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643ad4292c459/Documents/College/KULIAH SEMESTER 5/Jaringan Syaraf Tiruan/Tugas Dosen/"/>
    </mc:Choice>
  </mc:AlternateContent>
  <xr:revisionPtr revIDLastSave="1641" documentId="8_{EE943964-A9A2-4881-AEF8-7E3C2D54AD5D}" xr6:coauthVersionLast="47" xr6:coauthVersionMax="47" xr10:uidLastSave="{D4E90692-C03F-4C78-83FE-8930A8AA7FDC}"/>
  <bookViews>
    <workbookView xWindow="-120" yWindow="-120" windowWidth="29040" windowHeight="15720" firstSheet="2" activeTab="2" xr2:uid="{E7215B01-7022-4149-A170-5BE681E6EA79}"/>
  </bookViews>
  <sheets>
    <sheet name="DATASET ORISINIL" sheetId="6" r:id="rId1"/>
    <sheet name="KONFIGURASI AWAL" sheetId="5" r:id="rId2"/>
    <sheet name="HITUNGAN MANUAL " sheetId="2" r:id="rId3"/>
    <sheet name="TESTING" sheetId="3" r:id="rId4"/>
  </sheets>
  <definedNames>
    <definedName name="ExternalData_1" localSheetId="0" hidden="1">'DATASET ORISINIL'!$A$1:$N$1889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3" i="2" l="1"/>
  <c r="Y28" i="3"/>
  <c r="Y29" i="3"/>
  <c r="Y30" i="3"/>
  <c r="Y31" i="3"/>
  <c r="Y32" i="3"/>
  <c r="Y27" i="3"/>
  <c r="BU1120" i="2"/>
  <c r="BT1120" i="2"/>
  <c r="BS1120" i="2"/>
  <c r="BR1120" i="2"/>
  <c r="BQ1120" i="2"/>
  <c r="BP1120" i="2"/>
  <c r="BO1120" i="2"/>
  <c r="BN1120" i="2"/>
  <c r="BM1120" i="2"/>
  <c r="BL1120" i="2"/>
  <c r="BK1120" i="2"/>
  <c r="BJ1120" i="2"/>
  <c r="BI1120" i="2"/>
  <c r="BH1120" i="2"/>
  <c r="BG1120" i="2"/>
  <c r="BF1120" i="2"/>
  <c r="BE1120" i="2"/>
  <c r="BD1120" i="2"/>
  <c r="BC1120" i="2"/>
  <c r="BB1120" i="2"/>
  <c r="BA1120" i="2"/>
  <c r="AZ1120" i="2"/>
  <c r="AY1120" i="2"/>
  <c r="AX1120" i="2"/>
  <c r="AW1120" i="2"/>
  <c r="AV1120" i="2"/>
  <c r="AU1120" i="2"/>
  <c r="AT1120" i="2"/>
  <c r="AS1120" i="2"/>
  <c r="AR1120" i="2"/>
  <c r="AQ1120" i="2"/>
  <c r="AP1120" i="2"/>
  <c r="AO1120" i="2"/>
  <c r="AN1120" i="2"/>
  <c r="AM1120" i="2"/>
  <c r="AL1120" i="2"/>
  <c r="AK1120" i="2"/>
  <c r="AJ1120" i="2"/>
  <c r="AI1120" i="2"/>
  <c r="S1120" i="2"/>
  <c r="R1120" i="2"/>
  <c r="U1120" i="2" s="1"/>
  <c r="Q1120" i="2"/>
  <c r="T1120" i="2" s="1"/>
  <c r="P1120" i="2"/>
  <c r="BU1117" i="2"/>
  <c r="BT1117" i="2"/>
  <c r="BS1117" i="2"/>
  <c r="BR1117" i="2"/>
  <c r="BQ1117" i="2"/>
  <c r="BP1117" i="2"/>
  <c r="BO1117" i="2"/>
  <c r="BN1117" i="2"/>
  <c r="BM1117" i="2"/>
  <c r="BL1117" i="2"/>
  <c r="BK1117" i="2"/>
  <c r="BJ1117" i="2"/>
  <c r="BI1117" i="2"/>
  <c r="BH1117" i="2"/>
  <c r="BG1117" i="2"/>
  <c r="BF1117" i="2"/>
  <c r="BE1117" i="2"/>
  <c r="BD1117" i="2"/>
  <c r="BC1117" i="2"/>
  <c r="BB1117" i="2"/>
  <c r="BA1117" i="2"/>
  <c r="AZ1117" i="2"/>
  <c r="AY1117" i="2"/>
  <c r="AX1117" i="2"/>
  <c r="AW1117" i="2"/>
  <c r="AV1117" i="2"/>
  <c r="AU1117" i="2"/>
  <c r="AT1117" i="2"/>
  <c r="AS1117" i="2"/>
  <c r="AR1117" i="2"/>
  <c r="AQ1117" i="2"/>
  <c r="AP1117" i="2"/>
  <c r="AO1117" i="2"/>
  <c r="AN1117" i="2"/>
  <c r="AM1117" i="2"/>
  <c r="AL1117" i="2"/>
  <c r="AK1117" i="2"/>
  <c r="AJ1117" i="2"/>
  <c r="AI1117" i="2"/>
  <c r="U1117" i="2"/>
  <c r="R1117" i="2"/>
  <c r="Q1117" i="2"/>
  <c r="T1117" i="2" s="1"/>
  <c r="BN1115" i="2"/>
  <c r="BN1118" i="2" s="1"/>
  <c r="BN1121" i="2" s="1"/>
  <c r="BU1114" i="2"/>
  <c r="BT1114" i="2"/>
  <c r="BT1115" i="2" s="1"/>
  <c r="BT1118" i="2" s="1"/>
  <c r="BT1121" i="2" s="1"/>
  <c r="BS1114" i="2"/>
  <c r="BR1114" i="2"/>
  <c r="BQ1114" i="2"/>
  <c r="BP1114" i="2"/>
  <c r="BO1114" i="2"/>
  <c r="BN1114" i="2"/>
  <c r="BM1114" i="2"/>
  <c r="BL1114" i="2"/>
  <c r="BK1114" i="2"/>
  <c r="BJ1114" i="2"/>
  <c r="BI1114" i="2"/>
  <c r="BH1114" i="2"/>
  <c r="BG1114" i="2"/>
  <c r="BF1114" i="2"/>
  <c r="BE1114" i="2"/>
  <c r="BD1114" i="2"/>
  <c r="BD1115" i="2" s="1"/>
  <c r="BD1118" i="2" s="1"/>
  <c r="BD1121" i="2" s="1"/>
  <c r="BC1114" i="2"/>
  <c r="BB1114" i="2"/>
  <c r="BA1114" i="2"/>
  <c r="AZ1114" i="2"/>
  <c r="AY1114" i="2"/>
  <c r="AX1114" i="2"/>
  <c r="AW1114" i="2"/>
  <c r="AV1114" i="2"/>
  <c r="AU1114" i="2"/>
  <c r="AT1114" i="2"/>
  <c r="AS1114" i="2"/>
  <c r="AR1114" i="2"/>
  <c r="AQ1114" i="2"/>
  <c r="AP1114" i="2"/>
  <c r="AO1114" i="2"/>
  <c r="AN1114" i="2"/>
  <c r="AN1115" i="2" s="1"/>
  <c r="AN1118" i="2" s="1"/>
  <c r="AN1121" i="2" s="1"/>
  <c r="AM1114" i="2"/>
  <c r="AL1114" i="2"/>
  <c r="AK1114" i="2"/>
  <c r="AJ1114" i="2"/>
  <c r="AI1114" i="2"/>
  <c r="R1114" i="2"/>
  <c r="U1114" i="2" s="1"/>
  <c r="Q1114" i="2"/>
  <c r="T1114" i="2" s="1"/>
  <c r="P1114" i="2"/>
  <c r="S1114" i="2" s="1"/>
  <c r="V1114" i="2" s="1"/>
  <c r="W1114" i="2" s="1"/>
  <c r="X1114" i="2" s="1"/>
  <c r="BR1112" i="2"/>
  <c r="BQ1112" i="2"/>
  <c r="BQ1115" i="2" s="1"/>
  <c r="BP1112" i="2"/>
  <c r="BP1115" i="2" s="1"/>
  <c r="BP1118" i="2" s="1"/>
  <c r="BP1121" i="2" s="1"/>
  <c r="BO1112" i="2"/>
  <c r="BO1115" i="2" s="1"/>
  <c r="BO1118" i="2" s="1"/>
  <c r="BO1121" i="2" s="1"/>
  <c r="BB1112" i="2"/>
  <c r="BA1112" i="2"/>
  <c r="BA1115" i="2" s="1"/>
  <c r="AL1112" i="2"/>
  <c r="AK1112" i="2"/>
  <c r="AK1115" i="2" s="1"/>
  <c r="AJ1112" i="2"/>
  <c r="AJ1115" i="2" s="1"/>
  <c r="AJ1118" i="2" s="1"/>
  <c r="AJ1121" i="2" s="1"/>
  <c r="BU1111" i="2"/>
  <c r="BT1111" i="2"/>
  <c r="BS1111" i="2"/>
  <c r="BR1111" i="2"/>
  <c r="BQ1111" i="2"/>
  <c r="BP1111" i="2"/>
  <c r="BO1111" i="2"/>
  <c r="BN1111" i="2"/>
  <c r="BM1111" i="2"/>
  <c r="BL1111" i="2"/>
  <c r="BK1111" i="2"/>
  <c r="BJ1111" i="2"/>
  <c r="BI1111" i="2"/>
  <c r="BH1111" i="2"/>
  <c r="BG1111" i="2"/>
  <c r="BF1111" i="2"/>
  <c r="BE1111" i="2"/>
  <c r="BD1111" i="2"/>
  <c r="BC1111" i="2"/>
  <c r="BB1111" i="2"/>
  <c r="BA1111" i="2"/>
  <c r="AZ1111" i="2"/>
  <c r="AY1111" i="2"/>
  <c r="AX1111" i="2"/>
  <c r="AW1111" i="2"/>
  <c r="AV1111" i="2"/>
  <c r="AU1111" i="2"/>
  <c r="AT1111" i="2"/>
  <c r="AS1111" i="2"/>
  <c r="AR1111" i="2"/>
  <c r="AQ1111" i="2"/>
  <c r="AP1111" i="2"/>
  <c r="AO1111" i="2"/>
  <c r="AN1111" i="2"/>
  <c r="AM1111" i="2"/>
  <c r="AL1111" i="2"/>
  <c r="AK1111" i="2"/>
  <c r="AJ1111" i="2"/>
  <c r="AI1111" i="2"/>
  <c r="P1117" i="2" s="1"/>
  <c r="S1117" i="2" s="1"/>
  <c r="V1117" i="2" s="1"/>
  <c r="W1117" i="2" s="1"/>
  <c r="X1117" i="2" s="1"/>
  <c r="S1111" i="2"/>
  <c r="R1111" i="2"/>
  <c r="U1111" i="2" s="1"/>
  <c r="Q1111" i="2"/>
  <c r="T1111" i="2" s="1"/>
  <c r="BT1109" i="2"/>
  <c r="BT1112" i="2" s="1"/>
  <c r="BD1109" i="2"/>
  <c r="BD1112" i="2" s="1"/>
  <c r="AT1109" i="2"/>
  <c r="AT1112" i="2" s="1"/>
  <c r="AT1115" i="2" s="1"/>
  <c r="AT1118" i="2" s="1"/>
  <c r="AT1121" i="2" s="1"/>
  <c r="AN1109" i="2"/>
  <c r="AN1112" i="2" s="1"/>
  <c r="BU1108" i="2"/>
  <c r="BT1108" i="2"/>
  <c r="BS1108" i="2"/>
  <c r="BR1108" i="2"/>
  <c r="BQ1108" i="2"/>
  <c r="BP1108" i="2"/>
  <c r="BO1108" i="2"/>
  <c r="BN1108" i="2"/>
  <c r="BM1108" i="2"/>
  <c r="BL1108" i="2"/>
  <c r="BK1108" i="2"/>
  <c r="BK1109" i="2" s="1"/>
  <c r="BK1112" i="2" s="1"/>
  <c r="BK1115" i="2" s="1"/>
  <c r="BK1118" i="2" s="1"/>
  <c r="BK1121" i="2" s="1"/>
  <c r="BJ1108" i="2"/>
  <c r="BJ1109" i="2" s="1"/>
  <c r="BJ1112" i="2" s="1"/>
  <c r="BJ1115" i="2" s="1"/>
  <c r="BJ1118" i="2" s="1"/>
  <c r="BJ1121" i="2" s="1"/>
  <c r="BI1108" i="2"/>
  <c r="BH1108" i="2"/>
  <c r="BG1108" i="2"/>
  <c r="BF1108" i="2"/>
  <c r="BE1108" i="2"/>
  <c r="BD1108" i="2"/>
  <c r="BC1108" i="2"/>
  <c r="BB1108" i="2"/>
  <c r="BA1108" i="2"/>
  <c r="AZ1108" i="2"/>
  <c r="AY1108" i="2"/>
  <c r="AX1108" i="2"/>
  <c r="AW1108" i="2"/>
  <c r="AV1108" i="2"/>
  <c r="AU1108" i="2"/>
  <c r="AU1109" i="2" s="1"/>
  <c r="AU1112" i="2" s="1"/>
  <c r="AU1115" i="2" s="1"/>
  <c r="AU1118" i="2" s="1"/>
  <c r="AU1121" i="2" s="1"/>
  <c r="AT1108" i="2"/>
  <c r="AS1108" i="2"/>
  <c r="AR1108" i="2"/>
  <c r="AQ1108" i="2"/>
  <c r="AP1108" i="2"/>
  <c r="AO1108" i="2"/>
  <c r="AN1108" i="2"/>
  <c r="AM1108" i="2"/>
  <c r="AL1108" i="2"/>
  <c r="AK1108" i="2"/>
  <c r="AJ1108" i="2"/>
  <c r="AI1108" i="2"/>
  <c r="R1108" i="2"/>
  <c r="U1108" i="2" s="1"/>
  <c r="V1108" i="2" s="1"/>
  <c r="W1108" i="2" s="1"/>
  <c r="X1108" i="2" s="1"/>
  <c r="Q1108" i="2"/>
  <c r="T1108" i="2" s="1"/>
  <c r="P1108" i="2"/>
  <c r="S1108" i="2" s="1"/>
  <c r="BU1106" i="2"/>
  <c r="BU1109" i="2" s="1"/>
  <c r="BU1112" i="2" s="1"/>
  <c r="BU1115" i="2" s="1"/>
  <c r="BU1118" i="2" s="1"/>
  <c r="BU1121" i="2" s="1"/>
  <c r="BR1106" i="2"/>
  <c r="BR1109" i="2" s="1"/>
  <c r="BQ1106" i="2"/>
  <c r="BQ1109" i="2" s="1"/>
  <c r="BP1106" i="2"/>
  <c r="BP1109" i="2" s="1"/>
  <c r="BO1106" i="2"/>
  <c r="BO1109" i="2" s="1"/>
  <c r="BK1106" i="2"/>
  <c r="BJ1106" i="2"/>
  <c r="BI1106" i="2"/>
  <c r="BH1106" i="2"/>
  <c r="BG1106" i="2"/>
  <c r="BG1109" i="2" s="1"/>
  <c r="BF1106" i="2"/>
  <c r="BF1109" i="2" s="1"/>
  <c r="BF1112" i="2" s="1"/>
  <c r="BF1115" i="2" s="1"/>
  <c r="BF1118" i="2" s="1"/>
  <c r="BF1121" i="2" s="1"/>
  <c r="BB1106" i="2"/>
  <c r="BB1109" i="2" s="1"/>
  <c r="BA1106" i="2"/>
  <c r="BA1109" i="2" s="1"/>
  <c r="AZ1106" i="2"/>
  <c r="AZ1109" i="2" s="1"/>
  <c r="AZ1112" i="2" s="1"/>
  <c r="AZ1115" i="2" s="1"/>
  <c r="AZ1118" i="2" s="1"/>
  <c r="AZ1121" i="2" s="1"/>
  <c r="AU1106" i="2"/>
  <c r="AT1106" i="2"/>
  <c r="AS1106" i="2"/>
  <c r="AS1109" i="2" s="1"/>
  <c r="AS1112" i="2" s="1"/>
  <c r="AS1115" i="2" s="1"/>
  <c r="AS1118" i="2" s="1"/>
  <c r="AS1121" i="2" s="1"/>
  <c r="AR1106" i="2"/>
  <c r="AR1109" i="2" s="1"/>
  <c r="AQ1106" i="2"/>
  <c r="AQ1109" i="2" s="1"/>
  <c r="AP1106" i="2"/>
  <c r="AP1109" i="2" s="1"/>
  <c r="AP1112" i="2" s="1"/>
  <c r="AP1115" i="2" s="1"/>
  <c r="AP1118" i="2" s="1"/>
  <c r="AP1121" i="2" s="1"/>
  <c r="AO1106" i="2"/>
  <c r="AO1109" i="2" s="1"/>
  <c r="AO1112" i="2" s="1"/>
  <c r="AO1115" i="2" s="1"/>
  <c r="AO1118" i="2" s="1"/>
  <c r="AO1121" i="2" s="1"/>
  <c r="AL1106" i="2"/>
  <c r="AL1109" i="2" s="1"/>
  <c r="AK1106" i="2"/>
  <c r="AK1109" i="2" s="1"/>
  <c r="AJ1106" i="2"/>
  <c r="AJ1109" i="2" s="1"/>
  <c r="BU1105" i="2"/>
  <c r="BT1105" i="2"/>
  <c r="BT1106" i="2" s="1"/>
  <c r="BS1105" i="2"/>
  <c r="BS1106" i="2" s="1"/>
  <c r="BS1109" i="2" s="1"/>
  <c r="BS1112" i="2" s="1"/>
  <c r="BR1105" i="2"/>
  <c r="BQ1105" i="2"/>
  <c r="BP1105" i="2"/>
  <c r="BO1105" i="2"/>
  <c r="BN1105" i="2"/>
  <c r="BN1106" i="2" s="1"/>
  <c r="BN1109" i="2" s="1"/>
  <c r="BN1112" i="2" s="1"/>
  <c r="BM1105" i="2"/>
  <c r="BM1106" i="2" s="1"/>
  <c r="BM1109" i="2" s="1"/>
  <c r="BM1112" i="2" s="1"/>
  <c r="BM1115" i="2" s="1"/>
  <c r="BM1118" i="2" s="1"/>
  <c r="BM1121" i="2" s="1"/>
  <c r="BL1105" i="2"/>
  <c r="BL1106" i="2" s="1"/>
  <c r="BL1109" i="2" s="1"/>
  <c r="BL1112" i="2" s="1"/>
  <c r="BL1115" i="2" s="1"/>
  <c r="BL1118" i="2" s="1"/>
  <c r="BL1121" i="2" s="1"/>
  <c r="BK1105" i="2"/>
  <c r="BJ1105" i="2"/>
  <c r="BI1105" i="2"/>
  <c r="BH1105" i="2"/>
  <c r="BG1105" i="2"/>
  <c r="BF1105" i="2"/>
  <c r="BE1105" i="2"/>
  <c r="BE1106" i="2" s="1"/>
  <c r="BE1109" i="2" s="1"/>
  <c r="BE1112" i="2" s="1"/>
  <c r="BE1115" i="2" s="1"/>
  <c r="BE1118" i="2" s="1"/>
  <c r="BE1121" i="2" s="1"/>
  <c r="BD1105" i="2"/>
  <c r="BD1106" i="2" s="1"/>
  <c r="BC1105" i="2"/>
  <c r="BC1106" i="2" s="1"/>
  <c r="BC1109" i="2" s="1"/>
  <c r="BC1112" i="2" s="1"/>
  <c r="BB1105" i="2"/>
  <c r="BA1105" i="2"/>
  <c r="AZ1105" i="2"/>
  <c r="AY1105" i="2"/>
  <c r="AY1106" i="2" s="1"/>
  <c r="AY1109" i="2" s="1"/>
  <c r="AY1112" i="2" s="1"/>
  <c r="AY1115" i="2" s="1"/>
  <c r="AY1118" i="2" s="1"/>
  <c r="AY1121" i="2" s="1"/>
  <c r="AX1105" i="2"/>
  <c r="AX1106" i="2" s="1"/>
  <c r="AX1109" i="2" s="1"/>
  <c r="AX1112" i="2" s="1"/>
  <c r="AX1115" i="2" s="1"/>
  <c r="AX1118" i="2" s="1"/>
  <c r="AX1121" i="2" s="1"/>
  <c r="AW1105" i="2"/>
  <c r="AW1106" i="2" s="1"/>
  <c r="AW1109" i="2" s="1"/>
  <c r="AW1112" i="2" s="1"/>
  <c r="AW1115" i="2" s="1"/>
  <c r="AW1118" i="2" s="1"/>
  <c r="AW1121" i="2" s="1"/>
  <c r="AV1105" i="2"/>
  <c r="AV1106" i="2" s="1"/>
  <c r="AV1109" i="2" s="1"/>
  <c r="AV1112" i="2" s="1"/>
  <c r="AV1115" i="2" s="1"/>
  <c r="AV1118" i="2" s="1"/>
  <c r="AV1121" i="2" s="1"/>
  <c r="AU1105" i="2"/>
  <c r="AT1105" i="2"/>
  <c r="AS1105" i="2"/>
  <c r="AR1105" i="2"/>
  <c r="AQ1105" i="2"/>
  <c r="AP1105" i="2"/>
  <c r="AO1105" i="2"/>
  <c r="AN1105" i="2"/>
  <c r="AN1106" i="2" s="1"/>
  <c r="AM1105" i="2"/>
  <c r="AM1106" i="2" s="1"/>
  <c r="AM1109" i="2" s="1"/>
  <c r="AM1112" i="2" s="1"/>
  <c r="AL1105" i="2"/>
  <c r="AK1105" i="2"/>
  <c r="AJ1105" i="2"/>
  <c r="AI1105" i="2"/>
  <c r="P1111" i="2" s="1"/>
  <c r="S1105" i="2"/>
  <c r="R1105" i="2"/>
  <c r="U1105" i="2" s="1"/>
  <c r="Q1105" i="2"/>
  <c r="T1105" i="2" s="1"/>
  <c r="P1105" i="2"/>
  <c r="BU1098" i="2"/>
  <c r="BT1098" i="2"/>
  <c r="BS1098" i="2"/>
  <c r="BR1098" i="2"/>
  <c r="BQ1098" i="2"/>
  <c r="BP1098" i="2"/>
  <c r="BO1098" i="2"/>
  <c r="BN1098" i="2"/>
  <c r="BM1098" i="2"/>
  <c r="BL1098" i="2"/>
  <c r="BK1098" i="2"/>
  <c r="BJ1098" i="2"/>
  <c r="BI1098" i="2"/>
  <c r="BH1098" i="2"/>
  <c r="BG1098" i="2"/>
  <c r="BF1098" i="2"/>
  <c r="BE1098" i="2"/>
  <c r="BD1098" i="2"/>
  <c r="BC1098" i="2"/>
  <c r="BB1098" i="2"/>
  <c r="BA1098" i="2"/>
  <c r="AZ1098" i="2"/>
  <c r="AY1098" i="2"/>
  <c r="AX1098" i="2"/>
  <c r="AW1098" i="2"/>
  <c r="AV1098" i="2"/>
  <c r="AU1098" i="2"/>
  <c r="AT1098" i="2"/>
  <c r="AS1098" i="2"/>
  <c r="AR1098" i="2"/>
  <c r="AQ1098" i="2"/>
  <c r="AP1098" i="2"/>
  <c r="AO1098" i="2"/>
  <c r="AN1098" i="2"/>
  <c r="AM1098" i="2"/>
  <c r="AL1098" i="2"/>
  <c r="AK1098" i="2"/>
  <c r="AJ1098" i="2"/>
  <c r="AI1098" i="2"/>
  <c r="R1098" i="2"/>
  <c r="U1098" i="2" s="1"/>
  <c r="Q1098" i="2"/>
  <c r="T1098" i="2" s="1"/>
  <c r="BU1095" i="2"/>
  <c r="BT1095" i="2"/>
  <c r="BS1095" i="2"/>
  <c r="BR1095" i="2"/>
  <c r="BQ1095" i="2"/>
  <c r="BP1095" i="2"/>
  <c r="BO1095" i="2"/>
  <c r="BN1095" i="2"/>
  <c r="BM1095" i="2"/>
  <c r="BL1095" i="2"/>
  <c r="BK1095" i="2"/>
  <c r="BJ1095" i="2"/>
  <c r="BI1095" i="2"/>
  <c r="BH1095" i="2"/>
  <c r="BG1095" i="2"/>
  <c r="BF1095" i="2"/>
  <c r="BE1095" i="2"/>
  <c r="BD1095" i="2"/>
  <c r="BC1095" i="2"/>
  <c r="BB1095" i="2"/>
  <c r="BA1095" i="2"/>
  <c r="AZ1095" i="2"/>
  <c r="AY1095" i="2"/>
  <c r="AX1095" i="2"/>
  <c r="AW1095" i="2"/>
  <c r="AV1095" i="2"/>
  <c r="AU1095" i="2"/>
  <c r="AT1095" i="2"/>
  <c r="AS1095" i="2"/>
  <c r="AR1095" i="2"/>
  <c r="AQ1095" i="2"/>
  <c r="AP1095" i="2"/>
  <c r="AO1095" i="2"/>
  <c r="AN1095" i="2"/>
  <c r="AM1095" i="2"/>
  <c r="AL1095" i="2"/>
  <c r="AK1095" i="2"/>
  <c r="AJ1095" i="2"/>
  <c r="AI1095" i="2"/>
  <c r="W1095" i="2"/>
  <c r="X1095" i="2" s="1"/>
  <c r="R1095" i="2"/>
  <c r="U1095" i="2" s="1"/>
  <c r="Q1095" i="2"/>
  <c r="T1095" i="2" s="1"/>
  <c r="BU1092" i="2"/>
  <c r="BT1092" i="2"/>
  <c r="BS1092" i="2"/>
  <c r="BR1092" i="2"/>
  <c r="BQ1092" i="2"/>
  <c r="BP1092" i="2"/>
  <c r="BO1092" i="2"/>
  <c r="BN1092" i="2"/>
  <c r="BM1092" i="2"/>
  <c r="BL1092" i="2"/>
  <c r="BK1092" i="2"/>
  <c r="BJ1092" i="2"/>
  <c r="BI1092" i="2"/>
  <c r="BH1092" i="2"/>
  <c r="BG1092" i="2"/>
  <c r="BF1092" i="2"/>
  <c r="BE1092" i="2"/>
  <c r="BD1092" i="2"/>
  <c r="BC1092" i="2"/>
  <c r="BB1092" i="2"/>
  <c r="BA1092" i="2"/>
  <c r="AZ1092" i="2"/>
  <c r="AY1092" i="2"/>
  <c r="AX1092" i="2"/>
  <c r="AW1092" i="2"/>
  <c r="AV1092" i="2"/>
  <c r="AU1092" i="2"/>
  <c r="AT1092" i="2"/>
  <c r="AS1092" i="2"/>
  <c r="AR1092" i="2"/>
  <c r="AQ1092" i="2"/>
  <c r="AP1092" i="2"/>
  <c r="AO1092" i="2"/>
  <c r="AN1092" i="2"/>
  <c r="AM1092" i="2"/>
  <c r="AL1092" i="2"/>
  <c r="AK1092" i="2"/>
  <c r="AJ1092" i="2"/>
  <c r="AI1092" i="2"/>
  <c r="P1098" i="2" s="1"/>
  <c r="S1098" i="2" s="1"/>
  <c r="V1098" i="2" s="1"/>
  <c r="W1098" i="2" s="1"/>
  <c r="X1098" i="2" s="1"/>
  <c r="AC1098" i="2" s="1"/>
  <c r="AF1098" i="2" s="1"/>
  <c r="T1092" i="2"/>
  <c r="R1092" i="2"/>
  <c r="U1092" i="2" s="1"/>
  <c r="Q1092" i="2"/>
  <c r="BM1090" i="2"/>
  <c r="BM1093" i="2" s="1"/>
  <c r="BM1096" i="2" s="1"/>
  <c r="BM1099" i="2" s="1"/>
  <c r="BL1090" i="2"/>
  <c r="BL1093" i="2" s="1"/>
  <c r="BL1096" i="2" s="1"/>
  <c r="BL1099" i="2" s="1"/>
  <c r="AW1090" i="2"/>
  <c r="AW1093" i="2" s="1"/>
  <c r="AW1096" i="2" s="1"/>
  <c r="AW1099" i="2" s="1"/>
  <c r="AV1090" i="2"/>
  <c r="AV1093" i="2" s="1"/>
  <c r="AV1096" i="2" s="1"/>
  <c r="AV1099" i="2" s="1"/>
  <c r="AU1090" i="2"/>
  <c r="AU1093" i="2" s="1"/>
  <c r="AU1096" i="2" s="1"/>
  <c r="AU1099" i="2" s="1"/>
  <c r="BU1089" i="2"/>
  <c r="BT1089" i="2"/>
  <c r="BS1089" i="2"/>
  <c r="BR1089" i="2"/>
  <c r="BQ1089" i="2"/>
  <c r="BP1089" i="2"/>
  <c r="BO1089" i="2"/>
  <c r="BN1089" i="2"/>
  <c r="BM1089" i="2"/>
  <c r="BL1089" i="2"/>
  <c r="BK1089" i="2"/>
  <c r="BK1090" i="2" s="1"/>
  <c r="BK1093" i="2" s="1"/>
  <c r="BK1096" i="2" s="1"/>
  <c r="BK1099" i="2" s="1"/>
  <c r="BJ1089" i="2"/>
  <c r="BI1089" i="2"/>
  <c r="BH1089" i="2"/>
  <c r="BG1089" i="2"/>
  <c r="BF1089" i="2"/>
  <c r="BE1089" i="2"/>
  <c r="BD1089" i="2"/>
  <c r="BC1089" i="2"/>
  <c r="BB1089" i="2"/>
  <c r="BA1089" i="2"/>
  <c r="AZ1089" i="2"/>
  <c r="AY1089" i="2"/>
  <c r="AX1089" i="2"/>
  <c r="AW1089" i="2"/>
  <c r="AV1089" i="2"/>
  <c r="AU1089" i="2"/>
  <c r="AT1089" i="2"/>
  <c r="AS1089" i="2"/>
  <c r="AR1089" i="2"/>
  <c r="AQ1089" i="2"/>
  <c r="AP1089" i="2"/>
  <c r="AO1089" i="2"/>
  <c r="AN1089" i="2"/>
  <c r="AM1089" i="2"/>
  <c r="AL1089" i="2"/>
  <c r="AK1089" i="2"/>
  <c r="AJ1089" i="2"/>
  <c r="AI1089" i="2"/>
  <c r="P1095" i="2" s="1"/>
  <c r="S1095" i="2" s="1"/>
  <c r="V1095" i="2" s="1"/>
  <c r="R1089" i="2"/>
  <c r="U1089" i="2" s="1"/>
  <c r="Q1089" i="2"/>
  <c r="T1089" i="2" s="1"/>
  <c r="BM1087" i="2"/>
  <c r="BL1087" i="2"/>
  <c r="BK1087" i="2"/>
  <c r="BJ1087" i="2"/>
  <c r="BI1087" i="2"/>
  <c r="BH1087" i="2"/>
  <c r="BH1090" i="2" s="1"/>
  <c r="BH1093" i="2" s="1"/>
  <c r="BH1096" i="2" s="1"/>
  <c r="BH1099" i="2" s="1"/>
  <c r="BG1087" i="2"/>
  <c r="BG1090" i="2" s="1"/>
  <c r="BG1093" i="2" s="1"/>
  <c r="BG1096" i="2" s="1"/>
  <c r="BG1099" i="2" s="1"/>
  <c r="AW1087" i="2"/>
  <c r="AV1087" i="2"/>
  <c r="AU1087" i="2"/>
  <c r="AT1087" i="2"/>
  <c r="AS1087" i="2"/>
  <c r="AR1087" i="2"/>
  <c r="AR1090" i="2" s="1"/>
  <c r="AR1093" i="2" s="1"/>
  <c r="AR1096" i="2" s="1"/>
  <c r="AR1099" i="2" s="1"/>
  <c r="AQ1087" i="2"/>
  <c r="AQ1090" i="2" s="1"/>
  <c r="AQ1093" i="2" s="1"/>
  <c r="AQ1096" i="2" s="1"/>
  <c r="AQ1099" i="2" s="1"/>
  <c r="BU1086" i="2"/>
  <c r="BT1086" i="2"/>
  <c r="BS1086" i="2"/>
  <c r="BR1086" i="2"/>
  <c r="BQ1086" i="2"/>
  <c r="BP1086" i="2"/>
  <c r="BO1086" i="2"/>
  <c r="BN1086" i="2"/>
  <c r="BM1086" i="2"/>
  <c r="BL1086" i="2"/>
  <c r="BK1086" i="2"/>
  <c r="BJ1086" i="2"/>
  <c r="BI1086" i="2"/>
  <c r="BH1086" i="2"/>
  <c r="BG1086" i="2"/>
  <c r="BF1086" i="2"/>
  <c r="BF1087" i="2" s="1"/>
  <c r="BF1090" i="2" s="1"/>
  <c r="BF1093" i="2" s="1"/>
  <c r="BF1096" i="2" s="1"/>
  <c r="BF1099" i="2" s="1"/>
  <c r="BE1086" i="2"/>
  <c r="BD1086" i="2"/>
  <c r="BC1086" i="2"/>
  <c r="BB1086" i="2"/>
  <c r="BA1086" i="2"/>
  <c r="AZ1086" i="2"/>
  <c r="AY1086" i="2"/>
  <c r="AX1086" i="2"/>
  <c r="AW1086" i="2"/>
  <c r="AV1086" i="2"/>
  <c r="AU1086" i="2"/>
  <c r="AT1086" i="2"/>
  <c r="AS1086" i="2"/>
  <c r="AR1086" i="2"/>
  <c r="AQ1086" i="2"/>
  <c r="AP1086" i="2"/>
  <c r="AP1087" i="2" s="1"/>
  <c r="AP1090" i="2" s="1"/>
  <c r="AP1093" i="2" s="1"/>
  <c r="AP1096" i="2" s="1"/>
  <c r="AP1099" i="2" s="1"/>
  <c r="AO1086" i="2"/>
  <c r="AN1086" i="2"/>
  <c r="AM1086" i="2"/>
  <c r="AL1086" i="2"/>
  <c r="AK1086" i="2"/>
  <c r="AJ1086" i="2"/>
  <c r="AI1086" i="2"/>
  <c r="P1092" i="2" s="1"/>
  <c r="S1092" i="2" s="1"/>
  <c r="V1092" i="2" s="1"/>
  <c r="W1092" i="2" s="1"/>
  <c r="X1092" i="2" s="1"/>
  <c r="R1086" i="2"/>
  <c r="U1086" i="2" s="1"/>
  <c r="Q1086" i="2"/>
  <c r="T1086" i="2" s="1"/>
  <c r="P1086" i="2"/>
  <c r="S1086" i="2" s="1"/>
  <c r="V1086" i="2" s="1"/>
  <c r="W1086" i="2" s="1"/>
  <c r="X1086" i="2" s="1"/>
  <c r="BU1084" i="2"/>
  <c r="BT1084" i="2"/>
  <c r="BS1084" i="2"/>
  <c r="BS1087" i="2" s="1"/>
  <c r="BS1090" i="2" s="1"/>
  <c r="BS1093" i="2" s="1"/>
  <c r="BS1096" i="2" s="1"/>
  <c r="BS1099" i="2" s="1"/>
  <c r="BR1084" i="2"/>
  <c r="BR1087" i="2" s="1"/>
  <c r="BR1090" i="2" s="1"/>
  <c r="BR1093" i="2" s="1"/>
  <c r="BR1096" i="2" s="1"/>
  <c r="BR1099" i="2" s="1"/>
  <c r="BQ1084" i="2"/>
  <c r="BQ1087" i="2" s="1"/>
  <c r="BQ1090" i="2" s="1"/>
  <c r="BQ1093" i="2" s="1"/>
  <c r="BQ1096" i="2" s="1"/>
  <c r="BQ1099" i="2" s="1"/>
  <c r="BM1084" i="2"/>
  <c r="BL1084" i="2"/>
  <c r="BK1084" i="2"/>
  <c r="BJ1084" i="2"/>
  <c r="BI1084" i="2"/>
  <c r="BH1084" i="2"/>
  <c r="BG1084" i="2"/>
  <c r="BF1084" i="2"/>
  <c r="BE1084" i="2"/>
  <c r="BD1084" i="2"/>
  <c r="BC1084" i="2"/>
  <c r="BC1087" i="2" s="1"/>
  <c r="BC1090" i="2" s="1"/>
  <c r="BC1093" i="2" s="1"/>
  <c r="BC1096" i="2" s="1"/>
  <c r="BC1099" i="2" s="1"/>
  <c r="BB1084" i="2"/>
  <c r="BB1087" i="2" s="1"/>
  <c r="BB1090" i="2" s="1"/>
  <c r="BB1093" i="2" s="1"/>
  <c r="BB1096" i="2" s="1"/>
  <c r="BB1099" i="2" s="1"/>
  <c r="AW1084" i="2"/>
  <c r="AV1084" i="2"/>
  <c r="AU1084" i="2"/>
  <c r="AT1084" i="2"/>
  <c r="AS1084" i="2"/>
  <c r="AR1084" i="2"/>
  <c r="AQ1084" i="2"/>
  <c r="AP1084" i="2"/>
  <c r="AO1084" i="2"/>
  <c r="AN1084" i="2"/>
  <c r="AM1084" i="2"/>
  <c r="AM1087" i="2" s="1"/>
  <c r="AM1090" i="2" s="1"/>
  <c r="AM1093" i="2" s="1"/>
  <c r="AL1084" i="2"/>
  <c r="AL1087" i="2" s="1"/>
  <c r="AL1090" i="2" s="1"/>
  <c r="AL1093" i="2" s="1"/>
  <c r="AL1096" i="2" s="1"/>
  <c r="AL1099" i="2" s="1"/>
  <c r="BU1083" i="2"/>
  <c r="BT1083" i="2"/>
  <c r="BS1083" i="2"/>
  <c r="BR1083" i="2"/>
  <c r="BQ1083" i="2"/>
  <c r="BP1083" i="2"/>
  <c r="BP1084" i="2" s="1"/>
  <c r="BP1087" i="2" s="1"/>
  <c r="BP1090" i="2" s="1"/>
  <c r="BP1093" i="2" s="1"/>
  <c r="BP1096" i="2" s="1"/>
  <c r="BP1099" i="2" s="1"/>
  <c r="BO1083" i="2"/>
  <c r="BO1084" i="2" s="1"/>
  <c r="BO1087" i="2" s="1"/>
  <c r="BO1090" i="2" s="1"/>
  <c r="BN1083" i="2"/>
  <c r="BN1084" i="2" s="1"/>
  <c r="BN1087" i="2" s="1"/>
  <c r="BN1090" i="2" s="1"/>
  <c r="BN1093" i="2" s="1"/>
  <c r="BN1096" i="2" s="1"/>
  <c r="BN1099" i="2" s="1"/>
  <c r="BM1083" i="2"/>
  <c r="BL1083" i="2"/>
  <c r="BK1083" i="2"/>
  <c r="BJ1083" i="2"/>
  <c r="BI1083" i="2"/>
  <c r="BH1083" i="2"/>
  <c r="BG1083" i="2"/>
  <c r="BF1083" i="2"/>
  <c r="BE1083" i="2"/>
  <c r="BD1083" i="2"/>
  <c r="BC1083" i="2"/>
  <c r="BB1083" i="2"/>
  <c r="BA1083" i="2"/>
  <c r="BA1084" i="2" s="1"/>
  <c r="BA1087" i="2" s="1"/>
  <c r="BA1090" i="2" s="1"/>
  <c r="BA1093" i="2" s="1"/>
  <c r="BA1096" i="2" s="1"/>
  <c r="BA1099" i="2" s="1"/>
  <c r="AZ1083" i="2"/>
  <c r="AZ1084" i="2" s="1"/>
  <c r="AZ1087" i="2" s="1"/>
  <c r="AZ1090" i="2" s="1"/>
  <c r="AZ1093" i="2" s="1"/>
  <c r="AZ1096" i="2" s="1"/>
  <c r="AZ1099" i="2" s="1"/>
  <c r="AY1083" i="2"/>
  <c r="AY1084" i="2" s="1"/>
  <c r="AY1087" i="2" s="1"/>
  <c r="AY1090" i="2" s="1"/>
  <c r="AX1083" i="2"/>
  <c r="AX1084" i="2" s="1"/>
  <c r="AX1087" i="2" s="1"/>
  <c r="AX1090" i="2" s="1"/>
  <c r="AX1093" i="2" s="1"/>
  <c r="AX1096" i="2" s="1"/>
  <c r="AX1099" i="2" s="1"/>
  <c r="AW1083" i="2"/>
  <c r="AV1083" i="2"/>
  <c r="AU1083" i="2"/>
  <c r="AT1083" i="2"/>
  <c r="AS1083" i="2"/>
  <c r="AR1083" i="2"/>
  <c r="AQ1083" i="2"/>
  <c r="AP1083" i="2"/>
  <c r="AO1083" i="2"/>
  <c r="AN1083" i="2"/>
  <c r="AM1083" i="2"/>
  <c r="AL1083" i="2"/>
  <c r="AK1083" i="2"/>
  <c r="AK1084" i="2" s="1"/>
  <c r="AK1087" i="2" s="1"/>
  <c r="AK1090" i="2" s="1"/>
  <c r="AK1093" i="2" s="1"/>
  <c r="AK1096" i="2" s="1"/>
  <c r="AK1099" i="2" s="1"/>
  <c r="AJ1083" i="2"/>
  <c r="AJ1084" i="2" s="1"/>
  <c r="AJ1087" i="2" s="1"/>
  <c r="AJ1090" i="2" s="1"/>
  <c r="AJ1093" i="2" s="1"/>
  <c r="AJ1096" i="2" s="1"/>
  <c r="AJ1099" i="2" s="1"/>
  <c r="AI1083" i="2"/>
  <c r="U1083" i="2"/>
  <c r="T1083" i="2"/>
  <c r="S1083" i="2"/>
  <c r="V1083" i="2" s="1"/>
  <c r="W1083" i="2" s="1"/>
  <c r="R1083" i="2"/>
  <c r="Q1083" i="2"/>
  <c r="P1083" i="2"/>
  <c r="BU1076" i="2"/>
  <c r="BT1076" i="2"/>
  <c r="BS1076" i="2"/>
  <c r="BR1076" i="2"/>
  <c r="BQ1076" i="2"/>
  <c r="BP1076" i="2"/>
  <c r="BO1076" i="2"/>
  <c r="BN1076" i="2"/>
  <c r="BM1076" i="2"/>
  <c r="BL1076" i="2"/>
  <c r="BK1076" i="2"/>
  <c r="BJ1076" i="2"/>
  <c r="BI1076" i="2"/>
  <c r="BH1076" i="2"/>
  <c r="BG1076" i="2"/>
  <c r="BF1076" i="2"/>
  <c r="BE1076" i="2"/>
  <c r="BD1076" i="2"/>
  <c r="BC1076" i="2"/>
  <c r="BB1076" i="2"/>
  <c r="BA1076" i="2"/>
  <c r="AZ1076" i="2"/>
  <c r="AY1076" i="2"/>
  <c r="AX1076" i="2"/>
  <c r="AW1076" i="2"/>
  <c r="AV1076" i="2"/>
  <c r="AU1076" i="2"/>
  <c r="AT1076" i="2"/>
  <c r="AS1076" i="2"/>
  <c r="AR1076" i="2"/>
  <c r="AQ1076" i="2"/>
  <c r="AP1076" i="2"/>
  <c r="AO1076" i="2"/>
  <c r="AN1076" i="2"/>
  <c r="AM1076" i="2"/>
  <c r="AL1076" i="2"/>
  <c r="AK1076" i="2"/>
  <c r="AJ1076" i="2"/>
  <c r="AI1076" i="2"/>
  <c r="R1076" i="2"/>
  <c r="U1076" i="2" s="1"/>
  <c r="Q1076" i="2"/>
  <c r="T1076" i="2" s="1"/>
  <c r="BU1074" i="2"/>
  <c r="BU1077" i="2" s="1"/>
  <c r="BH1074" i="2"/>
  <c r="BH1077" i="2" s="1"/>
  <c r="BG1074" i="2"/>
  <c r="BG1077" i="2" s="1"/>
  <c r="BF1074" i="2"/>
  <c r="BF1077" i="2" s="1"/>
  <c r="BU1073" i="2"/>
  <c r="BT1073" i="2"/>
  <c r="BS1073" i="2"/>
  <c r="BR1073" i="2"/>
  <c r="BQ1073" i="2"/>
  <c r="BP1073" i="2"/>
  <c r="BO1073" i="2"/>
  <c r="BN1073" i="2"/>
  <c r="BM1073" i="2"/>
  <c r="BL1073" i="2"/>
  <c r="BK1073" i="2"/>
  <c r="BJ1073" i="2"/>
  <c r="BI1073" i="2"/>
  <c r="BH1073" i="2"/>
  <c r="BG1073" i="2"/>
  <c r="BF1073" i="2"/>
  <c r="BE1073" i="2"/>
  <c r="BD1073" i="2"/>
  <c r="BC1073" i="2"/>
  <c r="BB1073" i="2"/>
  <c r="BA1073" i="2"/>
  <c r="AZ1073" i="2"/>
  <c r="AY1073" i="2"/>
  <c r="AX1073" i="2"/>
  <c r="AW1073" i="2"/>
  <c r="AV1073" i="2"/>
  <c r="AU1073" i="2"/>
  <c r="AT1073" i="2"/>
  <c r="AS1073" i="2"/>
  <c r="AR1073" i="2"/>
  <c r="AQ1073" i="2"/>
  <c r="AP1073" i="2"/>
  <c r="AO1073" i="2"/>
  <c r="AN1073" i="2"/>
  <c r="AM1073" i="2"/>
  <c r="AL1073" i="2"/>
  <c r="AK1073" i="2"/>
  <c r="AJ1073" i="2"/>
  <c r="AI1073" i="2"/>
  <c r="R1073" i="2"/>
  <c r="U1073" i="2" s="1"/>
  <c r="Q1073" i="2"/>
  <c r="T1073" i="2" s="1"/>
  <c r="BS1071" i="2"/>
  <c r="AZ1071" i="2"/>
  <c r="AZ1074" i="2" s="1"/>
  <c r="AZ1077" i="2" s="1"/>
  <c r="AN1071" i="2"/>
  <c r="AN1074" i="2" s="1"/>
  <c r="AN1077" i="2" s="1"/>
  <c r="BU1070" i="2"/>
  <c r="BT1070" i="2"/>
  <c r="BS1070" i="2"/>
  <c r="BR1070" i="2"/>
  <c r="BR1071" i="2" s="1"/>
  <c r="BR1074" i="2" s="1"/>
  <c r="BR1077" i="2" s="1"/>
  <c r="BQ1070" i="2"/>
  <c r="BQ1071" i="2" s="1"/>
  <c r="BQ1074" i="2" s="1"/>
  <c r="BQ1077" i="2" s="1"/>
  <c r="BP1070" i="2"/>
  <c r="BP1071" i="2" s="1"/>
  <c r="BP1074" i="2" s="1"/>
  <c r="BP1077" i="2" s="1"/>
  <c r="BO1070" i="2"/>
  <c r="BN1070" i="2"/>
  <c r="BM1070" i="2"/>
  <c r="BL1070" i="2"/>
  <c r="BK1070" i="2"/>
  <c r="BJ1070" i="2"/>
  <c r="BI1070" i="2"/>
  <c r="BH1070" i="2"/>
  <c r="BG1070" i="2"/>
  <c r="BF1070" i="2"/>
  <c r="BE1070" i="2"/>
  <c r="BD1070" i="2"/>
  <c r="BC1070" i="2"/>
  <c r="BB1070" i="2"/>
  <c r="BA1070" i="2"/>
  <c r="AZ1070" i="2"/>
  <c r="AY1070" i="2"/>
  <c r="AX1070" i="2"/>
  <c r="AW1070" i="2"/>
  <c r="AV1070" i="2"/>
  <c r="AU1070" i="2"/>
  <c r="AT1070" i="2"/>
  <c r="AS1070" i="2"/>
  <c r="AR1070" i="2"/>
  <c r="AQ1070" i="2"/>
  <c r="AP1070" i="2"/>
  <c r="AO1070" i="2"/>
  <c r="AN1070" i="2"/>
  <c r="AM1070" i="2"/>
  <c r="AL1070" i="2"/>
  <c r="AK1070" i="2"/>
  <c r="AJ1070" i="2"/>
  <c r="AI1070" i="2"/>
  <c r="P1076" i="2" s="1"/>
  <c r="S1076" i="2" s="1"/>
  <c r="V1076" i="2" s="1"/>
  <c r="W1076" i="2" s="1"/>
  <c r="X1076" i="2" s="1"/>
  <c r="AE1076" i="2" s="1"/>
  <c r="AH1076" i="2" s="1"/>
  <c r="U1070" i="2"/>
  <c r="T1070" i="2"/>
  <c r="S1070" i="2"/>
  <c r="V1070" i="2" s="1"/>
  <c r="W1070" i="2" s="1"/>
  <c r="X1070" i="2" s="1"/>
  <c r="R1070" i="2"/>
  <c r="Q1070" i="2"/>
  <c r="AY1068" i="2"/>
  <c r="AX1068" i="2"/>
  <c r="AI1068" i="2"/>
  <c r="AI1071" i="2" s="1"/>
  <c r="AI1074" i="2" s="1"/>
  <c r="AI1077" i="2" s="1"/>
  <c r="BU1067" i="2"/>
  <c r="BT1067" i="2"/>
  <c r="BS1067" i="2"/>
  <c r="BR1067" i="2"/>
  <c r="BQ1067" i="2"/>
  <c r="BP1067" i="2"/>
  <c r="BO1067" i="2"/>
  <c r="BN1067" i="2"/>
  <c r="BM1067" i="2"/>
  <c r="BL1067" i="2"/>
  <c r="BL1068" i="2" s="1"/>
  <c r="BL1071" i="2" s="1"/>
  <c r="BL1074" i="2" s="1"/>
  <c r="BL1077" i="2" s="1"/>
  <c r="BK1067" i="2"/>
  <c r="BK1068" i="2" s="1"/>
  <c r="BK1071" i="2" s="1"/>
  <c r="BK1074" i="2" s="1"/>
  <c r="BK1077" i="2" s="1"/>
  <c r="BJ1067" i="2"/>
  <c r="BI1067" i="2"/>
  <c r="BH1067" i="2"/>
  <c r="BG1067" i="2"/>
  <c r="BF1067" i="2"/>
  <c r="BE1067" i="2"/>
  <c r="BD1067" i="2"/>
  <c r="BC1067" i="2"/>
  <c r="BB1067" i="2"/>
  <c r="BA1067" i="2"/>
  <c r="AZ1067" i="2"/>
  <c r="AY1067" i="2"/>
  <c r="AX1067" i="2"/>
  <c r="AW1067" i="2"/>
  <c r="AW1068" i="2" s="1"/>
  <c r="AW1071" i="2" s="1"/>
  <c r="AW1074" i="2" s="1"/>
  <c r="AW1077" i="2" s="1"/>
  <c r="AV1067" i="2"/>
  <c r="AV1068" i="2" s="1"/>
  <c r="AV1071" i="2" s="1"/>
  <c r="AV1074" i="2" s="1"/>
  <c r="AV1077" i="2" s="1"/>
  <c r="AU1067" i="2"/>
  <c r="AU1068" i="2" s="1"/>
  <c r="AU1071" i="2" s="1"/>
  <c r="AU1074" i="2" s="1"/>
  <c r="AU1077" i="2" s="1"/>
  <c r="AT1067" i="2"/>
  <c r="AS1067" i="2"/>
  <c r="AR1067" i="2"/>
  <c r="AQ1067" i="2"/>
  <c r="AP1067" i="2"/>
  <c r="AO1067" i="2"/>
  <c r="AN1067" i="2"/>
  <c r="AM1067" i="2"/>
  <c r="AL1067" i="2"/>
  <c r="AK1067" i="2"/>
  <c r="AJ1067" i="2"/>
  <c r="AI1067" i="2"/>
  <c r="P1073" i="2" s="1"/>
  <c r="S1073" i="2" s="1"/>
  <c r="V1073" i="2" s="1"/>
  <c r="W1073" i="2" s="1"/>
  <c r="X1073" i="2" s="1"/>
  <c r="R1067" i="2"/>
  <c r="U1067" i="2" s="1"/>
  <c r="Q1067" i="2"/>
  <c r="T1067" i="2" s="1"/>
  <c r="P1067" i="2"/>
  <c r="S1067" i="2" s="1"/>
  <c r="V1067" i="2" s="1"/>
  <c r="W1067" i="2" s="1"/>
  <c r="X1067" i="2" s="1"/>
  <c r="BL1065" i="2"/>
  <c r="BK1065" i="2"/>
  <c r="BJ1065" i="2"/>
  <c r="BI1065" i="2"/>
  <c r="BH1065" i="2"/>
  <c r="BH1068" i="2" s="1"/>
  <c r="BH1071" i="2" s="1"/>
  <c r="BG1065" i="2"/>
  <c r="BG1068" i="2" s="1"/>
  <c r="BG1071" i="2" s="1"/>
  <c r="BF1065" i="2"/>
  <c r="BF1068" i="2" s="1"/>
  <c r="BF1071" i="2" s="1"/>
  <c r="AV1065" i="2"/>
  <c r="AU1065" i="2"/>
  <c r="AT1065" i="2"/>
  <c r="AT1068" i="2" s="1"/>
  <c r="AT1071" i="2" s="1"/>
  <c r="AT1074" i="2" s="1"/>
  <c r="AT1077" i="2" s="1"/>
  <c r="AS1065" i="2"/>
  <c r="AS1068" i="2" s="1"/>
  <c r="AS1071" i="2" s="1"/>
  <c r="AS1074" i="2" s="1"/>
  <c r="AS1077" i="2" s="1"/>
  <c r="AR1065" i="2"/>
  <c r="AR1068" i="2" s="1"/>
  <c r="AR1071" i="2" s="1"/>
  <c r="AR1074" i="2" s="1"/>
  <c r="AR1077" i="2" s="1"/>
  <c r="AQ1065" i="2"/>
  <c r="AQ1068" i="2" s="1"/>
  <c r="AQ1071" i="2" s="1"/>
  <c r="AQ1074" i="2" s="1"/>
  <c r="AQ1077" i="2" s="1"/>
  <c r="BU1064" i="2"/>
  <c r="BT1064" i="2"/>
  <c r="BS1064" i="2"/>
  <c r="BR1064" i="2"/>
  <c r="BQ1064" i="2"/>
  <c r="BP1064" i="2"/>
  <c r="BO1064" i="2"/>
  <c r="BN1064" i="2"/>
  <c r="BM1064" i="2"/>
  <c r="BL1064" i="2"/>
  <c r="BK1064" i="2"/>
  <c r="BJ1064" i="2"/>
  <c r="BI1064" i="2"/>
  <c r="BH1064" i="2"/>
  <c r="BG1064" i="2"/>
  <c r="BF1064" i="2"/>
  <c r="BE1064" i="2"/>
  <c r="BD1064" i="2"/>
  <c r="BC1064" i="2"/>
  <c r="BB1064" i="2"/>
  <c r="BA1064" i="2"/>
  <c r="AZ1064" i="2"/>
  <c r="AY1064" i="2"/>
  <c r="AX1064" i="2"/>
  <c r="AW1064" i="2"/>
  <c r="AV1064" i="2"/>
  <c r="AU1064" i="2"/>
  <c r="AT1064" i="2"/>
  <c r="AS1064" i="2"/>
  <c r="AR1064" i="2"/>
  <c r="AQ1064" i="2"/>
  <c r="AP1064" i="2"/>
  <c r="AP1065" i="2" s="1"/>
  <c r="AP1068" i="2" s="1"/>
  <c r="AP1071" i="2" s="1"/>
  <c r="AP1074" i="2" s="1"/>
  <c r="AP1077" i="2" s="1"/>
  <c r="AO1064" i="2"/>
  <c r="AN1064" i="2"/>
  <c r="AM1064" i="2"/>
  <c r="AL1064" i="2"/>
  <c r="AK1064" i="2"/>
  <c r="AJ1064" i="2"/>
  <c r="AI1064" i="2"/>
  <c r="P1070" i="2" s="1"/>
  <c r="X1064" i="2"/>
  <c r="R1064" i="2"/>
  <c r="U1064" i="2" s="1"/>
  <c r="Q1064" i="2"/>
  <c r="T1064" i="2" s="1"/>
  <c r="P1064" i="2"/>
  <c r="S1064" i="2" s="1"/>
  <c r="V1064" i="2" s="1"/>
  <c r="W1064" i="2" s="1"/>
  <c r="BU1062" i="2"/>
  <c r="BU1065" i="2" s="1"/>
  <c r="BU1068" i="2" s="1"/>
  <c r="BU1071" i="2" s="1"/>
  <c r="BT1062" i="2"/>
  <c r="BS1062" i="2"/>
  <c r="BS1065" i="2" s="1"/>
  <c r="BS1068" i="2" s="1"/>
  <c r="BR1062" i="2"/>
  <c r="BR1065" i="2" s="1"/>
  <c r="BR1068" i="2" s="1"/>
  <c r="BQ1062" i="2"/>
  <c r="BQ1065" i="2" s="1"/>
  <c r="BQ1068" i="2" s="1"/>
  <c r="BL1062" i="2"/>
  <c r="BK1062" i="2"/>
  <c r="BJ1062" i="2"/>
  <c r="BI1062" i="2"/>
  <c r="BH1062" i="2"/>
  <c r="BG1062" i="2"/>
  <c r="BF1062" i="2"/>
  <c r="BE1062" i="2"/>
  <c r="BE1065" i="2" s="1"/>
  <c r="BE1068" i="2" s="1"/>
  <c r="BE1071" i="2" s="1"/>
  <c r="BE1074" i="2" s="1"/>
  <c r="BE1077" i="2" s="1"/>
  <c r="BD1062" i="2"/>
  <c r="AV1062" i="2"/>
  <c r="AU1062" i="2"/>
  <c r="AT1062" i="2"/>
  <c r="AS1062" i="2"/>
  <c r="AR1062" i="2"/>
  <c r="AQ1062" i="2"/>
  <c r="AP1062" i="2"/>
  <c r="AO1062" i="2"/>
  <c r="AO1065" i="2" s="1"/>
  <c r="AO1068" i="2" s="1"/>
  <c r="AO1071" i="2" s="1"/>
  <c r="AO1074" i="2" s="1"/>
  <c r="AO1077" i="2" s="1"/>
  <c r="AN1062" i="2"/>
  <c r="AN1065" i="2" s="1"/>
  <c r="AN1068" i="2" s="1"/>
  <c r="AM1062" i="2"/>
  <c r="AM1065" i="2" s="1"/>
  <c r="AM1068" i="2" s="1"/>
  <c r="AM1071" i="2" s="1"/>
  <c r="AM1074" i="2" s="1"/>
  <c r="AM1077" i="2" s="1"/>
  <c r="AL1062" i="2"/>
  <c r="AL1065" i="2" s="1"/>
  <c r="AL1068" i="2" s="1"/>
  <c r="AL1071" i="2" s="1"/>
  <c r="AL1074" i="2" s="1"/>
  <c r="AL1077" i="2" s="1"/>
  <c r="AK1062" i="2"/>
  <c r="AK1065" i="2" s="1"/>
  <c r="AK1068" i="2" s="1"/>
  <c r="AK1071" i="2" s="1"/>
  <c r="AK1074" i="2" s="1"/>
  <c r="AK1077" i="2" s="1"/>
  <c r="BU1061" i="2"/>
  <c r="BT1061" i="2"/>
  <c r="BS1061" i="2"/>
  <c r="BR1061" i="2"/>
  <c r="BQ1061" i="2"/>
  <c r="BP1061" i="2"/>
  <c r="BP1062" i="2" s="1"/>
  <c r="BP1065" i="2" s="1"/>
  <c r="BP1068" i="2" s="1"/>
  <c r="BO1061" i="2"/>
  <c r="BO1062" i="2" s="1"/>
  <c r="BO1065" i="2" s="1"/>
  <c r="BO1068" i="2" s="1"/>
  <c r="BO1071" i="2" s="1"/>
  <c r="BO1074" i="2" s="1"/>
  <c r="BO1077" i="2" s="1"/>
  <c r="BN1061" i="2"/>
  <c r="BN1062" i="2" s="1"/>
  <c r="BN1065" i="2" s="1"/>
  <c r="BN1068" i="2" s="1"/>
  <c r="BN1071" i="2" s="1"/>
  <c r="BN1074" i="2" s="1"/>
  <c r="BN1077" i="2" s="1"/>
  <c r="BM1061" i="2"/>
  <c r="BM1062" i="2" s="1"/>
  <c r="BM1065" i="2" s="1"/>
  <c r="BM1068" i="2" s="1"/>
  <c r="BM1071" i="2" s="1"/>
  <c r="BM1074" i="2" s="1"/>
  <c r="BM1077" i="2" s="1"/>
  <c r="BL1061" i="2"/>
  <c r="BK1061" i="2"/>
  <c r="BJ1061" i="2"/>
  <c r="BI1061" i="2"/>
  <c r="BH1061" i="2"/>
  <c r="BG1061" i="2"/>
  <c r="BF1061" i="2"/>
  <c r="BE1061" i="2"/>
  <c r="BD1061" i="2"/>
  <c r="BC1061" i="2"/>
  <c r="BC1062" i="2" s="1"/>
  <c r="BC1065" i="2" s="1"/>
  <c r="BC1068" i="2" s="1"/>
  <c r="BC1071" i="2" s="1"/>
  <c r="BC1074" i="2" s="1"/>
  <c r="BC1077" i="2" s="1"/>
  <c r="BB1061" i="2"/>
  <c r="BB1062" i="2" s="1"/>
  <c r="BB1065" i="2" s="1"/>
  <c r="BB1068" i="2" s="1"/>
  <c r="BB1071" i="2" s="1"/>
  <c r="BB1074" i="2" s="1"/>
  <c r="BB1077" i="2" s="1"/>
  <c r="BA1061" i="2"/>
  <c r="BA1062" i="2" s="1"/>
  <c r="BA1065" i="2" s="1"/>
  <c r="BA1068" i="2" s="1"/>
  <c r="BA1071" i="2" s="1"/>
  <c r="BA1074" i="2" s="1"/>
  <c r="BA1077" i="2" s="1"/>
  <c r="AZ1061" i="2"/>
  <c r="AZ1062" i="2" s="1"/>
  <c r="AZ1065" i="2" s="1"/>
  <c r="AZ1068" i="2" s="1"/>
  <c r="AY1061" i="2"/>
  <c r="AY1062" i="2" s="1"/>
  <c r="AY1065" i="2" s="1"/>
  <c r="AX1061" i="2"/>
  <c r="AX1062" i="2" s="1"/>
  <c r="AX1065" i="2" s="1"/>
  <c r="AW1061" i="2"/>
  <c r="AW1062" i="2" s="1"/>
  <c r="AW1065" i="2" s="1"/>
  <c r="AV1061" i="2"/>
  <c r="AU1061" i="2"/>
  <c r="AT1061" i="2"/>
  <c r="AS1061" i="2"/>
  <c r="AR1061" i="2"/>
  <c r="AQ1061" i="2"/>
  <c r="AP1061" i="2"/>
  <c r="AO1061" i="2"/>
  <c r="AN1061" i="2"/>
  <c r="AM1061" i="2"/>
  <c r="AL1061" i="2"/>
  <c r="AK1061" i="2"/>
  <c r="AJ1061" i="2"/>
  <c r="AJ1062" i="2" s="1"/>
  <c r="AJ1065" i="2" s="1"/>
  <c r="AJ1068" i="2" s="1"/>
  <c r="AJ1071" i="2" s="1"/>
  <c r="AJ1074" i="2" s="1"/>
  <c r="AJ1077" i="2" s="1"/>
  <c r="AI1061" i="2"/>
  <c r="AI1062" i="2" s="1"/>
  <c r="AI1065" i="2" s="1"/>
  <c r="U1061" i="2"/>
  <c r="T1061" i="2"/>
  <c r="S1061" i="2"/>
  <c r="V1061" i="2" s="1"/>
  <c r="W1061" i="2" s="1"/>
  <c r="R1061" i="2"/>
  <c r="Q1061" i="2"/>
  <c r="P1061" i="2"/>
  <c r="BU1054" i="2"/>
  <c r="BT1054" i="2"/>
  <c r="BS1054" i="2"/>
  <c r="BR1054" i="2"/>
  <c r="BQ1054" i="2"/>
  <c r="BP1054" i="2"/>
  <c r="BO1054" i="2"/>
  <c r="BN1054" i="2"/>
  <c r="BM1054" i="2"/>
  <c r="BL1054" i="2"/>
  <c r="BK1054" i="2"/>
  <c r="BJ1054" i="2"/>
  <c r="BI1054" i="2"/>
  <c r="BH1054" i="2"/>
  <c r="BG1054" i="2"/>
  <c r="BF1054" i="2"/>
  <c r="BE1054" i="2"/>
  <c r="BD1054" i="2"/>
  <c r="BC1054" i="2"/>
  <c r="BB1054" i="2"/>
  <c r="BA1054" i="2"/>
  <c r="AZ1054" i="2"/>
  <c r="AY1054" i="2"/>
  <c r="AX1054" i="2"/>
  <c r="AW1054" i="2"/>
  <c r="AV1054" i="2"/>
  <c r="AU1054" i="2"/>
  <c r="AT1054" i="2"/>
  <c r="AS1054" i="2"/>
  <c r="AR1054" i="2"/>
  <c r="AQ1054" i="2"/>
  <c r="AP1054" i="2"/>
  <c r="AO1054" i="2"/>
  <c r="AN1054" i="2"/>
  <c r="AM1054" i="2"/>
  <c r="AL1054" i="2"/>
  <c r="AK1054" i="2"/>
  <c r="AJ1054" i="2"/>
  <c r="AI1054" i="2"/>
  <c r="R1054" i="2"/>
  <c r="U1054" i="2" s="1"/>
  <c r="Q1054" i="2"/>
  <c r="T1054" i="2" s="1"/>
  <c r="BH1052" i="2"/>
  <c r="BG1052" i="2"/>
  <c r="BG1055" i="2" s="1"/>
  <c r="BF1052" i="2"/>
  <c r="BF1055" i="2" s="1"/>
  <c r="AR1052" i="2"/>
  <c r="AQ1052" i="2"/>
  <c r="AQ1055" i="2" s="1"/>
  <c r="BU1051" i="2"/>
  <c r="BT1051" i="2"/>
  <c r="BS1051" i="2"/>
  <c r="BR1051" i="2"/>
  <c r="BQ1051" i="2"/>
  <c r="BP1051" i="2"/>
  <c r="BO1051" i="2"/>
  <c r="BN1051" i="2"/>
  <c r="BM1051" i="2"/>
  <c r="BL1051" i="2"/>
  <c r="BK1051" i="2"/>
  <c r="BJ1051" i="2"/>
  <c r="BI1051" i="2"/>
  <c r="BH1051" i="2"/>
  <c r="BG1051" i="2"/>
  <c r="BF1051" i="2"/>
  <c r="BE1051" i="2"/>
  <c r="BD1051" i="2"/>
  <c r="BC1051" i="2"/>
  <c r="BB1051" i="2"/>
  <c r="BA1051" i="2"/>
  <c r="AZ1051" i="2"/>
  <c r="AY1051" i="2"/>
  <c r="AX1051" i="2"/>
  <c r="AW1051" i="2"/>
  <c r="AV1051" i="2"/>
  <c r="AU1051" i="2"/>
  <c r="AT1051" i="2"/>
  <c r="AS1051" i="2"/>
  <c r="AR1051" i="2"/>
  <c r="AQ1051" i="2"/>
  <c r="AP1051" i="2"/>
  <c r="AO1051" i="2"/>
  <c r="AN1051" i="2"/>
  <c r="AM1051" i="2"/>
  <c r="AL1051" i="2"/>
  <c r="AK1051" i="2"/>
  <c r="AJ1051" i="2"/>
  <c r="AI1051" i="2"/>
  <c r="R1051" i="2"/>
  <c r="U1051" i="2" s="1"/>
  <c r="Q1051" i="2"/>
  <c r="T1051" i="2" s="1"/>
  <c r="BU1048" i="2"/>
  <c r="BT1048" i="2"/>
  <c r="BS1048" i="2"/>
  <c r="BR1048" i="2"/>
  <c r="BQ1048" i="2"/>
  <c r="BP1048" i="2"/>
  <c r="BO1048" i="2"/>
  <c r="BN1048" i="2"/>
  <c r="BM1048" i="2"/>
  <c r="BL1048" i="2"/>
  <c r="BK1048" i="2"/>
  <c r="BJ1048" i="2"/>
  <c r="BI1048" i="2"/>
  <c r="BH1048" i="2"/>
  <c r="BG1048" i="2"/>
  <c r="BF1048" i="2"/>
  <c r="BE1048" i="2"/>
  <c r="BD1048" i="2"/>
  <c r="BC1048" i="2"/>
  <c r="BB1048" i="2"/>
  <c r="BA1048" i="2"/>
  <c r="AZ1048" i="2"/>
  <c r="AY1048" i="2"/>
  <c r="AX1048" i="2"/>
  <c r="AW1048" i="2"/>
  <c r="AV1048" i="2"/>
  <c r="AU1048" i="2"/>
  <c r="AT1048" i="2"/>
  <c r="AS1048" i="2"/>
  <c r="AR1048" i="2"/>
  <c r="AQ1048" i="2"/>
  <c r="AP1048" i="2"/>
  <c r="AO1048" i="2"/>
  <c r="AN1048" i="2"/>
  <c r="AM1048" i="2"/>
  <c r="AL1048" i="2"/>
  <c r="AK1048" i="2"/>
  <c r="AJ1048" i="2"/>
  <c r="AI1048" i="2"/>
  <c r="P1054" i="2" s="1"/>
  <c r="S1054" i="2" s="1"/>
  <c r="V1054" i="2" s="1"/>
  <c r="W1054" i="2" s="1"/>
  <c r="X1054" i="2" s="1"/>
  <c r="T1048" i="2"/>
  <c r="R1048" i="2"/>
  <c r="U1048" i="2" s="1"/>
  <c r="Q1048" i="2"/>
  <c r="BM1046" i="2"/>
  <c r="BM1049" i="2" s="1"/>
  <c r="BM1052" i="2" s="1"/>
  <c r="BM1055" i="2" s="1"/>
  <c r="AW1046" i="2"/>
  <c r="AW1049" i="2" s="1"/>
  <c r="AW1052" i="2" s="1"/>
  <c r="AW1055" i="2" s="1"/>
  <c r="BU1045" i="2"/>
  <c r="BT1045" i="2"/>
  <c r="BS1045" i="2"/>
  <c r="BR1045" i="2"/>
  <c r="BQ1045" i="2"/>
  <c r="BP1045" i="2"/>
  <c r="BO1045" i="2"/>
  <c r="BN1045" i="2"/>
  <c r="BN1046" i="2" s="1"/>
  <c r="BN1049" i="2" s="1"/>
  <c r="BN1052" i="2" s="1"/>
  <c r="BN1055" i="2" s="1"/>
  <c r="BM1045" i="2"/>
  <c r="BL1045" i="2"/>
  <c r="BK1045" i="2"/>
  <c r="BJ1045" i="2"/>
  <c r="BI1045" i="2"/>
  <c r="BH1045" i="2"/>
  <c r="BG1045" i="2"/>
  <c r="BF1045" i="2"/>
  <c r="BE1045" i="2"/>
  <c r="BD1045" i="2"/>
  <c r="BC1045" i="2"/>
  <c r="BB1045" i="2"/>
  <c r="BA1045" i="2"/>
  <c r="AZ1045" i="2"/>
  <c r="AY1045" i="2"/>
  <c r="AX1045" i="2"/>
  <c r="AX1046" i="2" s="1"/>
  <c r="AX1049" i="2" s="1"/>
  <c r="AX1052" i="2" s="1"/>
  <c r="AX1055" i="2" s="1"/>
  <c r="AW1045" i="2"/>
  <c r="AV1045" i="2"/>
  <c r="AU1045" i="2"/>
  <c r="AT1045" i="2"/>
  <c r="AS1045" i="2"/>
  <c r="AR1045" i="2"/>
  <c r="AQ1045" i="2"/>
  <c r="AP1045" i="2"/>
  <c r="AO1045" i="2"/>
  <c r="AN1045" i="2"/>
  <c r="AM1045" i="2"/>
  <c r="AL1045" i="2"/>
  <c r="AK1045" i="2"/>
  <c r="AJ1045" i="2"/>
  <c r="AI1045" i="2"/>
  <c r="P1051" i="2" s="1"/>
  <c r="S1051" i="2" s="1"/>
  <c r="V1051" i="2" s="1"/>
  <c r="W1051" i="2" s="1"/>
  <c r="X1051" i="2" s="1"/>
  <c r="R1045" i="2"/>
  <c r="U1045" i="2" s="1"/>
  <c r="Q1045" i="2"/>
  <c r="T1045" i="2" s="1"/>
  <c r="BN1043" i="2"/>
  <c r="BM1043" i="2"/>
  <c r="BL1043" i="2"/>
  <c r="BL1046" i="2" s="1"/>
  <c r="BL1049" i="2" s="1"/>
  <c r="BL1052" i="2" s="1"/>
  <c r="BL1055" i="2" s="1"/>
  <c r="BK1043" i="2"/>
  <c r="BK1046" i="2" s="1"/>
  <c r="BK1049" i="2" s="1"/>
  <c r="BK1052" i="2" s="1"/>
  <c r="BK1055" i="2" s="1"/>
  <c r="BH1043" i="2"/>
  <c r="BH1046" i="2" s="1"/>
  <c r="BH1049" i="2" s="1"/>
  <c r="BG1043" i="2"/>
  <c r="BG1046" i="2" s="1"/>
  <c r="BG1049" i="2" s="1"/>
  <c r="BF1043" i="2"/>
  <c r="BF1046" i="2" s="1"/>
  <c r="BF1049" i="2" s="1"/>
  <c r="AX1043" i="2"/>
  <c r="AW1043" i="2"/>
  <c r="AV1043" i="2"/>
  <c r="AV1046" i="2" s="1"/>
  <c r="AV1049" i="2" s="1"/>
  <c r="AV1052" i="2" s="1"/>
  <c r="AV1055" i="2" s="1"/>
  <c r="AU1043" i="2"/>
  <c r="AU1046" i="2" s="1"/>
  <c r="AU1049" i="2" s="1"/>
  <c r="AU1052" i="2" s="1"/>
  <c r="AU1055" i="2" s="1"/>
  <c r="AR1043" i="2"/>
  <c r="AR1046" i="2" s="1"/>
  <c r="AR1049" i="2" s="1"/>
  <c r="AQ1043" i="2"/>
  <c r="AQ1046" i="2" s="1"/>
  <c r="AQ1049" i="2" s="1"/>
  <c r="AP1043" i="2"/>
  <c r="AP1046" i="2" s="1"/>
  <c r="AP1049" i="2" s="1"/>
  <c r="AP1052" i="2" s="1"/>
  <c r="AP1055" i="2" s="1"/>
  <c r="BU1042" i="2"/>
  <c r="BT1042" i="2"/>
  <c r="BS1042" i="2"/>
  <c r="BR1042" i="2"/>
  <c r="BQ1042" i="2"/>
  <c r="BP1042" i="2"/>
  <c r="BO1042" i="2"/>
  <c r="BN1042" i="2"/>
  <c r="BM1042" i="2"/>
  <c r="BL1042" i="2"/>
  <c r="BK1042" i="2"/>
  <c r="BJ1042" i="2"/>
  <c r="BJ1043" i="2" s="1"/>
  <c r="BJ1046" i="2" s="1"/>
  <c r="BJ1049" i="2" s="1"/>
  <c r="BJ1052" i="2" s="1"/>
  <c r="BJ1055" i="2" s="1"/>
  <c r="BI1042" i="2"/>
  <c r="BI1043" i="2" s="1"/>
  <c r="BI1046" i="2" s="1"/>
  <c r="BI1049" i="2" s="1"/>
  <c r="BI1052" i="2" s="1"/>
  <c r="BI1055" i="2" s="1"/>
  <c r="BH1042" i="2"/>
  <c r="BG1042" i="2"/>
  <c r="BF1042" i="2"/>
  <c r="BE1042" i="2"/>
  <c r="BD1042" i="2"/>
  <c r="BC1042" i="2"/>
  <c r="BB1042" i="2"/>
  <c r="BA1042" i="2"/>
  <c r="AZ1042" i="2"/>
  <c r="AY1042" i="2"/>
  <c r="AX1042" i="2"/>
  <c r="AW1042" i="2"/>
  <c r="AV1042" i="2"/>
  <c r="AU1042" i="2"/>
  <c r="AT1042" i="2"/>
  <c r="AT1043" i="2" s="1"/>
  <c r="AT1046" i="2" s="1"/>
  <c r="AT1049" i="2" s="1"/>
  <c r="AT1052" i="2" s="1"/>
  <c r="AT1055" i="2" s="1"/>
  <c r="AS1042" i="2"/>
  <c r="AS1043" i="2" s="1"/>
  <c r="AS1046" i="2" s="1"/>
  <c r="AS1049" i="2" s="1"/>
  <c r="AS1052" i="2" s="1"/>
  <c r="AS1055" i="2" s="1"/>
  <c r="AR1042" i="2"/>
  <c r="AQ1042" i="2"/>
  <c r="AP1042" i="2"/>
  <c r="AO1042" i="2"/>
  <c r="AN1042" i="2"/>
  <c r="AM1042" i="2"/>
  <c r="AL1042" i="2"/>
  <c r="AK1042" i="2"/>
  <c r="AJ1042" i="2"/>
  <c r="AI1042" i="2"/>
  <c r="P1048" i="2" s="1"/>
  <c r="S1048" i="2" s="1"/>
  <c r="R1042" i="2"/>
  <c r="U1042" i="2" s="1"/>
  <c r="Q1042" i="2"/>
  <c r="T1042" i="2" s="1"/>
  <c r="P1042" i="2"/>
  <c r="S1042" i="2" s="1"/>
  <c r="V1042" i="2" s="1"/>
  <c r="W1042" i="2" s="1"/>
  <c r="X1042" i="2" s="1"/>
  <c r="BN1040" i="2"/>
  <c r="BM1040" i="2"/>
  <c r="BL1040" i="2"/>
  <c r="BK1040" i="2"/>
  <c r="BJ1040" i="2"/>
  <c r="BI1040" i="2"/>
  <c r="BH1040" i="2"/>
  <c r="BG1040" i="2"/>
  <c r="BF1040" i="2"/>
  <c r="AX1040" i="2"/>
  <c r="AW1040" i="2"/>
  <c r="AV1040" i="2"/>
  <c r="AU1040" i="2"/>
  <c r="AT1040" i="2"/>
  <c r="AS1040" i="2"/>
  <c r="AR1040" i="2"/>
  <c r="AQ1040" i="2"/>
  <c r="AP1040" i="2"/>
  <c r="BU1039" i="2"/>
  <c r="BU1040" i="2" s="1"/>
  <c r="BU1043" i="2" s="1"/>
  <c r="BU1046" i="2" s="1"/>
  <c r="BU1049" i="2" s="1"/>
  <c r="BU1052" i="2" s="1"/>
  <c r="BU1055" i="2" s="1"/>
  <c r="BT1039" i="2"/>
  <c r="BT1040" i="2" s="1"/>
  <c r="BT1043" i="2" s="1"/>
  <c r="BT1046" i="2" s="1"/>
  <c r="BT1049" i="2" s="1"/>
  <c r="BT1052" i="2" s="1"/>
  <c r="BT1055" i="2" s="1"/>
  <c r="BS1039" i="2"/>
  <c r="BS1040" i="2" s="1"/>
  <c r="BS1043" i="2" s="1"/>
  <c r="BS1046" i="2" s="1"/>
  <c r="BS1049" i="2" s="1"/>
  <c r="BS1052" i="2" s="1"/>
  <c r="BS1055" i="2" s="1"/>
  <c r="BR1039" i="2"/>
  <c r="BR1040" i="2" s="1"/>
  <c r="BR1043" i="2" s="1"/>
  <c r="BR1046" i="2" s="1"/>
  <c r="BR1049" i="2" s="1"/>
  <c r="BR1052" i="2" s="1"/>
  <c r="BR1055" i="2" s="1"/>
  <c r="BQ1039" i="2"/>
  <c r="BQ1040" i="2" s="1"/>
  <c r="BQ1043" i="2" s="1"/>
  <c r="BQ1046" i="2" s="1"/>
  <c r="BQ1049" i="2" s="1"/>
  <c r="BQ1052" i="2" s="1"/>
  <c r="BQ1055" i="2" s="1"/>
  <c r="BP1039" i="2"/>
  <c r="BP1040" i="2" s="1"/>
  <c r="BP1043" i="2" s="1"/>
  <c r="BP1046" i="2" s="1"/>
  <c r="BP1049" i="2" s="1"/>
  <c r="BP1052" i="2" s="1"/>
  <c r="BP1055" i="2" s="1"/>
  <c r="BO1039" i="2"/>
  <c r="BO1040" i="2" s="1"/>
  <c r="BO1043" i="2" s="1"/>
  <c r="BO1046" i="2" s="1"/>
  <c r="BO1049" i="2" s="1"/>
  <c r="BO1052" i="2" s="1"/>
  <c r="BO1055" i="2" s="1"/>
  <c r="BN1039" i="2"/>
  <c r="BM1039" i="2"/>
  <c r="BL1039" i="2"/>
  <c r="BK1039" i="2"/>
  <c r="BJ1039" i="2"/>
  <c r="BI1039" i="2"/>
  <c r="BH1039" i="2"/>
  <c r="BG1039" i="2"/>
  <c r="BF1039" i="2"/>
  <c r="BE1039" i="2"/>
  <c r="BE1040" i="2" s="1"/>
  <c r="BE1043" i="2" s="1"/>
  <c r="BE1046" i="2" s="1"/>
  <c r="BE1049" i="2" s="1"/>
  <c r="BE1052" i="2" s="1"/>
  <c r="BE1055" i="2" s="1"/>
  <c r="BD1039" i="2"/>
  <c r="BD1040" i="2" s="1"/>
  <c r="BD1043" i="2" s="1"/>
  <c r="BD1046" i="2" s="1"/>
  <c r="BD1049" i="2" s="1"/>
  <c r="BD1052" i="2" s="1"/>
  <c r="BD1055" i="2" s="1"/>
  <c r="BC1039" i="2"/>
  <c r="BC1040" i="2" s="1"/>
  <c r="BC1043" i="2" s="1"/>
  <c r="BC1046" i="2" s="1"/>
  <c r="BC1049" i="2" s="1"/>
  <c r="BC1052" i="2" s="1"/>
  <c r="BC1055" i="2" s="1"/>
  <c r="BB1039" i="2"/>
  <c r="BB1040" i="2" s="1"/>
  <c r="BB1043" i="2" s="1"/>
  <c r="BB1046" i="2" s="1"/>
  <c r="BB1049" i="2" s="1"/>
  <c r="BB1052" i="2" s="1"/>
  <c r="BB1055" i="2" s="1"/>
  <c r="BA1039" i="2"/>
  <c r="BA1040" i="2" s="1"/>
  <c r="BA1043" i="2" s="1"/>
  <c r="BA1046" i="2" s="1"/>
  <c r="BA1049" i="2" s="1"/>
  <c r="BA1052" i="2" s="1"/>
  <c r="BA1055" i="2" s="1"/>
  <c r="AZ1039" i="2"/>
  <c r="AZ1040" i="2" s="1"/>
  <c r="AZ1043" i="2" s="1"/>
  <c r="AZ1046" i="2" s="1"/>
  <c r="AZ1049" i="2" s="1"/>
  <c r="AZ1052" i="2" s="1"/>
  <c r="AZ1055" i="2" s="1"/>
  <c r="AY1039" i="2"/>
  <c r="AY1040" i="2" s="1"/>
  <c r="AY1043" i="2" s="1"/>
  <c r="AY1046" i="2" s="1"/>
  <c r="AY1049" i="2" s="1"/>
  <c r="AY1052" i="2" s="1"/>
  <c r="AY1055" i="2" s="1"/>
  <c r="AX1039" i="2"/>
  <c r="AW1039" i="2"/>
  <c r="AV1039" i="2"/>
  <c r="AU1039" i="2"/>
  <c r="AT1039" i="2"/>
  <c r="AS1039" i="2"/>
  <c r="AR1039" i="2"/>
  <c r="AQ1039" i="2"/>
  <c r="AP1039" i="2"/>
  <c r="AO1039" i="2"/>
  <c r="AO1040" i="2" s="1"/>
  <c r="AO1043" i="2" s="1"/>
  <c r="AO1046" i="2" s="1"/>
  <c r="AO1049" i="2" s="1"/>
  <c r="AO1052" i="2" s="1"/>
  <c r="AO1055" i="2" s="1"/>
  <c r="AN1039" i="2"/>
  <c r="AN1040" i="2" s="1"/>
  <c r="AN1043" i="2" s="1"/>
  <c r="AN1046" i="2" s="1"/>
  <c r="AN1049" i="2" s="1"/>
  <c r="AN1052" i="2" s="1"/>
  <c r="AN1055" i="2" s="1"/>
  <c r="AM1039" i="2"/>
  <c r="AM1040" i="2" s="1"/>
  <c r="AM1043" i="2" s="1"/>
  <c r="AM1046" i="2" s="1"/>
  <c r="AM1049" i="2" s="1"/>
  <c r="AM1052" i="2" s="1"/>
  <c r="AM1055" i="2" s="1"/>
  <c r="AL1039" i="2"/>
  <c r="AL1040" i="2" s="1"/>
  <c r="AL1043" i="2" s="1"/>
  <c r="AL1046" i="2" s="1"/>
  <c r="AL1049" i="2" s="1"/>
  <c r="AL1052" i="2" s="1"/>
  <c r="AL1055" i="2" s="1"/>
  <c r="AK1039" i="2"/>
  <c r="AK1040" i="2" s="1"/>
  <c r="AK1043" i="2" s="1"/>
  <c r="AK1046" i="2" s="1"/>
  <c r="AK1049" i="2" s="1"/>
  <c r="AK1052" i="2" s="1"/>
  <c r="AK1055" i="2" s="1"/>
  <c r="AJ1039" i="2"/>
  <c r="AJ1040" i="2" s="1"/>
  <c r="AJ1043" i="2" s="1"/>
  <c r="AJ1046" i="2" s="1"/>
  <c r="AJ1049" i="2" s="1"/>
  <c r="AJ1052" i="2" s="1"/>
  <c r="AJ1055" i="2" s="1"/>
  <c r="AI1039" i="2"/>
  <c r="AI1040" i="2" s="1"/>
  <c r="AI1043" i="2" s="1"/>
  <c r="AI1046" i="2" s="1"/>
  <c r="AI1049" i="2" s="1"/>
  <c r="AI1052" i="2" s="1"/>
  <c r="AI1055" i="2" s="1"/>
  <c r="U1039" i="2"/>
  <c r="T1039" i="2"/>
  <c r="S1039" i="2"/>
  <c r="V1039" i="2" s="1"/>
  <c r="W1039" i="2" s="1"/>
  <c r="R1039" i="2"/>
  <c r="Q1039" i="2"/>
  <c r="P1039" i="2"/>
  <c r="BU1032" i="2"/>
  <c r="BT1032" i="2"/>
  <c r="BS1032" i="2"/>
  <c r="BR1032" i="2"/>
  <c r="BQ1032" i="2"/>
  <c r="BP1032" i="2"/>
  <c r="BO1032" i="2"/>
  <c r="BN1032" i="2"/>
  <c r="BM1032" i="2"/>
  <c r="BL1032" i="2"/>
  <c r="BK1032" i="2"/>
  <c r="BJ1032" i="2"/>
  <c r="BI1032" i="2"/>
  <c r="BH1032" i="2"/>
  <c r="BG1032" i="2"/>
  <c r="BF1032" i="2"/>
  <c r="BE1032" i="2"/>
  <c r="BD1032" i="2"/>
  <c r="BC1032" i="2"/>
  <c r="BB1032" i="2"/>
  <c r="BA1032" i="2"/>
  <c r="AZ1032" i="2"/>
  <c r="AY1032" i="2"/>
  <c r="AX1032" i="2"/>
  <c r="AW1032" i="2"/>
  <c r="AV1032" i="2"/>
  <c r="AU1032" i="2"/>
  <c r="AT1032" i="2"/>
  <c r="AS1032" i="2"/>
  <c r="AR1032" i="2"/>
  <c r="AQ1032" i="2"/>
  <c r="AP1032" i="2"/>
  <c r="AO1032" i="2"/>
  <c r="AN1032" i="2"/>
  <c r="AM1032" i="2"/>
  <c r="AL1032" i="2"/>
  <c r="AK1032" i="2"/>
  <c r="AJ1032" i="2"/>
  <c r="AI1032" i="2"/>
  <c r="R1032" i="2"/>
  <c r="U1032" i="2" s="1"/>
  <c r="Q1032" i="2"/>
  <c r="T1032" i="2" s="1"/>
  <c r="BU1029" i="2"/>
  <c r="BT1029" i="2"/>
  <c r="BS1029" i="2"/>
  <c r="BR1029" i="2"/>
  <c r="BQ1029" i="2"/>
  <c r="BP1029" i="2"/>
  <c r="BO1029" i="2"/>
  <c r="BN1029" i="2"/>
  <c r="BM1029" i="2"/>
  <c r="BL1029" i="2"/>
  <c r="BK1029" i="2"/>
  <c r="BJ1029" i="2"/>
  <c r="BI1029" i="2"/>
  <c r="BH1029" i="2"/>
  <c r="BG1029" i="2"/>
  <c r="BF1029" i="2"/>
  <c r="BE1029" i="2"/>
  <c r="BD1029" i="2"/>
  <c r="BC1029" i="2"/>
  <c r="BB1029" i="2"/>
  <c r="BA1029" i="2"/>
  <c r="AZ1029" i="2"/>
  <c r="AY1029" i="2"/>
  <c r="AX1029" i="2"/>
  <c r="AW1029" i="2"/>
  <c r="AV1029" i="2"/>
  <c r="AU1029" i="2"/>
  <c r="AT1029" i="2"/>
  <c r="AS1029" i="2"/>
  <c r="AR1029" i="2"/>
  <c r="AQ1029" i="2"/>
  <c r="AP1029" i="2"/>
  <c r="AO1029" i="2"/>
  <c r="AN1029" i="2"/>
  <c r="AM1029" i="2"/>
  <c r="AL1029" i="2"/>
  <c r="AK1029" i="2"/>
  <c r="AJ1029" i="2"/>
  <c r="AI1029" i="2"/>
  <c r="R1029" i="2"/>
  <c r="U1029" i="2" s="1"/>
  <c r="Q1029" i="2"/>
  <c r="T1029" i="2" s="1"/>
  <c r="BU1026" i="2"/>
  <c r="BT1026" i="2"/>
  <c r="BS1026" i="2"/>
  <c r="BR1026" i="2"/>
  <c r="BQ1026" i="2"/>
  <c r="BP1026" i="2"/>
  <c r="BO1026" i="2"/>
  <c r="BN1026" i="2"/>
  <c r="BM1026" i="2"/>
  <c r="BL1026" i="2"/>
  <c r="BK1026" i="2"/>
  <c r="BJ1026" i="2"/>
  <c r="BI1026" i="2"/>
  <c r="BH1026" i="2"/>
  <c r="BG1026" i="2"/>
  <c r="BF1026" i="2"/>
  <c r="BE1026" i="2"/>
  <c r="BD1026" i="2"/>
  <c r="BC1026" i="2"/>
  <c r="BB1026" i="2"/>
  <c r="BA1026" i="2"/>
  <c r="AZ1026" i="2"/>
  <c r="AY1026" i="2"/>
  <c r="AX1026" i="2"/>
  <c r="AW1026" i="2"/>
  <c r="AV1026" i="2"/>
  <c r="AU1026" i="2"/>
  <c r="AT1026" i="2"/>
  <c r="AS1026" i="2"/>
  <c r="AR1026" i="2"/>
  <c r="AQ1026" i="2"/>
  <c r="AP1026" i="2"/>
  <c r="AO1026" i="2"/>
  <c r="AN1026" i="2"/>
  <c r="AM1026" i="2"/>
  <c r="AL1026" i="2"/>
  <c r="AK1026" i="2"/>
  <c r="AJ1026" i="2"/>
  <c r="AI1026" i="2"/>
  <c r="P1032" i="2" s="1"/>
  <c r="S1032" i="2" s="1"/>
  <c r="V1032" i="2" s="1"/>
  <c r="W1032" i="2" s="1"/>
  <c r="X1032" i="2" s="1"/>
  <c r="T1026" i="2"/>
  <c r="R1026" i="2"/>
  <c r="U1026" i="2" s="1"/>
  <c r="Q1026" i="2"/>
  <c r="BN1024" i="2"/>
  <c r="BN1027" i="2" s="1"/>
  <c r="BN1030" i="2" s="1"/>
  <c r="BN1033" i="2" s="1"/>
  <c r="BL1024" i="2"/>
  <c r="BL1027" i="2" s="1"/>
  <c r="BL1030" i="2" s="1"/>
  <c r="BL1033" i="2" s="1"/>
  <c r="BK1024" i="2"/>
  <c r="BK1027" i="2" s="1"/>
  <c r="BK1030" i="2" s="1"/>
  <c r="BK1033" i="2" s="1"/>
  <c r="AX1024" i="2"/>
  <c r="AX1027" i="2" s="1"/>
  <c r="AX1030" i="2" s="1"/>
  <c r="AX1033" i="2" s="1"/>
  <c r="AV1024" i="2"/>
  <c r="AV1027" i="2" s="1"/>
  <c r="AV1030" i="2" s="1"/>
  <c r="AV1033" i="2" s="1"/>
  <c r="AU1024" i="2"/>
  <c r="AU1027" i="2" s="1"/>
  <c r="AU1030" i="2" s="1"/>
  <c r="AU1033" i="2" s="1"/>
  <c r="BU1023" i="2"/>
  <c r="BT1023" i="2"/>
  <c r="BS1023" i="2"/>
  <c r="BR1023" i="2"/>
  <c r="BQ1023" i="2"/>
  <c r="BP1023" i="2"/>
  <c r="BO1023" i="2"/>
  <c r="BN1023" i="2"/>
  <c r="BM1023" i="2"/>
  <c r="BL1023" i="2"/>
  <c r="BK1023" i="2"/>
  <c r="BJ1023" i="2"/>
  <c r="BI1023" i="2"/>
  <c r="BH1023" i="2"/>
  <c r="BG1023" i="2"/>
  <c r="BF1023" i="2"/>
  <c r="BE1023" i="2"/>
  <c r="BD1023" i="2"/>
  <c r="BC1023" i="2"/>
  <c r="BB1023" i="2"/>
  <c r="BA1023" i="2"/>
  <c r="AZ1023" i="2"/>
  <c r="AY1023" i="2"/>
  <c r="AX1023" i="2"/>
  <c r="AW1023" i="2"/>
  <c r="AV1023" i="2"/>
  <c r="AU1023" i="2"/>
  <c r="AT1023" i="2"/>
  <c r="AS1023" i="2"/>
  <c r="AR1023" i="2"/>
  <c r="AQ1023" i="2"/>
  <c r="AP1023" i="2"/>
  <c r="AO1023" i="2"/>
  <c r="AN1023" i="2"/>
  <c r="AM1023" i="2"/>
  <c r="AL1023" i="2"/>
  <c r="AK1023" i="2"/>
  <c r="AJ1023" i="2"/>
  <c r="AI1023" i="2"/>
  <c r="P1029" i="2" s="1"/>
  <c r="S1029" i="2" s="1"/>
  <c r="V1029" i="2" s="1"/>
  <c r="W1029" i="2" s="1"/>
  <c r="X1029" i="2" s="1"/>
  <c r="R1023" i="2"/>
  <c r="U1023" i="2" s="1"/>
  <c r="Q1023" i="2"/>
  <c r="T1023" i="2" s="1"/>
  <c r="BN1021" i="2"/>
  <c r="BL1021" i="2"/>
  <c r="BK1021" i="2"/>
  <c r="BJ1021" i="2"/>
  <c r="BJ1024" i="2" s="1"/>
  <c r="BJ1027" i="2" s="1"/>
  <c r="BJ1030" i="2" s="1"/>
  <c r="BJ1033" i="2" s="1"/>
  <c r="BI1021" i="2"/>
  <c r="BI1024" i="2" s="1"/>
  <c r="BI1027" i="2" s="1"/>
  <c r="BI1030" i="2" s="1"/>
  <c r="BI1033" i="2" s="1"/>
  <c r="BH1021" i="2"/>
  <c r="BH1024" i="2" s="1"/>
  <c r="BH1027" i="2" s="1"/>
  <c r="BH1030" i="2" s="1"/>
  <c r="BH1033" i="2" s="1"/>
  <c r="BG1021" i="2"/>
  <c r="BG1024" i="2" s="1"/>
  <c r="BG1027" i="2" s="1"/>
  <c r="BG1030" i="2" s="1"/>
  <c r="BG1033" i="2" s="1"/>
  <c r="BF1021" i="2"/>
  <c r="BF1024" i="2" s="1"/>
  <c r="BF1027" i="2" s="1"/>
  <c r="BF1030" i="2" s="1"/>
  <c r="BF1033" i="2" s="1"/>
  <c r="AX1021" i="2"/>
  <c r="AV1021" i="2"/>
  <c r="AU1021" i="2"/>
  <c r="AT1021" i="2"/>
  <c r="AT1024" i="2" s="1"/>
  <c r="AT1027" i="2" s="1"/>
  <c r="AT1030" i="2" s="1"/>
  <c r="AT1033" i="2" s="1"/>
  <c r="AS1021" i="2"/>
  <c r="AS1024" i="2" s="1"/>
  <c r="AS1027" i="2" s="1"/>
  <c r="AS1030" i="2" s="1"/>
  <c r="AS1033" i="2" s="1"/>
  <c r="AR1021" i="2"/>
  <c r="AR1024" i="2" s="1"/>
  <c r="AR1027" i="2" s="1"/>
  <c r="AR1030" i="2" s="1"/>
  <c r="AR1033" i="2" s="1"/>
  <c r="AQ1021" i="2"/>
  <c r="AQ1024" i="2" s="1"/>
  <c r="AQ1027" i="2" s="1"/>
  <c r="AQ1030" i="2" s="1"/>
  <c r="AQ1033" i="2" s="1"/>
  <c r="AP1021" i="2"/>
  <c r="AP1024" i="2" s="1"/>
  <c r="AP1027" i="2" s="1"/>
  <c r="AP1030" i="2" s="1"/>
  <c r="AP1033" i="2" s="1"/>
  <c r="BU1020" i="2"/>
  <c r="BT1020" i="2"/>
  <c r="BS1020" i="2"/>
  <c r="BR1020" i="2"/>
  <c r="BQ1020" i="2"/>
  <c r="BP1020" i="2"/>
  <c r="BO1020" i="2"/>
  <c r="BN1020" i="2"/>
  <c r="BM1020" i="2"/>
  <c r="BL1020" i="2"/>
  <c r="BK1020" i="2"/>
  <c r="BJ1020" i="2"/>
  <c r="BI1020" i="2"/>
  <c r="BH1020" i="2"/>
  <c r="BG1020" i="2"/>
  <c r="BF1020" i="2"/>
  <c r="BE1020" i="2"/>
  <c r="BD1020" i="2"/>
  <c r="BC1020" i="2"/>
  <c r="BB1020" i="2"/>
  <c r="BA1020" i="2"/>
  <c r="AZ1020" i="2"/>
  <c r="AY1020" i="2"/>
  <c r="AX1020" i="2"/>
  <c r="AW1020" i="2"/>
  <c r="AV1020" i="2"/>
  <c r="AU1020" i="2"/>
  <c r="AT1020" i="2"/>
  <c r="AS1020" i="2"/>
  <c r="AR1020" i="2"/>
  <c r="AQ1020" i="2"/>
  <c r="AP1020" i="2"/>
  <c r="AO1020" i="2"/>
  <c r="AN1020" i="2"/>
  <c r="AM1020" i="2"/>
  <c r="AL1020" i="2"/>
  <c r="AK1020" i="2"/>
  <c r="AJ1020" i="2"/>
  <c r="AI1020" i="2"/>
  <c r="P1026" i="2" s="1"/>
  <c r="S1026" i="2" s="1"/>
  <c r="R1020" i="2"/>
  <c r="U1020" i="2" s="1"/>
  <c r="Q1020" i="2"/>
  <c r="T1020" i="2" s="1"/>
  <c r="P1020" i="2"/>
  <c r="S1020" i="2" s="1"/>
  <c r="BU1018" i="2"/>
  <c r="BU1021" i="2" s="1"/>
  <c r="BU1024" i="2" s="1"/>
  <c r="BU1027" i="2" s="1"/>
  <c r="BU1030" i="2" s="1"/>
  <c r="BU1033" i="2" s="1"/>
  <c r="BT1018" i="2"/>
  <c r="BT1021" i="2" s="1"/>
  <c r="BT1024" i="2" s="1"/>
  <c r="BT1027" i="2" s="1"/>
  <c r="BT1030" i="2" s="1"/>
  <c r="BT1033" i="2" s="1"/>
  <c r="BS1018" i="2"/>
  <c r="BS1021" i="2" s="1"/>
  <c r="BS1024" i="2" s="1"/>
  <c r="BS1027" i="2" s="1"/>
  <c r="BS1030" i="2" s="1"/>
  <c r="BS1033" i="2" s="1"/>
  <c r="BR1018" i="2"/>
  <c r="BR1021" i="2" s="1"/>
  <c r="BR1024" i="2" s="1"/>
  <c r="BR1027" i="2" s="1"/>
  <c r="BR1030" i="2" s="1"/>
  <c r="BR1033" i="2" s="1"/>
  <c r="BQ1018" i="2"/>
  <c r="BQ1021" i="2" s="1"/>
  <c r="BQ1024" i="2" s="1"/>
  <c r="BQ1027" i="2" s="1"/>
  <c r="BQ1030" i="2" s="1"/>
  <c r="BQ1033" i="2" s="1"/>
  <c r="BN1018" i="2"/>
  <c r="BL1018" i="2"/>
  <c r="BK1018" i="2"/>
  <c r="BJ1018" i="2"/>
  <c r="BI1018" i="2"/>
  <c r="BH1018" i="2"/>
  <c r="BG1018" i="2"/>
  <c r="BF1018" i="2"/>
  <c r="BE1018" i="2"/>
  <c r="BE1021" i="2" s="1"/>
  <c r="BE1024" i="2" s="1"/>
  <c r="BE1027" i="2" s="1"/>
  <c r="BE1030" i="2" s="1"/>
  <c r="BE1033" i="2" s="1"/>
  <c r="BD1018" i="2"/>
  <c r="BD1021" i="2" s="1"/>
  <c r="BD1024" i="2" s="1"/>
  <c r="BD1027" i="2" s="1"/>
  <c r="BD1030" i="2" s="1"/>
  <c r="BD1033" i="2" s="1"/>
  <c r="BC1018" i="2"/>
  <c r="BC1021" i="2" s="1"/>
  <c r="BC1024" i="2" s="1"/>
  <c r="BC1027" i="2" s="1"/>
  <c r="BC1030" i="2" s="1"/>
  <c r="BC1033" i="2" s="1"/>
  <c r="BB1018" i="2"/>
  <c r="BB1021" i="2" s="1"/>
  <c r="BB1024" i="2" s="1"/>
  <c r="BB1027" i="2" s="1"/>
  <c r="BB1030" i="2" s="1"/>
  <c r="BB1033" i="2" s="1"/>
  <c r="BA1018" i="2"/>
  <c r="BA1021" i="2" s="1"/>
  <c r="BA1024" i="2" s="1"/>
  <c r="BA1027" i="2" s="1"/>
  <c r="BA1030" i="2" s="1"/>
  <c r="BA1033" i="2" s="1"/>
  <c r="AX1018" i="2"/>
  <c r="AV1018" i="2"/>
  <c r="AU1018" i="2"/>
  <c r="AT1018" i="2"/>
  <c r="AS1018" i="2"/>
  <c r="AR1018" i="2"/>
  <c r="AQ1018" i="2"/>
  <c r="AP1018" i="2"/>
  <c r="AO1018" i="2"/>
  <c r="AO1021" i="2" s="1"/>
  <c r="AO1024" i="2" s="1"/>
  <c r="AO1027" i="2" s="1"/>
  <c r="AO1030" i="2" s="1"/>
  <c r="AO1033" i="2" s="1"/>
  <c r="AN1018" i="2"/>
  <c r="AN1021" i="2" s="1"/>
  <c r="AN1024" i="2" s="1"/>
  <c r="AN1027" i="2" s="1"/>
  <c r="AN1030" i="2" s="1"/>
  <c r="AN1033" i="2" s="1"/>
  <c r="AM1018" i="2"/>
  <c r="AM1021" i="2" s="1"/>
  <c r="AM1024" i="2" s="1"/>
  <c r="AM1027" i="2" s="1"/>
  <c r="AM1030" i="2" s="1"/>
  <c r="AM1033" i="2" s="1"/>
  <c r="AL1018" i="2"/>
  <c r="AL1021" i="2" s="1"/>
  <c r="AL1024" i="2" s="1"/>
  <c r="AL1027" i="2" s="1"/>
  <c r="AL1030" i="2" s="1"/>
  <c r="AL1033" i="2" s="1"/>
  <c r="AK1018" i="2"/>
  <c r="AK1021" i="2" s="1"/>
  <c r="AK1024" i="2" s="1"/>
  <c r="AK1027" i="2" s="1"/>
  <c r="AK1030" i="2" s="1"/>
  <c r="AK1033" i="2" s="1"/>
  <c r="BU1017" i="2"/>
  <c r="BT1017" i="2"/>
  <c r="BS1017" i="2"/>
  <c r="BR1017" i="2"/>
  <c r="BQ1017" i="2"/>
  <c r="BP1017" i="2"/>
  <c r="BP1018" i="2" s="1"/>
  <c r="BP1021" i="2" s="1"/>
  <c r="BP1024" i="2" s="1"/>
  <c r="BP1027" i="2" s="1"/>
  <c r="BP1030" i="2" s="1"/>
  <c r="BP1033" i="2" s="1"/>
  <c r="BO1017" i="2"/>
  <c r="BO1018" i="2" s="1"/>
  <c r="BO1021" i="2" s="1"/>
  <c r="BO1024" i="2" s="1"/>
  <c r="BO1027" i="2" s="1"/>
  <c r="BO1030" i="2" s="1"/>
  <c r="BO1033" i="2" s="1"/>
  <c r="BN1017" i="2"/>
  <c r="BM1017" i="2"/>
  <c r="BM1018" i="2" s="1"/>
  <c r="BM1021" i="2" s="1"/>
  <c r="BM1024" i="2" s="1"/>
  <c r="BM1027" i="2" s="1"/>
  <c r="BM1030" i="2" s="1"/>
  <c r="BM1033" i="2" s="1"/>
  <c r="BL1017" i="2"/>
  <c r="BK1017" i="2"/>
  <c r="BJ1017" i="2"/>
  <c r="BI1017" i="2"/>
  <c r="BH1017" i="2"/>
  <c r="BG1017" i="2"/>
  <c r="BF1017" i="2"/>
  <c r="BE1017" i="2"/>
  <c r="BD1017" i="2"/>
  <c r="BC1017" i="2"/>
  <c r="BB1017" i="2"/>
  <c r="BA1017" i="2"/>
  <c r="AZ1017" i="2"/>
  <c r="AZ1018" i="2" s="1"/>
  <c r="AZ1021" i="2" s="1"/>
  <c r="AZ1024" i="2" s="1"/>
  <c r="AZ1027" i="2" s="1"/>
  <c r="AZ1030" i="2" s="1"/>
  <c r="AZ1033" i="2" s="1"/>
  <c r="AY1017" i="2"/>
  <c r="AY1018" i="2" s="1"/>
  <c r="AY1021" i="2" s="1"/>
  <c r="AY1024" i="2" s="1"/>
  <c r="AY1027" i="2" s="1"/>
  <c r="AY1030" i="2" s="1"/>
  <c r="AY1033" i="2" s="1"/>
  <c r="AX1017" i="2"/>
  <c r="AW1017" i="2"/>
  <c r="AW1018" i="2" s="1"/>
  <c r="AW1021" i="2" s="1"/>
  <c r="AW1024" i="2" s="1"/>
  <c r="AW1027" i="2" s="1"/>
  <c r="AW1030" i="2" s="1"/>
  <c r="AW1033" i="2" s="1"/>
  <c r="AV1017" i="2"/>
  <c r="AU1017" i="2"/>
  <c r="AT1017" i="2"/>
  <c r="AS1017" i="2"/>
  <c r="AR1017" i="2"/>
  <c r="AQ1017" i="2"/>
  <c r="AP1017" i="2"/>
  <c r="AO1017" i="2"/>
  <c r="AN1017" i="2"/>
  <c r="AM1017" i="2"/>
  <c r="AL1017" i="2"/>
  <c r="AK1017" i="2"/>
  <c r="AJ1017" i="2"/>
  <c r="AJ1018" i="2" s="1"/>
  <c r="AJ1021" i="2" s="1"/>
  <c r="AJ1024" i="2" s="1"/>
  <c r="AJ1027" i="2" s="1"/>
  <c r="AJ1030" i="2" s="1"/>
  <c r="AJ1033" i="2" s="1"/>
  <c r="AI1017" i="2"/>
  <c r="AI1018" i="2" s="1"/>
  <c r="AI1021" i="2" s="1"/>
  <c r="AI1024" i="2" s="1"/>
  <c r="AI1027" i="2" s="1"/>
  <c r="AI1030" i="2" s="1"/>
  <c r="AI1033" i="2" s="1"/>
  <c r="U1017" i="2"/>
  <c r="T1017" i="2"/>
  <c r="S1017" i="2"/>
  <c r="V1017" i="2" s="1"/>
  <c r="W1017" i="2" s="1"/>
  <c r="R1017" i="2"/>
  <c r="Q1017" i="2"/>
  <c r="P1017" i="2"/>
  <c r="BU1010" i="2"/>
  <c r="BT1010" i="2"/>
  <c r="BS1010" i="2"/>
  <c r="BR1010" i="2"/>
  <c r="BQ1010" i="2"/>
  <c r="BP1010" i="2"/>
  <c r="BO1010" i="2"/>
  <c r="BN1010" i="2"/>
  <c r="BM1010" i="2"/>
  <c r="BL1010" i="2"/>
  <c r="BK1010" i="2"/>
  <c r="BJ1010" i="2"/>
  <c r="BI1010" i="2"/>
  <c r="BH1010" i="2"/>
  <c r="BG1010" i="2"/>
  <c r="BF1010" i="2"/>
  <c r="BE1010" i="2"/>
  <c r="BD1010" i="2"/>
  <c r="BC1010" i="2"/>
  <c r="BB1010" i="2"/>
  <c r="BA1010" i="2"/>
  <c r="AZ1010" i="2"/>
  <c r="AY1010" i="2"/>
  <c r="AX1010" i="2"/>
  <c r="AW1010" i="2"/>
  <c r="AV1010" i="2"/>
  <c r="AU1010" i="2"/>
  <c r="AT1010" i="2"/>
  <c r="AS1010" i="2"/>
  <c r="AR1010" i="2"/>
  <c r="AQ1010" i="2"/>
  <c r="AP1010" i="2"/>
  <c r="AO1010" i="2"/>
  <c r="AN1010" i="2"/>
  <c r="AM1010" i="2"/>
  <c r="AL1010" i="2"/>
  <c r="AK1010" i="2"/>
  <c r="AJ1010" i="2"/>
  <c r="AI1010" i="2"/>
  <c r="R1010" i="2"/>
  <c r="U1010" i="2" s="1"/>
  <c r="Q1010" i="2"/>
  <c r="T1010" i="2" s="1"/>
  <c r="BU1007" i="2"/>
  <c r="BT1007" i="2"/>
  <c r="BS1007" i="2"/>
  <c r="BR1007" i="2"/>
  <c r="BQ1007" i="2"/>
  <c r="BP1007" i="2"/>
  <c r="BO1007" i="2"/>
  <c r="BN1007" i="2"/>
  <c r="BM1007" i="2"/>
  <c r="BL1007" i="2"/>
  <c r="BK1007" i="2"/>
  <c r="BJ1007" i="2"/>
  <c r="BI1007" i="2"/>
  <c r="BH1007" i="2"/>
  <c r="BG1007" i="2"/>
  <c r="BF1007" i="2"/>
  <c r="BE1007" i="2"/>
  <c r="BD1007" i="2"/>
  <c r="BC1007" i="2"/>
  <c r="BB1007" i="2"/>
  <c r="BA1007" i="2"/>
  <c r="AZ1007" i="2"/>
  <c r="AY1007" i="2"/>
  <c r="AX1007" i="2"/>
  <c r="AW1007" i="2"/>
  <c r="AV1007" i="2"/>
  <c r="AU1007" i="2"/>
  <c r="AT1007" i="2"/>
  <c r="AS1007" i="2"/>
  <c r="AR1007" i="2"/>
  <c r="AQ1007" i="2"/>
  <c r="AP1007" i="2"/>
  <c r="AO1007" i="2"/>
  <c r="AN1007" i="2"/>
  <c r="AM1007" i="2"/>
  <c r="AL1007" i="2"/>
  <c r="AK1007" i="2"/>
  <c r="AJ1007" i="2"/>
  <c r="AI1007" i="2"/>
  <c r="R1007" i="2"/>
  <c r="U1007" i="2" s="1"/>
  <c r="Q1007" i="2"/>
  <c r="T1007" i="2" s="1"/>
  <c r="BQ1005" i="2"/>
  <c r="BQ1008" i="2" s="1"/>
  <c r="BQ1011" i="2" s="1"/>
  <c r="BP1005" i="2"/>
  <c r="BP1008" i="2" s="1"/>
  <c r="BP1011" i="2" s="1"/>
  <c r="BB1005" i="2"/>
  <c r="BB1008" i="2" s="1"/>
  <c r="BB1011" i="2" s="1"/>
  <c r="BA1005" i="2"/>
  <c r="BA1008" i="2" s="1"/>
  <c r="BA1011" i="2" s="1"/>
  <c r="AZ1005" i="2"/>
  <c r="AZ1008" i="2" s="1"/>
  <c r="AZ1011" i="2" s="1"/>
  <c r="AK1005" i="2"/>
  <c r="AK1008" i="2" s="1"/>
  <c r="AK1011" i="2" s="1"/>
  <c r="AJ1005" i="2"/>
  <c r="AJ1008" i="2" s="1"/>
  <c r="AJ1011" i="2" s="1"/>
  <c r="BU1004" i="2"/>
  <c r="BT1004" i="2"/>
  <c r="BS1004" i="2"/>
  <c r="BR1004" i="2"/>
  <c r="BQ1004" i="2"/>
  <c r="BP1004" i="2"/>
  <c r="BO1004" i="2"/>
  <c r="BN1004" i="2"/>
  <c r="BM1004" i="2"/>
  <c r="BL1004" i="2"/>
  <c r="BK1004" i="2"/>
  <c r="BJ1004" i="2"/>
  <c r="BI1004" i="2"/>
  <c r="BH1004" i="2"/>
  <c r="BG1004" i="2"/>
  <c r="BF1004" i="2"/>
  <c r="BE1004" i="2"/>
  <c r="BD1004" i="2"/>
  <c r="BC1004" i="2"/>
  <c r="BB1004" i="2"/>
  <c r="BA1004" i="2"/>
  <c r="AZ1004" i="2"/>
  <c r="AY1004" i="2"/>
  <c r="AX1004" i="2"/>
  <c r="AW1004" i="2"/>
  <c r="AV1004" i="2"/>
  <c r="AU1004" i="2"/>
  <c r="AT1004" i="2"/>
  <c r="AS1004" i="2"/>
  <c r="AR1004" i="2"/>
  <c r="AQ1004" i="2"/>
  <c r="AP1004" i="2"/>
  <c r="AO1004" i="2"/>
  <c r="AN1004" i="2"/>
  <c r="AM1004" i="2"/>
  <c r="AL1004" i="2"/>
  <c r="AK1004" i="2"/>
  <c r="AJ1004" i="2"/>
  <c r="AI1004" i="2"/>
  <c r="P1010" i="2" s="1"/>
  <c r="S1010" i="2" s="1"/>
  <c r="T1004" i="2"/>
  <c r="S1004" i="2"/>
  <c r="R1004" i="2"/>
  <c r="U1004" i="2" s="1"/>
  <c r="Q1004" i="2"/>
  <c r="BN1002" i="2"/>
  <c r="BM1002" i="2"/>
  <c r="BM1005" i="2" s="1"/>
  <c r="BM1008" i="2" s="1"/>
  <c r="BM1011" i="2" s="1"/>
  <c r="BL1002" i="2"/>
  <c r="BL1005" i="2" s="1"/>
  <c r="BL1008" i="2" s="1"/>
  <c r="BL1011" i="2" s="1"/>
  <c r="BK1002" i="2"/>
  <c r="BK1005" i="2" s="1"/>
  <c r="BK1008" i="2" s="1"/>
  <c r="BK1011" i="2" s="1"/>
  <c r="AI1002" i="2"/>
  <c r="BU1001" i="2"/>
  <c r="BT1001" i="2"/>
  <c r="BS1001" i="2"/>
  <c r="BR1001" i="2"/>
  <c r="BQ1001" i="2"/>
  <c r="BP1001" i="2"/>
  <c r="BO1001" i="2"/>
  <c r="BN1001" i="2"/>
  <c r="BM1001" i="2"/>
  <c r="BL1001" i="2"/>
  <c r="BK1001" i="2"/>
  <c r="BJ1001" i="2"/>
  <c r="BI1001" i="2"/>
  <c r="BH1001" i="2"/>
  <c r="BG1001" i="2"/>
  <c r="BF1001" i="2"/>
  <c r="BE1001" i="2"/>
  <c r="BD1001" i="2"/>
  <c r="BC1001" i="2"/>
  <c r="BB1001" i="2"/>
  <c r="BA1001" i="2"/>
  <c r="AZ1001" i="2"/>
  <c r="AY1001" i="2"/>
  <c r="AX1001" i="2"/>
  <c r="AW1001" i="2"/>
  <c r="AW1002" i="2" s="1"/>
  <c r="AW1005" i="2" s="1"/>
  <c r="AW1008" i="2" s="1"/>
  <c r="AW1011" i="2" s="1"/>
  <c r="AV1001" i="2"/>
  <c r="AV1002" i="2" s="1"/>
  <c r="AV1005" i="2" s="1"/>
  <c r="AV1008" i="2" s="1"/>
  <c r="AV1011" i="2" s="1"/>
  <c r="AU1001" i="2"/>
  <c r="AU1002" i="2" s="1"/>
  <c r="AU1005" i="2" s="1"/>
  <c r="AU1008" i="2" s="1"/>
  <c r="AU1011" i="2" s="1"/>
  <c r="AT1001" i="2"/>
  <c r="AS1001" i="2"/>
  <c r="AR1001" i="2"/>
  <c r="AQ1001" i="2"/>
  <c r="AP1001" i="2"/>
  <c r="AO1001" i="2"/>
  <c r="AN1001" i="2"/>
  <c r="AM1001" i="2"/>
  <c r="AL1001" i="2"/>
  <c r="AK1001" i="2"/>
  <c r="AJ1001" i="2"/>
  <c r="AI1001" i="2"/>
  <c r="P1007" i="2" s="1"/>
  <c r="S1007" i="2" s="1"/>
  <c r="V1007" i="2" s="1"/>
  <c r="W1007" i="2" s="1"/>
  <c r="X1007" i="2" s="1"/>
  <c r="R1001" i="2"/>
  <c r="U1001" i="2" s="1"/>
  <c r="Q1001" i="2"/>
  <c r="T1001" i="2" s="1"/>
  <c r="P1001" i="2"/>
  <c r="S1001" i="2" s="1"/>
  <c r="V1001" i="2" s="1"/>
  <c r="W1001" i="2" s="1"/>
  <c r="X1001" i="2" s="1"/>
  <c r="AE1001" i="2" s="1"/>
  <c r="AH1001" i="2" s="1"/>
  <c r="BM999" i="2"/>
  <c r="BL999" i="2"/>
  <c r="BK999" i="2"/>
  <c r="BJ999" i="2"/>
  <c r="BJ1002" i="2" s="1"/>
  <c r="BJ1005" i="2" s="1"/>
  <c r="BJ1008" i="2" s="1"/>
  <c r="BJ1011" i="2" s="1"/>
  <c r="BI999" i="2"/>
  <c r="AW999" i="2"/>
  <c r="AV999" i="2"/>
  <c r="AU999" i="2"/>
  <c r="AT999" i="2"/>
  <c r="AT1002" i="2" s="1"/>
  <c r="AT1005" i="2" s="1"/>
  <c r="AT1008" i="2" s="1"/>
  <c r="AT1011" i="2" s="1"/>
  <c r="AS999" i="2"/>
  <c r="AS1002" i="2" s="1"/>
  <c r="AS1005" i="2" s="1"/>
  <c r="AS1008" i="2" s="1"/>
  <c r="AR999" i="2"/>
  <c r="AR1002" i="2" s="1"/>
  <c r="AR1005" i="2" s="1"/>
  <c r="AR1008" i="2" s="1"/>
  <c r="AR1011" i="2" s="1"/>
  <c r="AQ999" i="2"/>
  <c r="AQ1002" i="2" s="1"/>
  <c r="AQ1005" i="2" s="1"/>
  <c r="AQ1008" i="2" s="1"/>
  <c r="AQ1011" i="2" s="1"/>
  <c r="AP999" i="2"/>
  <c r="AP1002" i="2" s="1"/>
  <c r="AP1005" i="2" s="1"/>
  <c r="AP1008" i="2" s="1"/>
  <c r="AP1011" i="2" s="1"/>
  <c r="BU998" i="2"/>
  <c r="BT998" i="2"/>
  <c r="BS998" i="2"/>
  <c r="BR998" i="2"/>
  <c r="BQ998" i="2"/>
  <c r="BP998" i="2"/>
  <c r="BO998" i="2"/>
  <c r="BN998" i="2"/>
  <c r="BM998" i="2"/>
  <c r="BL998" i="2"/>
  <c r="BK998" i="2"/>
  <c r="BJ998" i="2"/>
  <c r="BI998" i="2"/>
  <c r="BH998" i="2"/>
  <c r="BH999" i="2" s="1"/>
  <c r="BH1002" i="2" s="1"/>
  <c r="BH1005" i="2" s="1"/>
  <c r="BH1008" i="2" s="1"/>
  <c r="BH1011" i="2" s="1"/>
  <c r="BG998" i="2"/>
  <c r="BG999" i="2" s="1"/>
  <c r="BG1002" i="2" s="1"/>
  <c r="BG1005" i="2" s="1"/>
  <c r="BG1008" i="2" s="1"/>
  <c r="BG1011" i="2" s="1"/>
  <c r="BF998" i="2"/>
  <c r="BF999" i="2" s="1"/>
  <c r="BF1002" i="2" s="1"/>
  <c r="BF1005" i="2" s="1"/>
  <c r="BF1008" i="2" s="1"/>
  <c r="BF1011" i="2" s="1"/>
  <c r="BE998" i="2"/>
  <c r="BD998" i="2"/>
  <c r="BC998" i="2"/>
  <c r="BB998" i="2"/>
  <c r="BA998" i="2"/>
  <c r="AZ998" i="2"/>
  <c r="AY998" i="2"/>
  <c r="AX998" i="2"/>
  <c r="AW998" i="2"/>
  <c r="AV998" i="2"/>
  <c r="AU998" i="2"/>
  <c r="AT998" i="2"/>
  <c r="AS998" i="2"/>
  <c r="AR998" i="2"/>
  <c r="AQ998" i="2"/>
  <c r="AP998" i="2"/>
  <c r="AO998" i="2"/>
  <c r="AN998" i="2"/>
  <c r="AM998" i="2"/>
  <c r="AL998" i="2"/>
  <c r="AK998" i="2"/>
  <c r="AJ998" i="2"/>
  <c r="AI998" i="2"/>
  <c r="P1004" i="2" s="1"/>
  <c r="R998" i="2"/>
  <c r="U998" i="2" s="1"/>
  <c r="Q998" i="2"/>
  <c r="T998" i="2" s="1"/>
  <c r="P998" i="2"/>
  <c r="S998" i="2" s="1"/>
  <c r="BU996" i="2"/>
  <c r="BT996" i="2"/>
  <c r="BT999" i="2" s="1"/>
  <c r="BT1002" i="2" s="1"/>
  <c r="BT1005" i="2" s="1"/>
  <c r="BQ996" i="2"/>
  <c r="BQ999" i="2" s="1"/>
  <c r="BQ1002" i="2" s="1"/>
  <c r="BM996" i="2"/>
  <c r="BL996" i="2"/>
  <c r="BK996" i="2"/>
  <c r="BJ996" i="2"/>
  <c r="BI996" i="2"/>
  <c r="BH996" i="2"/>
  <c r="BG996" i="2"/>
  <c r="BF996" i="2"/>
  <c r="BE996" i="2"/>
  <c r="BE999" i="2" s="1"/>
  <c r="BE1002" i="2" s="1"/>
  <c r="BE1005" i="2" s="1"/>
  <c r="BE1008" i="2" s="1"/>
  <c r="BE1011" i="2" s="1"/>
  <c r="BD996" i="2"/>
  <c r="BB996" i="2"/>
  <c r="BB999" i="2" s="1"/>
  <c r="BB1002" i="2" s="1"/>
  <c r="BA996" i="2"/>
  <c r="BA999" i="2" s="1"/>
  <c r="BA1002" i="2" s="1"/>
  <c r="AW996" i="2"/>
  <c r="AV996" i="2"/>
  <c r="AU996" i="2"/>
  <c r="AT996" i="2"/>
  <c r="AS996" i="2"/>
  <c r="AR996" i="2"/>
  <c r="AQ996" i="2"/>
  <c r="AP996" i="2"/>
  <c r="AO996" i="2"/>
  <c r="AN996" i="2"/>
  <c r="AN999" i="2" s="1"/>
  <c r="AN1002" i="2" s="1"/>
  <c r="AN1005" i="2" s="1"/>
  <c r="AN1008" i="2" s="1"/>
  <c r="AN1011" i="2" s="1"/>
  <c r="AM996" i="2"/>
  <c r="AM999" i="2" s="1"/>
  <c r="AM1002" i="2" s="1"/>
  <c r="AM1005" i="2" s="1"/>
  <c r="AM1008" i="2" s="1"/>
  <c r="AM1011" i="2" s="1"/>
  <c r="AL996" i="2"/>
  <c r="AL999" i="2" s="1"/>
  <c r="AL1002" i="2" s="1"/>
  <c r="AL1005" i="2" s="1"/>
  <c r="AL1008" i="2" s="1"/>
  <c r="AL1011" i="2" s="1"/>
  <c r="AK996" i="2"/>
  <c r="AK999" i="2" s="1"/>
  <c r="AK1002" i="2" s="1"/>
  <c r="BU995" i="2"/>
  <c r="BT995" i="2"/>
  <c r="BS995" i="2"/>
  <c r="BS996" i="2" s="1"/>
  <c r="BS999" i="2" s="1"/>
  <c r="BS1002" i="2" s="1"/>
  <c r="BS1005" i="2" s="1"/>
  <c r="BS1008" i="2" s="1"/>
  <c r="BS1011" i="2" s="1"/>
  <c r="BR995" i="2"/>
  <c r="BR996" i="2" s="1"/>
  <c r="BR999" i="2" s="1"/>
  <c r="BR1002" i="2" s="1"/>
  <c r="BR1005" i="2" s="1"/>
  <c r="BR1008" i="2" s="1"/>
  <c r="BR1011" i="2" s="1"/>
  <c r="BQ995" i="2"/>
  <c r="BP995" i="2"/>
  <c r="BP996" i="2" s="1"/>
  <c r="BP999" i="2" s="1"/>
  <c r="BP1002" i="2" s="1"/>
  <c r="BO995" i="2"/>
  <c r="BO996" i="2" s="1"/>
  <c r="BO999" i="2" s="1"/>
  <c r="BO1002" i="2" s="1"/>
  <c r="BN995" i="2"/>
  <c r="BN996" i="2" s="1"/>
  <c r="BN999" i="2" s="1"/>
  <c r="BM995" i="2"/>
  <c r="BL995" i="2"/>
  <c r="BK995" i="2"/>
  <c r="BJ995" i="2"/>
  <c r="BI995" i="2"/>
  <c r="BH995" i="2"/>
  <c r="BG995" i="2"/>
  <c r="BF995" i="2"/>
  <c r="BE995" i="2"/>
  <c r="BD995" i="2"/>
  <c r="BC995" i="2"/>
  <c r="BC996" i="2" s="1"/>
  <c r="BC999" i="2" s="1"/>
  <c r="BC1002" i="2" s="1"/>
  <c r="BC1005" i="2" s="1"/>
  <c r="BC1008" i="2" s="1"/>
  <c r="BC1011" i="2" s="1"/>
  <c r="BB995" i="2"/>
  <c r="BA995" i="2"/>
  <c r="AZ995" i="2"/>
  <c r="AZ996" i="2" s="1"/>
  <c r="AZ999" i="2" s="1"/>
  <c r="AZ1002" i="2" s="1"/>
  <c r="AY995" i="2"/>
  <c r="AY996" i="2" s="1"/>
  <c r="AY999" i="2" s="1"/>
  <c r="AY1002" i="2" s="1"/>
  <c r="AX995" i="2"/>
  <c r="AX996" i="2" s="1"/>
  <c r="AX999" i="2" s="1"/>
  <c r="AX1002" i="2" s="1"/>
  <c r="AX1005" i="2" s="1"/>
  <c r="AX1008" i="2" s="1"/>
  <c r="AX1011" i="2" s="1"/>
  <c r="AW995" i="2"/>
  <c r="AV995" i="2"/>
  <c r="AU995" i="2"/>
  <c r="AT995" i="2"/>
  <c r="AS995" i="2"/>
  <c r="AR995" i="2"/>
  <c r="AQ995" i="2"/>
  <c r="AP995" i="2"/>
  <c r="AO995" i="2"/>
  <c r="AN995" i="2"/>
  <c r="AM995" i="2"/>
  <c r="AL995" i="2"/>
  <c r="AK995" i="2"/>
  <c r="AJ995" i="2"/>
  <c r="AJ996" i="2" s="1"/>
  <c r="AJ999" i="2" s="1"/>
  <c r="AJ1002" i="2" s="1"/>
  <c r="AI995" i="2"/>
  <c r="AI996" i="2" s="1"/>
  <c r="AI999" i="2" s="1"/>
  <c r="U995" i="2"/>
  <c r="T995" i="2"/>
  <c r="S995" i="2"/>
  <c r="V995" i="2" s="1"/>
  <c r="W995" i="2" s="1"/>
  <c r="R995" i="2"/>
  <c r="Q995" i="2"/>
  <c r="P995" i="2"/>
  <c r="BU988" i="2"/>
  <c r="BT988" i="2"/>
  <c r="BS988" i="2"/>
  <c r="BR988" i="2"/>
  <c r="BQ988" i="2"/>
  <c r="BP988" i="2"/>
  <c r="BO988" i="2"/>
  <c r="BN988" i="2"/>
  <c r="BM988" i="2"/>
  <c r="BL988" i="2"/>
  <c r="BK988" i="2"/>
  <c r="BJ988" i="2"/>
  <c r="BI988" i="2"/>
  <c r="BH988" i="2"/>
  <c r="BG988" i="2"/>
  <c r="BF988" i="2"/>
  <c r="BE988" i="2"/>
  <c r="BD988" i="2"/>
  <c r="BC988" i="2"/>
  <c r="BB988" i="2"/>
  <c r="BA988" i="2"/>
  <c r="AZ988" i="2"/>
  <c r="AY988" i="2"/>
  <c r="AX988" i="2"/>
  <c r="AW988" i="2"/>
  <c r="AV988" i="2"/>
  <c r="AU988" i="2"/>
  <c r="AT988" i="2"/>
  <c r="AS988" i="2"/>
  <c r="AR988" i="2"/>
  <c r="AQ988" i="2"/>
  <c r="AP988" i="2"/>
  <c r="AO988" i="2"/>
  <c r="AN988" i="2"/>
  <c r="AM988" i="2"/>
  <c r="AL988" i="2"/>
  <c r="AK988" i="2"/>
  <c r="AJ988" i="2"/>
  <c r="AI988" i="2"/>
  <c r="R988" i="2"/>
  <c r="U988" i="2" s="1"/>
  <c r="Q988" i="2"/>
  <c r="T988" i="2" s="1"/>
  <c r="BU985" i="2"/>
  <c r="BT985" i="2"/>
  <c r="BS985" i="2"/>
  <c r="BR985" i="2"/>
  <c r="BQ985" i="2"/>
  <c r="BP985" i="2"/>
  <c r="BO985" i="2"/>
  <c r="BN985" i="2"/>
  <c r="BM985" i="2"/>
  <c r="BL985" i="2"/>
  <c r="BK985" i="2"/>
  <c r="BJ985" i="2"/>
  <c r="BI985" i="2"/>
  <c r="BH985" i="2"/>
  <c r="BG985" i="2"/>
  <c r="BF985" i="2"/>
  <c r="BE985" i="2"/>
  <c r="BD985" i="2"/>
  <c r="BC985" i="2"/>
  <c r="BB985" i="2"/>
  <c r="BA985" i="2"/>
  <c r="AZ985" i="2"/>
  <c r="AY985" i="2"/>
  <c r="AX985" i="2"/>
  <c r="AW985" i="2"/>
  <c r="AV985" i="2"/>
  <c r="AU985" i="2"/>
  <c r="AT985" i="2"/>
  <c r="AS985" i="2"/>
  <c r="AR985" i="2"/>
  <c r="AQ985" i="2"/>
  <c r="AP985" i="2"/>
  <c r="AO985" i="2"/>
  <c r="AN985" i="2"/>
  <c r="AM985" i="2"/>
  <c r="AL985" i="2"/>
  <c r="AK985" i="2"/>
  <c r="AJ985" i="2"/>
  <c r="AI985" i="2"/>
  <c r="R985" i="2"/>
  <c r="U985" i="2" s="1"/>
  <c r="Q985" i="2"/>
  <c r="T985" i="2" s="1"/>
  <c r="AZ983" i="2"/>
  <c r="AZ986" i="2" s="1"/>
  <c r="AZ989" i="2" s="1"/>
  <c r="AJ983" i="2"/>
  <c r="AJ986" i="2" s="1"/>
  <c r="AJ989" i="2" s="1"/>
  <c r="BU982" i="2"/>
  <c r="BT982" i="2"/>
  <c r="BS982" i="2"/>
  <c r="BR982" i="2"/>
  <c r="BQ982" i="2"/>
  <c r="BP982" i="2"/>
  <c r="BO982" i="2"/>
  <c r="BN982" i="2"/>
  <c r="BM982" i="2"/>
  <c r="BL982" i="2"/>
  <c r="BK982" i="2"/>
  <c r="BJ982" i="2"/>
  <c r="BI982" i="2"/>
  <c r="BH982" i="2"/>
  <c r="BG982" i="2"/>
  <c r="BF982" i="2"/>
  <c r="BE982" i="2"/>
  <c r="BD982" i="2"/>
  <c r="BC982" i="2"/>
  <c r="BB982" i="2"/>
  <c r="BA982" i="2"/>
  <c r="AZ982" i="2"/>
  <c r="AY982" i="2"/>
  <c r="AX982" i="2"/>
  <c r="AW982" i="2"/>
  <c r="AV982" i="2"/>
  <c r="AU982" i="2"/>
  <c r="AT982" i="2"/>
  <c r="AS982" i="2"/>
  <c r="AR982" i="2"/>
  <c r="AQ982" i="2"/>
  <c r="AP982" i="2"/>
  <c r="AO982" i="2"/>
  <c r="AN982" i="2"/>
  <c r="AM982" i="2"/>
  <c r="AL982" i="2"/>
  <c r="AK982" i="2"/>
  <c r="AJ982" i="2"/>
  <c r="AI982" i="2"/>
  <c r="P988" i="2" s="1"/>
  <c r="S988" i="2" s="1"/>
  <c r="T982" i="2"/>
  <c r="R982" i="2"/>
  <c r="U982" i="2" s="1"/>
  <c r="Q982" i="2"/>
  <c r="BL980" i="2"/>
  <c r="BL983" i="2" s="1"/>
  <c r="BL986" i="2" s="1"/>
  <c r="BL989" i="2" s="1"/>
  <c r="BK980" i="2"/>
  <c r="BK983" i="2" s="1"/>
  <c r="BK986" i="2" s="1"/>
  <c r="BK989" i="2" s="1"/>
  <c r="AV980" i="2"/>
  <c r="AV983" i="2" s="1"/>
  <c r="AV986" i="2" s="1"/>
  <c r="AV989" i="2" s="1"/>
  <c r="AU980" i="2"/>
  <c r="AU983" i="2" s="1"/>
  <c r="AU986" i="2" s="1"/>
  <c r="AU989" i="2" s="1"/>
  <c r="BU979" i="2"/>
  <c r="BT979" i="2"/>
  <c r="BS979" i="2"/>
  <c r="BR979" i="2"/>
  <c r="BQ979" i="2"/>
  <c r="BP979" i="2"/>
  <c r="BO979" i="2"/>
  <c r="BN979" i="2"/>
  <c r="BM979" i="2"/>
  <c r="BL979" i="2"/>
  <c r="BK979" i="2"/>
  <c r="BJ979" i="2"/>
  <c r="BI979" i="2"/>
  <c r="BH979" i="2"/>
  <c r="BG979" i="2"/>
  <c r="BF979" i="2"/>
  <c r="BE979" i="2"/>
  <c r="BD979" i="2"/>
  <c r="BC979" i="2"/>
  <c r="BB979" i="2"/>
  <c r="BA979" i="2"/>
  <c r="AZ979" i="2"/>
  <c r="AY979" i="2"/>
  <c r="AX979" i="2"/>
  <c r="AW979" i="2"/>
  <c r="AV979" i="2"/>
  <c r="AU979" i="2"/>
  <c r="AT979" i="2"/>
  <c r="AS979" i="2"/>
  <c r="AR979" i="2"/>
  <c r="AQ979" i="2"/>
  <c r="AP979" i="2"/>
  <c r="AO979" i="2"/>
  <c r="AN979" i="2"/>
  <c r="AM979" i="2"/>
  <c r="AL979" i="2"/>
  <c r="AK979" i="2"/>
  <c r="AJ979" i="2"/>
  <c r="AI979" i="2"/>
  <c r="P985" i="2" s="1"/>
  <c r="S985" i="2" s="1"/>
  <c r="R979" i="2"/>
  <c r="U979" i="2" s="1"/>
  <c r="Q979" i="2"/>
  <c r="T979" i="2" s="1"/>
  <c r="BL977" i="2"/>
  <c r="BK977" i="2"/>
  <c r="BJ977" i="2"/>
  <c r="BJ980" i="2" s="1"/>
  <c r="BJ983" i="2" s="1"/>
  <c r="BJ986" i="2" s="1"/>
  <c r="BJ989" i="2" s="1"/>
  <c r="BI977" i="2"/>
  <c r="BI980" i="2" s="1"/>
  <c r="BI983" i="2" s="1"/>
  <c r="BI986" i="2" s="1"/>
  <c r="BI989" i="2" s="1"/>
  <c r="BH977" i="2"/>
  <c r="BH980" i="2" s="1"/>
  <c r="BH983" i="2" s="1"/>
  <c r="BH986" i="2" s="1"/>
  <c r="BH989" i="2" s="1"/>
  <c r="BG977" i="2"/>
  <c r="BG980" i="2" s="1"/>
  <c r="BG983" i="2" s="1"/>
  <c r="BG986" i="2" s="1"/>
  <c r="BG989" i="2" s="1"/>
  <c r="BF977" i="2"/>
  <c r="BF980" i="2" s="1"/>
  <c r="BF983" i="2" s="1"/>
  <c r="BF986" i="2" s="1"/>
  <c r="BF989" i="2" s="1"/>
  <c r="AV977" i="2"/>
  <c r="AU977" i="2"/>
  <c r="AT977" i="2"/>
  <c r="AS977" i="2"/>
  <c r="AR977" i="2"/>
  <c r="AR980" i="2" s="1"/>
  <c r="AR983" i="2" s="1"/>
  <c r="AR986" i="2" s="1"/>
  <c r="AR989" i="2" s="1"/>
  <c r="AQ977" i="2"/>
  <c r="AQ980" i="2" s="1"/>
  <c r="AQ983" i="2" s="1"/>
  <c r="AQ986" i="2" s="1"/>
  <c r="AQ989" i="2" s="1"/>
  <c r="AP977" i="2"/>
  <c r="AP980" i="2" s="1"/>
  <c r="AP983" i="2" s="1"/>
  <c r="AP986" i="2" s="1"/>
  <c r="AP989" i="2" s="1"/>
  <c r="BU976" i="2"/>
  <c r="BT976" i="2"/>
  <c r="BS976" i="2"/>
  <c r="BR976" i="2"/>
  <c r="BQ976" i="2"/>
  <c r="BP976" i="2"/>
  <c r="BO976" i="2"/>
  <c r="BN976" i="2"/>
  <c r="BM976" i="2"/>
  <c r="BL976" i="2"/>
  <c r="BK976" i="2"/>
  <c r="BJ976" i="2"/>
  <c r="BI976" i="2"/>
  <c r="BH976" i="2"/>
  <c r="BG976" i="2"/>
  <c r="BF976" i="2"/>
  <c r="BE976" i="2"/>
  <c r="BD976" i="2"/>
  <c r="BC976" i="2"/>
  <c r="BB976" i="2"/>
  <c r="BA976" i="2"/>
  <c r="AZ976" i="2"/>
  <c r="AY976" i="2"/>
  <c r="AX976" i="2"/>
  <c r="AW976" i="2"/>
  <c r="AV976" i="2"/>
  <c r="AU976" i="2"/>
  <c r="AT976" i="2"/>
  <c r="AS976" i="2"/>
  <c r="AR976" i="2"/>
  <c r="AQ976" i="2"/>
  <c r="AP976" i="2"/>
  <c r="AO976" i="2"/>
  <c r="AN976" i="2"/>
  <c r="AM976" i="2"/>
  <c r="AL976" i="2"/>
  <c r="AK976" i="2"/>
  <c r="AJ976" i="2"/>
  <c r="AI976" i="2"/>
  <c r="P982" i="2" s="1"/>
  <c r="S982" i="2" s="1"/>
  <c r="V982" i="2" s="1"/>
  <c r="W982" i="2" s="1"/>
  <c r="X982" i="2" s="1"/>
  <c r="R976" i="2"/>
  <c r="U976" i="2" s="1"/>
  <c r="Q976" i="2"/>
  <c r="T976" i="2" s="1"/>
  <c r="P976" i="2"/>
  <c r="S976" i="2" s="1"/>
  <c r="BU974" i="2"/>
  <c r="BT974" i="2"/>
  <c r="BS974" i="2"/>
  <c r="BS977" i="2" s="1"/>
  <c r="BS980" i="2" s="1"/>
  <c r="BS983" i="2" s="1"/>
  <c r="BR974" i="2"/>
  <c r="BR977" i="2" s="1"/>
  <c r="BR980" i="2" s="1"/>
  <c r="BR983" i="2" s="1"/>
  <c r="BR986" i="2" s="1"/>
  <c r="BR989" i="2" s="1"/>
  <c r="BQ974" i="2"/>
  <c r="BQ977" i="2" s="1"/>
  <c r="BQ980" i="2" s="1"/>
  <c r="BQ983" i="2" s="1"/>
  <c r="BQ986" i="2" s="1"/>
  <c r="BQ989" i="2" s="1"/>
  <c r="BL974" i="2"/>
  <c r="BK974" i="2"/>
  <c r="BJ974" i="2"/>
  <c r="BI974" i="2"/>
  <c r="BH974" i="2"/>
  <c r="BG974" i="2"/>
  <c r="BF974" i="2"/>
  <c r="BE974" i="2"/>
  <c r="BE977" i="2" s="1"/>
  <c r="BE980" i="2" s="1"/>
  <c r="BE983" i="2" s="1"/>
  <c r="BE986" i="2" s="1"/>
  <c r="BE989" i="2" s="1"/>
  <c r="BD974" i="2"/>
  <c r="BD977" i="2" s="1"/>
  <c r="BD980" i="2" s="1"/>
  <c r="BD983" i="2" s="1"/>
  <c r="BD986" i="2" s="1"/>
  <c r="BD989" i="2" s="1"/>
  <c r="BC974" i="2"/>
  <c r="BC977" i="2" s="1"/>
  <c r="BC980" i="2" s="1"/>
  <c r="BC983" i="2" s="1"/>
  <c r="BC986" i="2" s="1"/>
  <c r="BC989" i="2" s="1"/>
  <c r="BB974" i="2"/>
  <c r="BB977" i="2" s="1"/>
  <c r="BB980" i="2" s="1"/>
  <c r="BB983" i="2" s="1"/>
  <c r="BB986" i="2" s="1"/>
  <c r="BB989" i="2" s="1"/>
  <c r="AV974" i="2"/>
  <c r="AU974" i="2"/>
  <c r="AT974" i="2"/>
  <c r="AS974" i="2"/>
  <c r="AR974" i="2"/>
  <c r="AQ974" i="2"/>
  <c r="AP974" i="2"/>
  <c r="AO974" i="2"/>
  <c r="AO977" i="2" s="1"/>
  <c r="AO980" i="2" s="1"/>
  <c r="AO983" i="2" s="1"/>
  <c r="AO986" i="2" s="1"/>
  <c r="AO989" i="2" s="1"/>
  <c r="AN974" i="2"/>
  <c r="AN977" i="2" s="1"/>
  <c r="AN980" i="2" s="1"/>
  <c r="AN983" i="2" s="1"/>
  <c r="AN986" i="2" s="1"/>
  <c r="AN989" i="2" s="1"/>
  <c r="AM974" i="2"/>
  <c r="AM977" i="2" s="1"/>
  <c r="AM980" i="2" s="1"/>
  <c r="AM983" i="2" s="1"/>
  <c r="AM986" i="2" s="1"/>
  <c r="AM989" i="2" s="1"/>
  <c r="AL974" i="2"/>
  <c r="AL977" i="2" s="1"/>
  <c r="AL980" i="2" s="1"/>
  <c r="AL983" i="2" s="1"/>
  <c r="AL986" i="2" s="1"/>
  <c r="AL989" i="2" s="1"/>
  <c r="AK974" i="2"/>
  <c r="AK977" i="2" s="1"/>
  <c r="AK980" i="2" s="1"/>
  <c r="AK983" i="2" s="1"/>
  <c r="AK986" i="2" s="1"/>
  <c r="AK989" i="2" s="1"/>
  <c r="BU973" i="2"/>
  <c r="BT973" i="2"/>
  <c r="BS973" i="2"/>
  <c r="BR973" i="2"/>
  <c r="BQ973" i="2"/>
  <c r="BP973" i="2"/>
  <c r="BP974" i="2" s="1"/>
  <c r="BP977" i="2" s="1"/>
  <c r="BP980" i="2" s="1"/>
  <c r="BP983" i="2" s="1"/>
  <c r="BP986" i="2" s="1"/>
  <c r="BP989" i="2" s="1"/>
  <c r="BO973" i="2"/>
  <c r="BO974" i="2" s="1"/>
  <c r="BO977" i="2" s="1"/>
  <c r="BO980" i="2" s="1"/>
  <c r="BN973" i="2"/>
  <c r="BN974" i="2" s="1"/>
  <c r="BN977" i="2" s="1"/>
  <c r="BN980" i="2" s="1"/>
  <c r="BM973" i="2"/>
  <c r="BM974" i="2" s="1"/>
  <c r="BM977" i="2" s="1"/>
  <c r="BM980" i="2" s="1"/>
  <c r="BM983" i="2" s="1"/>
  <c r="BM986" i="2" s="1"/>
  <c r="BM989" i="2" s="1"/>
  <c r="BL973" i="2"/>
  <c r="BK973" i="2"/>
  <c r="BJ973" i="2"/>
  <c r="BI973" i="2"/>
  <c r="BH973" i="2"/>
  <c r="BG973" i="2"/>
  <c r="BF973" i="2"/>
  <c r="BE973" i="2"/>
  <c r="BD973" i="2"/>
  <c r="BC973" i="2"/>
  <c r="BB973" i="2"/>
  <c r="BA973" i="2"/>
  <c r="BA974" i="2" s="1"/>
  <c r="BA977" i="2" s="1"/>
  <c r="BA980" i="2" s="1"/>
  <c r="BA983" i="2" s="1"/>
  <c r="BA986" i="2" s="1"/>
  <c r="BA989" i="2" s="1"/>
  <c r="AZ973" i="2"/>
  <c r="AZ974" i="2" s="1"/>
  <c r="AZ977" i="2" s="1"/>
  <c r="AZ980" i="2" s="1"/>
  <c r="AY973" i="2"/>
  <c r="AY974" i="2" s="1"/>
  <c r="AY977" i="2" s="1"/>
  <c r="AY980" i="2" s="1"/>
  <c r="AX973" i="2"/>
  <c r="AX974" i="2" s="1"/>
  <c r="AX977" i="2" s="1"/>
  <c r="AX980" i="2" s="1"/>
  <c r="AW973" i="2"/>
  <c r="AW974" i="2" s="1"/>
  <c r="AW977" i="2" s="1"/>
  <c r="AW980" i="2" s="1"/>
  <c r="AW983" i="2" s="1"/>
  <c r="AW986" i="2" s="1"/>
  <c r="AW989" i="2" s="1"/>
  <c r="AV973" i="2"/>
  <c r="AU973" i="2"/>
  <c r="AT973" i="2"/>
  <c r="AS973" i="2"/>
  <c r="AR973" i="2"/>
  <c r="AQ973" i="2"/>
  <c r="AP973" i="2"/>
  <c r="AO973" i="2"/>
  <c r="AN973" i="2"/>
  <c r="AM973" i="2"/>
  <c r="AL973" i="2"/>
  <c r="AK973" i="2"/>
  <c r="AJ973" i="2"/>
  <c r="AJ974" i="2" s="1"/>
  <c r="AJ977" i="2" s="1"/>
  <c r="AJ980" i="2" s="1"/>
  <c r="AI973" i="2"/>
  <c r="U973" i="2"/>
  <c r="T973" i="2"/>
  <c r="S973" i="2"/>
  <c r="V973" i="2" s="1"/>
  <c r="W973" i="2" s="1"/>
  <c r="R973" i="2"/>
  <c r="Q973" i="2"/>
  <c r="P973" i="2"/>
  <c r="BU966" i="2"/>
  <c r="BT966" i="2"/>
  <c r="BS966" i="2"/>
  <c r="BR966" i="2"/>
  <c r="BQ966" i="2"/>
  <c r="BP966" i="2"/>
  <c r="BO966" i="2"/>
  <c r="BN966" i="2"/>
  <c r="BM966" i="2"/>
  <c r="BL966" i="2"/>
  <c r="BK966" i="2"/>
  <c r="BJ966" i="2"/>
  <c r="BI966" i="2"/>
  <c r="BH966" i="2"/>
  <c r="BG966" i="2"/>
  <c r="BF966" i="2"/>
  <c r="BE966" i="2"/>
  <c r="BD966" i="2"/>
  <c r="BC966" i="2"/>
  <c r="BB966" i="2"/>
  <c r="BA966" i="2"/>
  <c r="AZ966" i="2"/>
  <c r="AY966" i="2"/>
  <c r="AX966" i="2"/>
  <c r="AW966" i="2"/>
  <c r="AV966" i="2"/>
  <c r="AU966" i="2"/>
  <c r="AT966" i="2"/>
  <c r="AS966" i="2"/>
  <c r="AR966" i="2"/>
  <c r="AQ966" i="2"/>
  <c r="AP966" i="2"/>
  <c r="AO966" i="2"/>
  <c r="AN966" i="2"/>
  <c r="AM966" i="2"/>
  <c r="AL966" i="2"/>
  <c r="AK966" i="2"/>
  <c r="AJ966" i="2"/>
  <c r="AI966" i="2"/>
  <c r="R966" i="2"/>
  <c r="U966" i="2" s="1"/>
  <c r="Q966" i="2"/>
  <c r="T966" i="2" s="1"/>
  <c r="BU963" i="2"/>
  <c r="BT963" i="2"/>
  <c r="BS963" i="2"/>
  <c r="BR963" i="2"/>
  <c r="BQ963" i="2"/>
  <c r="BP963" i="2"/>
  <c r="BO963" i="2"/>
  <c r="BN963" i="2"/>
  <c r="BM963" i="2"/>
  <c r="BL963" i="2"/>
  <c r="BK963" i="2"/>
  <c r="BJ963" i="2"/>
  <c r="BI963" i="2"/>
  <c r="BH963" i="2"/>
  <c r="BG963" i="2"/>
  <c r="BF963" i="2"/>
  <c r="BE963" i="2"/>
  <c r="BD963" i="2"/>
  <c r="BC963" i="2"/>
  <c r="BB963" i="2"/>
  <c r="BA963" i="2"/>
  <c r="AZ963" i="2"/>
  <c r="AY963" i="2"/>
  <c r="AX963" i="2"/>
  <c r="AW963" i="2"/>
  <c r="AV963" i="2"/>
  <c r="AU963" i="2"/>
  <c r="AT963" i="2"/>
  <c r="AS963" i="2"/>
  <c r="AR963" i="2"/>
  <c r="AQ963" i="2"/>
  <c r="AP963" i="2"/>
  <c r="AO963" i="2"/>
  <c r="AN963" i="2"/>
  <c r="AM963" i="2"/>
  <c r="AL963" i="2"/>
  <c r="AK963" i="2"/>
  <c r="AJ963" i="2"/>
  <c r="AI963" i="2"/>
  <c r="R963" i="2"/>
  <c r="U963" i="2" s="1"/>
  <c r="Q963" i="2"/>
  <c r="T963" i="2" s="1"/>
  <c r="BU960" i="2"/>
  <c r="BT960" i="2"/>
  <c r="BS960" i="2"/>
  <c r="BR960" i="2"/>
  <c r="BQ960" i="2"/>
  <c r="BP960" i="2"/>
  <c r="BO960" i="2"/>
  <c r="BN960" i="2"/>
  <c r="BM960" i="2"/>
  <c r="BL960" i="2"/>
  <c r="BK960" i="2"/>
  <c r="BJ960" i="2"/>
  <c r="BI960" i="2"/>
  <c r="BH960" i="2"/>
  <c r="BG960" i="2"/>
  <c r="BF960" i="2"/>
  <c r="BE960" i="2"/>
  <c r="BD960" i="2"/>
  <c r="BC960" i="2"/>
  <c r="BB960" i="2"/>
  <c r="BA960" i="2"/>
  <c r="AZ960" i="2"/>
  <c r="AY960" i="2"/>
  <c r="AX960" i="2"/>
  <c r="AW960" i="2"/>
  <c r="AV960" i="2"/>
  <c r="AU960" i="2"/>
  <c r="AT960" i="2"/>
  <c r="AS960" i="2"/>
  <c r="AR960" i="2"/>
  <c r="AQ960" i="2"/>
  <c r="AP960" i="2"/>
  <c r="AO960" i="2"/>
  <c r="AN960" i="2"/>
  <c r="AM960" i="2"/>
  <c r="AL960" i="2"/>
  <c r="AK960" i="2"/>
  <c r="AJ960" i="2"/>
  <c r="AI960" i="2"/>
  <c r="P966" i="2" s="1"/>
  <c r="S966" i="2" s="1"/>
  <c r="V966" i="2" s="1"/>
  <c r="W966" i="2" s="1"/>
  <c r="X966" i="2" s="1"/>
  <c r="T960" i="2"/>
  <c r="R960" i="2"/>
  <c r="U960" i="2" s="1"/>
  <c r="Q960" i="2"/>
  <c r="BM958" i="2"/>
  <c r="BM961" i="2" s="1"/>
  <c r="BM964" i="2" s="1"/>
  <c r="BM967" i="2" s="1"/>
  <c r="BL958" i="2"/>
  <c r="BL961" i="2" s="1"/>
  <c r="BL964" i="2" s="1"/>
  <c r="BL967" i="2" s="1"/>
  <c r="BK958" i="2"/>
  <c r="BK961" i="2" s="1"/>
  <c r="BK964" i="2" s="1"/>
  <c r="BK967" i="2" s="1"/>
  <c r="AW958" i="2"/>
  <c r="AW961" i="2" s="1"/>
  <c r="AW964" i="2" s="1"/>
  <c r="AW967" i="2" s="1"/>
  <c r="AV958" i="2"/>
  <c r="AV961" i="2" s="1"/>
  <c r="AV964" i="2" s="1"/>
  <c r="AV967" i="2" s="1"/>
  <c r="AU958" i="2"/>
  <c r="AU961" i="2" s="1"/>
  <c r="AU964" i="2" s="1"/>
  <c r="AU967" i="2" s="1"/>
  <c r="BU957" i="2"/>
  <c r="BT957" i="2"/>
  <c r="BS957" i="2"/>
  <c r="BR957" i="2"/>
  <c r="BQ957" i="2"/>
  <c r="BP957" i="2"/>
  <c r="BO957" i="2"/>
  <c r="BN957" i="2"/>
  <c r="BM957" i="2"/>
  <c r="BL957" i="2"/>
  <c r="BK957" i="2"/>
  <c r="BJ957" i="2"/>
  <c r="BI957" i="2"/>
  <c r="BH957" i="2"/>
  <c r="BG957" i="2"/>
  <c r="BF957" i="2"/>
  <c r="BE957" i="2"/>
  <c r="BD957" i="2"/>
  <c r="BC957" i="2"/>
  <c r="BB957" i="2"/>
  <c r="BA957" i="2"/>
  <c r="AZ957" i="2"/>
  <c r="AY957" i="2"/>
  <c r="AX957" i="2"/>
  <c r="AW957" i="2"/>
  <c r="AV957" i="2"/>
  <c r="AU957" i="2"/>
  <c r="AT957" i="2"/>
  <c r="AS957" i="2"/>
  <c r="AR957" i="2"/>
  <c r="AQ957" i="2"/>
  <c r="AP957" i="2"/>
  <c r="AO957" i="2"/>
  <c r="AN957" i="2"/>
  <c r="AM957" i="2"/>
  <c r="AL957" i="2"/>
  <c r="AK957" i="2"/>
  <c r="AJ957" i="2"/>
  <c r="AI957" i="2"/>
  <c r="P963" i="2" s="1"/>
  <c r="S963" i="2" s="1"/>
  <c r="V963" i="2" s="1"/>
  <c r="W963" i="2" s="1"/>
  <c r="X963" i="2" s="1"/>
  <c r="R957" i="2"/>
  <c r="U957" i="2" s="1"/>
  <c r="Q957" i="2"/>
  <c r="T957" i="2" s="1"/>
  <c r="BM955" i="2"/>
  <c r="BL955" i="2"/>
  <c r="BK955" i="2"/>
  <c r="BJ955" i="2"/>
  <c r="BJ958" i="2" s="1"/>
  <c r="BJ961" i="2" s="1"/>
  <c r="BJ964" i="2" s="1"/>
  <c r="BJ967" i="2" s="1"/>
  <c r="BI955" i="2"/>
  <c r="BI958" i="2" s="1"/>
  <c r="BI961" i="2" s="1"/>
  <c r="BI964" i="2" s="1"/>
  <c r="BI967" i="2" s="1"/>
  <c r="BH955" i="2"/>
  <c r="BH958" i="2" s="1"/>
  <c r="BH961" i="2" s="1"/>
  <c r="BH964" i="2" s="1"/>
  <c r="BH967" i="2" s="1"/>
  <c r="BG955" i="2"/>
  <c r="BG958" i="2" s="1"/>
  <c r="BG961" i="2" s="1"/>
  <c r="BG964" i="2" s="1"/>
  <c r="BG967" i="2" s="1"/>
  <c r="BF955" i="2"/>
  <c r="BF958" i="2" s="1"/>
  <c r="BF961" i="2" s="1"/>
  <c r="BF964" i="2" s="1"/>
  <c r="BF967" i="2" s="1"/>
  <c r="AW955" i="2"/>
  <c r="AV955" i="2"/>
  <c r="AU955" i="2"/>
  <c r="AT955" i="2"/>
  <c r="AT958" i="2" s="1"/>
  <c r="AT961" i="2" s="1"/>
  <c r="AT964" i="2" s="1"/>
  <c r="AT967" i="2" s="1"/>
  <c r="AS955" i="2"/>
  <c r="AS958" i="2" s="1"/>
  <c r="AS961" i="2" s="1"/>
  <c r="AS964" i="2" s="1"/>
  <c r="AS967" i="2" s="1"/>
  <c r="AR955" i="2"/>
  <c r="AR958" i="2" s="1"/>
  <c r="AR961" i="2" s="1"/>
  <c r="AR964" i="2" s="1"/>
  <c r="AR967" i="2" s="1"/>
  <c r="AQ955" i="2"/>
  <c r="AQ958" i="2" s="1"/>
  <c r="AQ961" i="2" s="1"/>
  <c r="AQ964" i="2" s="1"/>
  <c r="AQ967" i="2" s="1"/>
  <c r="AP955" i="2"/>
  <c r="AP958" i="2" s="1"/>
  <c r="AP961" i="2" s="1"/>
  <c r="AP964" i="2" s="1"/>
  <c r="AP967" i="2" s="1"/>
  <c r="BU954" i="2"/>
  <c r="BT954" i="2"/>
  <c r="BS954" i="2"/>
  <c r="BR954" i="2"/>
  <c r="BQ954" i="2"/>
  <c r="BP954" i="2"/>
  <c r="BO954" i="2"/>
  <c r="BN954" i="2"/>
  <c r="BM954" i="2"/>
  <c r="BL954" i="2"/>
  <c r="BK954" i="2"/>
  <c r="BJ954" i="2"/>
  <c r="BI954" i="2"/>
  <c r="BH954" i="2"/>
  <c r="BG954" i="2"/>
  <c r="BF954" i="2"/>
  <c r="BE954" i="2"/>
  <c r="BD954" i="2"/>
  <c r="BC954" i="2"/>
  <c r="BB954" i="2"/>
  <c r="BA954" i="2"/>
  <c r="AZ954" i="2"/>
  <c r="AY954" i="2"/>
  <c r="AX954" i="2"/>
  <c r="AW954" i="2"/>
  <c r="AV954" i="2"/>
  <c r="AU954" i="2"/>
  <c r="AT954" i="2"/>
  <c r="AS954" i="2"/>
  <c r="AR954" i="2"/>
  <c r="AQ954" i="2"/>
  <c r="AP954" i="2"/>
  <c r="AO954" i="2"/>
  <c r="AN954" i="2"/>
  <c r="AM954" i="2"/>
  <c r="AL954" i="2"/>
  <c r="AK954" i="2"/>
  <c r="AJ954" i="2"/>
  <c r="AI954" i="2"/>
  <c r="P960" i="2" s="1"/>
  <c r="S960" i="2" s="1"/>
  <c r="R954" i="2"/>
  <c r="U954" i="2" s="1"/>
  <c r="Q954" i="2"/>
  <c r="T954" i="2" s="1"/>
  <c r="P954" i="2"/>
  <c r="S954" i="2" s="1"/>
  <c r="V954" i="2" s="1"/>
  <c r="W954" i="2" s="1"/>
  <c r="X954" i="2" s="1"/>
  <c r="BU952" i="2"/>
  <c r="BU955" i="2" s="1"/>
  <c r="BU958" i="2" s="1"/>
  <c r="BU961" i="2" s="1"/>
  <c r="BU964" i="2" s="1"/>
  <c r="BU967" i="2" s="1"/>
  <c r="BT952" i="2"/>
  <c r="BT955" i="2" s="1"/>
  <c r="BT958" i="2" s="1"/>
  <c r="BT961" i="2" s="1"/>
  <c r="BT964" i="2" s="1"/>
  <c r="BT967" i="2" s="1"/>
  <c r="BS952" i="2"/>
  <c r="BS955" i="2" s="1"/>
  <c r="BS958" i="2" s="1"/>
  <c r="BS961" i="2" s="1"/>
  <c r="BS964" i="2" s="1"/>
  <c r="BS967" i="2" s="1"/>
  <c r="BR952" i="2"/>
  <c r="BR955" i="2" s="1"/>
  <c r="BR958" i="2" s="1"/>
  <c r="BR961" i="2" s="1"/>
  <c r="BR964" i="2" s="1"/>
  <c r="BR967" i="2" s="1"/>
  <c r="BQ952" i="2"/>
  <c r="BQ955" i="2" s="1"/>
  <c r="BQ958" i="2" s="1"/>
  <c r="BQ961" i="2" s="1"/>
  <c r="BQ964" i="2" s="1"/>
  <c r="BQ967" i="2" s="1"/>
  <c r="BM952" i="2"/>
  <c r="BL952" i="2"/>
  <c r="BK952" i="2"/>
  <c r="BJ952" i="2"/>
  <c r="BI952" i="2"/>
  <c r="BH952" i="2"/>
  <c r="BG952" i="2"/>
  <c r="BF952" i="2"/>
  <c r="BE952" i="2"/>
  <c r="BE955" i="2" s="1"/>
  <c r="BE958" i="2" s="1"/>
  <c r="BE961" i="2" s="1"/>
  <c r="BE964" i="2" s="1"/>
  <c r="BE967" i="2" s="1"/>
  <c r="BD952" i="2"/>
  <c r="BD955" i="2" s="1"/>
  <c r="BD958" i="2" s="1"/>
  <c r="BD961" i="2" s="1"/>
  <c r="BD964" i="2" s="1"/>
  <c r="BD967" i="2" s="1"/>
  <c r="BC952" i="2"/>
  <c r="BC955" i="2" s="1"/>
  <c r="BC958" i="2" s="1"/>
  <c r="BC961" i="2" s="1"/>
  <c r="BC964" i="2" s="1"/>
  <c r="BC967" i="2" s="1"/>
  <c r="BB952" i="2"/>
  <c r="BB955" i="2" s="1"/>
  <c r="BB958" i="2" s="1"/>
  <c r="BB961" i="2" s="1"/>
  <c r="BB964" i="2" s="1"/>
  <c r="BB967" i="2" s="1"/>
  <c r="BA952" i="2"/>
  <c r="BA955" i="2" s="1"/>
  <c r="BA958" i="2" s="1"/>
  <c r="BA961" i="2" s="1"/>
  <c r="BA964" i="2" s="1"/>
  <c r="BA967" i="2" s="1"/>
  <c r="AW952" i="2"/>
  <c r="AV952" i="2"/>
  <c r="AU952" i="2"/>
  <c r="AT952" i="2"/>
  <c r="AS952" i="2"/>
  <c r="AR952" i="2"/>
  <c r="AQ952" i="2"/>
  <c r="AP952" i="2"/>
  <c r="AO952" i="2"/>
  <c r="AO955" i="2" s="1"/>
  <c r="AO958" i="2" s="1"/>
  <c r="AO961" i="2" s="1"/>
  <c r="AO964" i="2" s="1"/>
  <c r="AO967" i="2" s="1"/>
  <c r="AN952" i="2"/>
  <c r="AN955" i="2" s="1"/>
  <c r="AN958" i="2" s="1"/>
  <c r="AN961" i="2" s="1"/>
  <c r="AN964" i="2" s="1"/>
  <c r="AN967" i="2" s="1"/>
  <c r="AM952" i="2"/>
  <c r="AM955" i="2" s="1"/>
  <c r="AM958" i="2" s="1"/>
  <c r="AM961" i="2" s="1"/>
  <c r="AM964" i="2" s="1"/>
  <c r="AM967" i="2" s="1"/>
  <c r="AL952" i="2"/>
  <c r="AL955" i="2" s="1"/>
  <c r="AL958" i="2" s="1"/>
  <c r="AL961" i="2" s="1"/>
  <c r="AL964" i="2" s="1"/>
  <c r="AL967" i="2" s="1"/>
  <c r="AK952" i="2"/>
  <c r="AK955" i="2" s="1"/>
  <c r="AK958" i="2" s="1"/>
  <c r="AK961" i="2" s="1"/>
  <c r="AK964" i="2" s="1"/>
  <c r="AK967" i="2" s="1"/>
  <c r="BU951" i="2"/>
  <c r="BT951" i="2"/>
  <c r="BS951" i="2"/>
  <c r="BR951" i="2"/>
  <c r="BQ951" i="2"/>
  <c r="BP951" i="2"/>
  <c r="BP952" i="2" s="1"/>
  <c r="BP955" i="2" s="1"/>
  <c r="BP958" i="2" s="1"/>
  <c r="BP961" i="2" s="1"/>
  <c r="BP964" i="2" s="1"/>
  <c r="BP967" i="2" s="1"/>
  <c r="BO951" i="2"/>
  <c r="BO952" i="2" s="1"/>
  <c r="BO955" i="2" s="1"/>
  <c r="BO958" i="2" s="1"/>
  <c r="BO961" i="2" s="1"/>
  <c r="BO964" i="2" s="1"/>
  <c r="BO967" i="2" s="1"/>
  <c r="BN951" i="2"/>
  <c r="BN952" i="2" s="1"/>
  <c r="BN955" i="2" s="1"/>
  <c r="BN958" i="2" s="1"/>
  <c r="BN961" i="2" s="1"/>
  <c r="BN964" i="2" s="1"/>
  <c r="BN967" i="2" s="1"/>
  <c r="BM951" i="2"/>
  <c r="BL951" i="2"/>
  <c r="BK951" i="2"/>
  <c r="BJ951" i="2"/>
  <c r="BI951" i="2"/>
  <c r="BH951" i="2"/>
  <c r="BG951" i="2"/>
  <c r="BF951" i="2"/>
  <c r="BE951" i="2"/>
  <c r="BD951" i="2"/>
  <c r="BC951" i="2"/>
  <c r="BB951" i="2"/>
  <c r="BA951" i="2"/>
  <c r="AZ951" i="2"/>
  <c r="AZ952" i="2" s="1"/>
  <c r="AZ955" i="2" s="1"/>
  <c r="AZ958" i="2" s="1"/>
  <c r="AZ961" i="2" s="1"/>
  <c r="AZ964" i="2" s="1"/>
  <c r="AZ967" i="2" s="1"/>
  <c r="AY951" i="2"/>
  <c r="AY952" i="2" s="1"/>
  <c r="AY955" i="2" s="1"/>
  <c r="AY958" i="2" s="1"/>
  <c r="AY961" i="2" s="1"/>
  <c r="AY964" i="2" s="1"/>
  <c r="AY967" i="2" s="1"/>
  <c r="AX951" i="2"/>
  <c r="AX952" i="2" s="1"/>
  <c r="AX955" i="2" s="1"/>
  <c r="AX958" i="2" s="1"/>
  <c r="AX961" i="2" s="1"/>
  <c r="AX964" i="2" s="1"/>
  <c r="AX967" i="2" s="1"/>
  <c r="AW951" i="2"/>
  <c r="AV951" i="2"/>
  <c r="AU951" i="2"/>
  <c r="AT951" i="2"/>
  <c r="AS951" i="2"/>
  <c r="AR951" i="2"/>
  <c r="AQ951" i="2"/>
  <c r="AP951" i="2"/>
  <c r="AO951" i="2"/>
  <c r="AN951" i="2"/>
  <c r="AM951" i="2"/>
  <c r="AL951" i="2"/>
  <c r="AK951" i="2"/>
  <c r="AJ951" i="2"/>
  <c r="AJ952" i="2" s="1"/>
  <c r="AJ955" i="2" s="1"/>
  <c r="AJ958" i="2" s="1"/>
  <c r="AJ961" i="2" s="1"/>
  <c r="AJ964" i="2" s="1"/>
  <c r="AJ967" i="2" s="1"/>
  <c r="AI951" i="2"/>
  <c r="P957" i="2" s="1"/>
  <c r="S957" i="2" s="1"/>
  <c r="V957" i="2" s="1"/>
  <c r="W957" i="2" s="1"/>
  <c r="X957" i="2" s="1"/>
  <c r="U951" i="2"/>
  <c r="T951" i="2"/>
  <c r="S951" i="2"/>
  <c r="V951" i="2" s="1"/>
  <c r="W951" i="2" s="1"/>
  <c r="R951" i="2"/>
  <c r="Q951" i="2"/>
  <c r="P951" i="2"/>
  <c r="BU944" i="2"/>
  <c r="BT944" i="2"/>
  <c r="BS944" i="2"/>
  <c r="BR944" i="2"/>
  <c r="BQ944" i="2"/>
  <c r="BP944" i="2"/>
  <c r="BO944" i="2"/>
  <c r="BN944" i="2"/>
  <c r="BM944" i="2"/>
  <c r="BL944" i="2"/>
  <c r="BK944" i="2"/>
  <c r="BJ944" i="2"/>
  <c r="BI944" i="2"/>
  <c r="BH944" i="2"/>
  <c r="BG944" i="2"/>
  <c r="BF944" i="2"/>
  <c r="BE944" i="2"/>
  <c r="BD944" i="2"/>
  <c r="BC944" i="2"/>
  <c r="BB944" i="2"/>
  <c r="BA944" i="2"/>
  <c r="AZ944" i="2"/>
  <c r="AY944" i="2"/>
  <c r="AX944" i="2"/>
  <c r="AW944" i="2"/>
  <c r="AV944" i="2"/>
  <c r="AU944" i="2"/>
  <c r="AT944" i="2"/>
  <c r="AT945" i="2" s="1"/>
  <c r="AS944" i="2"/>
  <c r="AR944" i="2"/>
  <c r="AQ944" i="2"/>
  <c r="AP944" i="2"/>
  <c r="AO944" i="2"/>
  <c r="AN944" i="2"/>
  <c r="AM944" i="2"/>
  <c r="AL944" i="2"/>
  <c r="AK944" i="2"/>
  <c r="AJ944" i="2"/>
  <c r="AI944" i="2"/>
  <c r="R944" i="2"/>
  <c r="U944" i="2" s="1"/>
  <c r="Q944" i="2"/>
  <c r="T944" i="2" s="1"/>
  <c r="AS942" i="2"/>
  <c r="BU941" i="2"/>
  <c r="BT941" i="2"/>
  <c r="BS941" i="2"/>
  <c r="BR941" i="2"/>
  <c r="BQ941" i="2"/>
  <c r="BP941" i="2"/>
  <c r="BO941" i="2"/>
  <c r="BN941" i="2"/>
  <c r="BM941" i="2"/>
  <c r="BL941" i="2"/>
  <c r="BK941" i="2"/>
  <c r="BJ941" i="2"/>
  <c r="BI941" i="2"/>
  <c r="BH941" i="2"/>
  <c r="BG941" i="2"/>
  <c r="BF941" i="2"/>
  <c r="BE941" i="2"/>
  <c r="BD941" i="2"/>
  <c r="BC941" i="2"/>
  <c r="BB941" i="2"/>
  <c r="BA941" i="2"/>
  <c r="AZ941" i="2"/>
  <c r="AY941" i="2"/>
  <c r="AX941" i="2"/>
  <c r="AW941" i="2"/>
  <c r="AV941" i="2"/>
  <c r="AU941" i="2"/>
  <c r="AT941" i="2"/>
  <c r="AS941" i="2"/>
  <c r="AR941" i="2"/>
  <c r="AQ941" i="2"/>
  <c r="AP941" i="2"/>
  <c r="AO941" i="2"/>
  <c r="AN941" i="2"/>
  <c r="AM941" i="2"/>
  <c r="AL941" i="2"/>
  <c r="AK941" i="2"/>
  <c r="AJ941" i="2"/>
  <c r="AI941" i="2"/>
  <c r="R941" i="2"/>
  <c r="U941" i="2" s="1"/>
  <c r="Q941" i="2"/>
  <c r="T941" i="2" s="1"/>
  <c r="BS939" i="2"/>
  <c r="BU938" i="2"/>
  <c r="BT938" i="2"/>
  <c r="BS938" i="2"/>
  <c r="BR938" i="2"/>
  <c r="BR939" i="2" s="1"/>
  <c r="BR942" i="2" s="1"/>
  <c r="BR945" i="2" s="1"/>
  <c r="BQ938" i="2"/>
  <c r="BQ939" i="2" s="1"/>
  <c r="BQ942" i="2" s="1"/>
  <c r="BQ945" i="2" s="1"/>
  <c r="BP938" i="2"/>
  <c r="BP939" i="2" s="1"/>
  <c r="BP942" i="2" s="1"/>
  <c r="BP945" i="2" s="1"/>
  <c r="BO938" i="2"/>
  <c r="BN938" i="2"/>
  <c r="BM938" i="2"/>
  <c r="BL938" i="2"/>
  <c r="BK938" i="2"/>
  <c r="BJ938" i="2"/>
  <c r="BI938" i="2"/>
  <c r="BH938" i="2"/>
  <c r="BG938" i="2"/>
  <c r="BF938" i="2"/>
  <c r="BE938" i="2"/>
  <c r="BD938" i="2"/>
  <c r="BC938" i="2"/>
  <c r="BB938" i="2"/>
  <c r="BA938" i="2"/>
  <c r="AZ938" i="2"/>
  <c r="AY938" i="2"/>
  <c r="AX938" i="2"/>
  <c r="AW938" i="2"/>
  <c r="AV938" i="2"/>
  <c r="AU938" i="2"/>
  <c r="AT938" i="2"/>
  <c r="AS938" i="2"/>
  <c r="AR938" i="2"/>
  <c r="AQ938" i="2"/>
  <c r="AP938" i="2"/>
  <c r="AO938" i="2"/>
  <c r="AN938" i="2"/>
  <c r="AM938" i="2"/>
  <c r="AL938" i="2"/>
  <c r="AK938" i="2"/>
  <c r="AJ938" i="2"/>
  <c r="AI938" i="2"/>
  <c r="P944" i="2" s="1"/>
  <c r="S944" i="2" s="1"/>
  <c r="V944" i="2" s="1"/>
  <c r="W944" i="2" s="1"/>
  <c r="X944" i="2" s="1"/>
  <c r="T938" i="2"/>
  <c r="R938" i="2"/>
  <c r="U938" i="2" s="1"/>
  <c r="Q938" i="2"/>
  <c r="BK936" i="2"/>
  <c r="BK939" i="2" s="1"/>
  <c r="BK942" i="2" s="1"/>
  <c r="BK945" i="2" s="1"/>
  <c r="AY936" i="2"/>
  <c r="AX936" i="2"/>
  <c r="AX939" i="2" s="1"/>
  <c r="AX942" i="2" s="1"/>
  <c r="AX945" i="2" s="1"/>
  <c r="BU935" i="2"/>
  <c r="BT935" i="2"/>
  <c r="BS935" i="2"/>
  <c r="BR935" i="2"/>
  <c r="BQ935" i="2"/>
  <c r="BP935" i="2"/>
  <c r="BO935" i="2"/>
  <c r="BN935" i="2"/>
  <c r="BM935" i="2"/>
  <c r="BL935" i="2"/>
  <c r="BL936" i="2" s="1"/>
  <c r="BL939" i="2" s="1"/>
  <c r="BL942" i="2" s="1"/>
  <c r="BL945" i="2" s="1"/>
  <c r="BK935" i="2"/>
  <c r="BJ935" i="2"/>
  <c r="BI935" i="2"/>
  <c r="BH935" i="2"/>
  <c r="BG935" i="2"/>
  <c r="BF935" i="2"/>
  <c r="BE935" i="2"/>
  <c r="BD935" i="2"/>
  <c r="BC935" i="2"/>
  <c r="BB935" i="2"/>
  <c r="BA935" i="2"/>
  <c r="AZ935" i="2"/>
  <c r="AY935" i="2"/>
  <c r="AX935" i="2"/>
  <c r="AW935" i="2"/>
  <c r="AW936" i="2" s="1"/>
  <c r="AW939" i="2" s="1"/>
  <c r="AW942" i="2" s="1"/>
  <c r="AW945" i="2" s="1"/>
  <c r="AV935" i="2"/>
  <c r="AV936" i="2" s="1"/>
  <c r="AV939" i="2" s="1"/>
  <c r="AV942" i="2" s="1"/>
  <c r="AV945" i="2" s="1"/>
  <c r="AU935" i="2"/>
  <c r="AU936" i="2" s="1"/>
  <c r="AU939" i="2" s="1"/>
  <c r="AU942" i="2" s="1"/>
  <c r="AU945" i="2" s="1"/>
  <c r="AT935" i="2"/>
  <c r="AS935" i="2"/>
  <c r="AR935" i="2"/>
  <c r="AQ935" i="2"/>
  <c r="AP935" i="2"/>
  <c r="AO935" i="2"/>
  <c r="AN935" i="2"/>
  <c r="AM935" i="2"/>
  <c r="AL935" i="2"/>
  <c r="AK935" i="2"/>
  <c r="AJ935" i="2"/>
  <c r="AI935" i="2"/>
  <c r="P941" i="2" s="1"/>
  <c r="S941" i="2" s="1"/>
  <c r="V941" i="2" s="1"/>
  <c r="W941" i="2" s="1"/>
  <c r="X941" i="2" s="1"/>
  <c r="R935" i="2"/>
  <c r="U935" i="2" s="1"/>
  <c r="Q935" i="2"/>
  <c r="T935" i="2" s="1"/>
  <c r="BL933" i="2"/>
  <c r="BK933" i="2"/>
  <c r="BJ933" i="2"/>
  <c r="BJ936" i="2" s="1"/>
  <c r="BJ939" i="2" s="1"/>
  <c r="BJ942" i="2" s="1"/>
  <c r="BJ945" i="2" s="1"/>
  <c r="BI933" i="2"/>
  <c r="BI936" i="2" s="1"/>
  <c r="BI939" i="2" s="1"/>
  <c r="BI942" i="2" s="1"/>
  <c r="BI945" i="2" s="1"/>
  <c r="BH933" i="2"/>
  <c r="BH936" i="2" s="1"/>
  <c r="BH939" i="2" s="1"/>
  <c r="BH942" i="2" s="1"/>
  <c r="BH945" i="2" s="1"/>
  <c r="BG933" i="2"/>
  <c r="BG936" i="2" s="1"/>
  <c r="BG939" i="2" s="1"/>
  <c r="BG942" i="2" s="1"/>
  <c r="BG945" i="2" s="1"/>
  <c r="BF933" i="2"/>
  <c r="BF936" i="2" s="1"/>
  <c r="BF939" i="2" s="1"/>
  <c r="BF942" i="2" s="1"/>
  <c r="BF945" i="2" s="1"/>
  <c r="AV933" i="2"/>
  <c r="AU933" i="2"/>
  <c r="AT933" i="2"/>
  <c r="AT936" i="2" s="1"/>
  <c r="AT939" i="2" s="1"/>
  <c r="AT942" i="2" s="1"/>
  <c r="AS933" i="2"/>
  <c r="AS936" i="2" s="1"/>
  <c r="AS939" i="2" s="1"/>
  <c r="BU932" i="2"/>
  <c r="BT932" i="2"/>
  <c r="BS932" i="2"/>
  <c r="BR932" i="2"/>
  <c r="BQ932" i="2"/>
  <c r="BP932" i="2"/>
  <c r="BO932" i="2"/>
  <c r="BN932" i="2"/>
  <c r="BM932" i="2"/>
  <c r="BL932" i="2"/>
  <c r="BK932" i="2"/>
  <c r="BJ932" i="2"/>
  <c r="BI932" i="2"/>
  <c r="BH932" i="2"/>
  <c r="BG932" i="2"/>
  <c r="BF932" i="2"/>
  <c r="BE932" i="2"/>
  <c r="BD932" i="2"/>
  <c r="BC932" i="2"/>
  <c r="BB932" i="2"/>
  <c r="BA932" i="2"/>
  <c r="AZ932" i="2"/>
  <c r="AY932" i="2"/>
  <c r="AX932" i="2"/>
  <c r="AW932" i="2"/>
  <c r="AV932" i="2"/>
  <c r="AU932" i="2"/>
  <c r="AT932" i="2"/>
  <c r="AS932" i="2"/>
  <c r="AR932" i="2"/>
  <c r="AR933" i="2" s="1"/>
  <c r="AR936" i="2" s="1"/>
  <c r="AR939" i="2" s="1"/>
  <c r="AR942" i="2" s="1"/>
  <c r="AR945" i="2" s="1"/>
  <c r="AQ932" i="2"/>
  <c r="AQ933" i="2" s="1"/>
  <c r="AQ936" i="2" s="1"/>
  <c r="AQ939" i="2" s="1"/>
  <c r="AQ942" i="2" s="1"/>
  <c r="AQ945" i="2" s="1"/>
  <c r="AP932" i="2"/>
  <c r="AP933" i="2" s="1"/>
  <c r="AP936" i="2" s="1"/>
  <c r="AP939" i="2" s="1"/>
  <c r="AP942" i="2" s="1"/>
  <c r="AP945" i="2" s="1"/>
  <c r="AO932" i="2"/>
  <c r="AN932" i="2"/>
  <c r="AM932" i="2"/>
  <c r="AL932" i="2"/>
  <c r="AK932" i="2"/>
  <c r="AJ932" i="2"/>
  <c r="AI932" i="2"/>
  <c r="P938" i="2" s="1"/>
  <c r="S938" i="2" s="1"/>
  <c r="V938" i="2" s="1"/>
  <c r="W938" i="2" s="1"/>
  <c r="X938" i="2" s="1"/>
  <c r="R932" i="2"/>
  <c r="U932" i="2" s="1"/>
  <c r="Q932" i="2"/>
  <c r="T932" i="2" s="1"/>
  <c r="P932" i="2"/>
  <c r="S932" i="2" s="1"/>
  <c r="V932" i="2" s="1"/>
  <c r="W932" i="2" s="1"/>
  <c r="X932" i="2" s="1"/>
  <c r="BU930" i="2"/>
  <c r="BT930" i="2"/>
  <c r="BS930" i="2"/>
  <c r="BS933" i="2" s="1"/>
  <c r="BS936" i="2" s="1"/>
  <c r="BR930" i="2"/>
  <c r="BR933" i="2" s="1"/>
  <c r="BR936" i="2" s="1"/>
  <c r="BQ930" i="2"/>
  <c r="BQ933" i="2" s="1"/>
  <c r="BQ936" i="2" s="1"/>
  <c r="BL930" i="2"/>
  <c r="BK930" i="2"/>
  <c r="BJ930" i="2"/>
  <c r="BI930" i="2"/>
  <c r="BH930" i="2"/>
  <c r="BG930" i="2"/>
  <c r="BF930" i="2"/>
  <c r="BE930" i="2"/>
  <c r="BD930" i="2"/>
  <c r="AV930" i="2"/>
  <c r="AU930" i="2"/>
  <c r="AT930" i="2"/>
  <c r="AS930" i="2"/>
  <c r="AR930" i="2"/>
  <c r="AQ930" i="2"/>
  <c r="AP930" i="2"/>
  <c r="AO930" i="2"/>
  <c r="AN930" i="2"/>
  <c r="BU929" i="2"/>
  <c r="BT929" i="2"/>
  <c r="BS929" i="2"/>
  <c r="BR929" i="2"/>
  <c r="BQ929" i="2"/>
  <c r="BP929" i="2"/>
  <c r="BP930" i="2" s="1"/>
  <c r="BP933" i="2" s="1"/>
  <c r="BP936" i="2" s="1"/>
  <c r="BO929" i="2"/>
  <c r="BO930" i="2" s="1"/>
  <c r="BO933" i="2" s="1"/>
  <c r="BO936" i="2" s="1"/>
  <c r="BO939" i="2" s="1"/>
  <c r="BO942" i="2" s="1"/>
  <c r="BO945" i="2" s="1"/>
  <c r="BN929" i="2"/>
  <c r="BN930" i="2" s="1"/>
  <c r="BN933" i="2" s="1"/>
  <c r="BN936" i="2" s="1"/>
  <c r="BN939" i="2" s="1"/>
  <c r="BN942" i="2" s="1"/>
  <c r="BN945" i="2" s="1"/>
  <c r="BM929" i="2"/>
  <c r="BM930" i="2" s="1"/>
  <c r="BM933" i="2" s="1"/>
  <c r="BM936" i="2" s="1"/>
  <c r="BM939" i="2" s="1"/>
  <c r="BM942" i="2" s="1"/>
  <c r="BM945" i="2" s="1"/>
  <c r="BL929" i="2"/>
  <c r="BK929" i="2"/>
  <c r="BJ929" i="2"/>
  <c r="BI929" i="2"/>
  <c r="BH929" i="2"/>
  <c r="BG929" i="2"/>
  <c r="BF929" i="2"/>
  <c r="BE929" i="2"/>
  <c r="BD929" i="2"/>
  <c r="BC929" i="2"/>
  <c r="BC930" i="2" s="1"/>
  <c r="BC933" i="2" s="1"/>
  <c r="BC936" i="2" s="1"/>
  <c r="BC939" i="2" s="1"/>
  <c r="BC942" i="2" s="1"/>
  <c r="BC945" i="2" s="1"/>
  <c r="BB929" i="2"/>
  <c r="BB930" i="2" s="1"/>
  <c r="BB933" i="2" s="1"/>
  <c r="BB936" i="2" s="1"/>
  <c r="BB939" i="2" s="1"/>
  <c r="BB942" i="2" s="1"/>
  <c r="BB945" i="2" s="1"/>
  <c r="BA929" i="2"/>
  <c r="BA930" i="2" s="1"/>
  <c r="BA933" i="2" s="1"/>
  <c r="BA936" i="2" s="1"/>
  <c r="BA939" i="2" s="1"/>
  <c r="BA942" i="2" s="1"/>
  <c r="BA945" i="2" s="1"/>
  <c r="AZ929" i="2"/>
  <c r="AZ930" i="2" s="1"/>
  <c r="AZ933" i="2" s="1"/>
  <c r="AZ936" i="2" s="1"/>
  <c r="AZ939" i="2" s="1"/>
  <c r="AZ942" i="2" s="1"/>
  <c r="AZ945" i="2" s="1"/>
  <c r="AY929" i="2"/>
  <c r="AY930" i="2" s="1"/>
  <c r="AY933" i="2" s="1"/>
  <c r="AX929" i="2"/>
  <c r="AX930" i="2" s="1"/>
  <c r="AX933" i="2" s="1"/>
  <c r="AW929" i="2"/>
  <c r="AW930" i="2" s="1"/>
  <c r="AW933" i="2" s="1"/>
  <c r="AV929" i="2"/>
  <c r="AU929" i="2"/>
  <c r="AT929" i="2"/>
  <c r="AS929" i="2"/>
  <c r="AR929" i="2"/>
  <c r="AQ929" i="2"/>
  <c r="AP929" i="2"/>
  <c r="AO929" i="2"/>
  <c r="AN929" i="2"/>
  <c r="AM929" i="2"/>
  <c r="AM930" i="2" s="1"/>
  <c r="AM933" i="2" s="1"/>
  <c r="AM936" i="2" s="1"/>
  <c r="AM939" i="2" s="1"/>
  <c r="AM942" i="2" s="1"/>
  <c r="AM945" i="2" s="1"/>
  <c r="AL929" i="2"/>
  <c r="AL930" i="2" s="1"/>
  <c r="AL933" i="2" s="1"/>
  <c r="AL936" i="2" s="1"/>
  <c r="AL939" i="2" s="1"/>
  <c r="AL942" i="2" s="1"/>
  <c r="AL945" i="2" s="1"/>
  <c r="AK929" i="2"/>
  <c r="AK930" i="2" s="1"/>
  <c r="AK933" i="2" s="1"/>
  <c r="AK936" i="2" s="1"/>
  <c r="AK939" i="2" s="1"/>
  <c r="AK942" i="2" s="1"/>
  <c r="AK945" i="2" s="1"/>
  <c r="AJ929" i="2"/>
  <c r="AJ930" i="2" s="1"/>
  <c r="AJ933" i="2" s="1"/>
  <c r="AJ936" i="2" s="1"/>
  <c r="AJ939" i="2" s="1"/>
  <c r="AJ942" i="2" s="1"/>
  <c r="AJ945" i="2" s="1"/>
  <c r="AI929" i="2"/>
  <c r="AI930" i="2" s="1"/>
  <c r="AI933" i="2" s="1"/>
  <c r="AI936" i="2" s="1"/>
  <c r="AI939" i="2" s="1"/>
  <c r="AI942" i="2" s="1"/>
  <c r="AI945" i="2" s="1"/>
  <c r="U929" i="2"/>
  <c r="T929" i="2"/>
  <c r="V929" i="2" s="1"/>
  <c r="W929" i="2" s="1"/>
  <c r="S929" i="2"/>
  <c r="R929" i="2"/>
  <c r="Q929" i="2"/>
  <c r="P929" i="2"/>
  <c r="BU922" i="2"/>
  <c r="BT922" i="2"/>
  <c r="BS922" i="2"/>
  <c r="BR922" i="2"/>
  <c r="BQ922" i="2"/>
  <c r="BP922" i="2"/>
  <c r="BO922" i="2"/>
  <c r="BN922" i="2"/>
  <c r="BM922" i="2"/>
  <c r="BL922" i="2"/>
  <c r="BK922" i="2"/>
  <c r="BJ922" i="2"/>
  <c r="BI922" i="2"/>
  <c r="BH922" i="2"/>
  <c r="BG922" i="2"/>
  <c r="BF922" i="2"/>
  <c r="BE922" i="2"/>
  <c r="BD922" i="2"/>
  <c r="BC922" i="2"/>
  <c r="BB922" i="2"/>
  <c r="BA922" i="2"/>
  <c r="AZ922" i="2"/>
  <c r="AY922" i="2"/>
  <c r="AX922" i="2"/>
  <c r="AW922" i="2"/>
  <c r="AV922" i="2"/>
  <c r="AU922" i="2"/>
  <c r="AT922" i="2"/>
  <c r="AS922" i="2"/>
  <c r="AR922" i="2"/>
  <c r="AQ922" i="2"/>
  <c r="AP922" i="2"/>
  <c r="AO922" i="2"/>
  <c r="AN922" i="2"/>
  <c r="AM922" i="2"/>
  <c r="AL922" i="2"/>
  <c r="AK922" i="2"/>
  <c r="AJ922" i="2"/>
  <c r="AI922" i="2"/>
  <c r="R922" i="2"/>
  <c r="U922" i="2" s="1"/>
  <c r="Q922" i="2"/>
  <c r="T922" i="2" s="1"/>
  <c r="BU919" i="2"/>
  <c r="BT919" i="2"/>
  <c r="BS919" i="2"/>
  <c r="BR919" i="2"/>
  <c r="BQ919" i="2"/>
  <c r="BP919" i="2"/>
  <c r="BO919" i="2"/>
  <c r="BN919" i="2"/>
  <c r="BM919" i="2"/>
  <c r="BL919" i="2"/>
  <c r="BK919" i="2"/>
  <c r="BJ919" i="2"/>
  <c r="BI919" i="2"/>
  <c r="BH919" i="2"/>
  <c r="BG919" i="2"/>
  <c r="BF919" i="2"/>
  <c r="BE919" i="2"/>
  <c r="BD919" i="2"/>
  <c r="BC919" i="2"/>
  <c r="BB919" i="2"/>
  <c r="BA919" i="2"/>
  <c r="AZ919" i="2"/>
  <c r="AY919" i="2"/>
  <c r="AX919" i="2"/>
  <c r="AW919" i="2"/>
  <c r="AV919" i="2"/>
  <c r="AU919" i="2"/>
  <c r="AT919" i="2"/>
  <c r="AS919" i="2"/>
  <c r="AR919" i="2"/>
  <c r="AQ919" i="2"/>
  <c r="AP919" i="2"/>
  <c r="AO919" i="2"/>
  <c r="AN919" i="2"/>
  <c r="AM919" i="2"/>
  <c r="AL919" i="2"/>
  <c r="AK919" i="2"/>
  <c r="AJ919" i="2"/>
  <c r="AI919" i="2"/>
  <c r="R919" i="2"/>
  <c r="U919" i="2" s="1"/>
  <c r="Q919" i="2"/>
  <c r="T919" i="2" s="1"/>
  <c r="BP917" i="2"/>
  <c r="BP920" i="2" s="1"/>
  <c r="BP923" i="2" s="1"/>
  <c r="AZ917" i="2"/>
  <c r="AZ920" i="2" s="1"/>
  <c r="AZ923" i="2" s="1"/>
  <c r="BU916" i="2"/>
  <c r="BT916" i="2"/>
  <c r="BS916" i="2"/>
  <c r="BR916" i="2"/>
  <c r="BQ916" i="2"/>
  <c r="BP916" i="2"/>
  <c r="BO916" i="2"/>
  <c r="BN916" i="2"/>
  <c r="BM916" i="2"/>
  <c r="BL916" i="2"/>
  <c r="BK916" i="2"/>
  <c r="BJ916" i="2"/>
  <c r="BI916" i="2"/>
  <c r="BH916" i="2"/>
  <c r="BG916" i="2"/>
  <c r="BF916" i="2"/>
  <c r="BE916" i="2"/>
  <c r="BD916" i="2"/>
  <c r="BC916" i="2"/>
  <c r="BB916" i="2"/>
  <c r="BA916" i="2"/>
  <c r="AZ916" i="2"/>
  <c r="AY916" i="2"/>
  <c r="AX916" i="2"/>
  <c r="AW916" i="2"/>
  <c r="AV916" i="2"/>
  <c r="AU916" i="2"/>
  <c r="AT916" i="2"/>
  <c r="AS916" i="2"/>
  <c r="AR916" i="2"/>
  <c r="AQ916" i="2"/>
  <c r="AP916" i="2"/>
  <c r="AO916" i="2"/>
  <c r="AN916" i="2"/>
  <c r="AM916" i="2"/>
  <c r="AL916" i="2"/>
  <c r="AK916" i="2"/>
  <c r="AJ916" i="2"/>
  <c r="AI916" i="2"/>
  <c r="P922" i="2" s="1"/>
  <c r="S922" i="2" s="1"/>
  <c r="V922" i="2" s="1"/>
  <c r="W922" i="2" s="1"/>
  <c r="X922" i="2" s="1"/>
  <c r="AB922" i="2" s="1"/>
  <c r="T916" i="2"/>
  <c r="S916" i="2"/>
  <c r="R916" i="2"/>
  <c r="U916" i="2" s="1"/>
  <c r="Q916" i="2"/>
  <c r="BN914" i="2"/>
  <c r="BN917" i="2" s="1"/>
  <c r="BN920" i="2" s="1"/>
  <c r="BN923" i="2" s="1"/>
  <c r="BL914" i="2"/>
  <c r="BL917" i="2" s="1"/>
  <c r="BL920" i="2" s="1"/>
  <c r="BL923" i="2" s="1"/>
  <c r="AV914" i="2"/>
  <c r="AV917" i="2" s="1"/>
  <c r="AV920" i="2" s="1"/>
  <c r="AV923" i="2" s="1"/>
  <c r="AU914" i="2"/>
  <c r="AU917" i="2" s="1"/>
  <c r="AU920" i="2" s="1"/>
  <c r="AU923" i="2" s="1"/>
  <c r="BU913" i="2"/>
  <c r="BT913" i="2"/>
  <c r="BS913" i="2"/>
  <c r="BR913" i="2"/>
  <c r="BQ913" i="2"/>
  <c r="BP913" i="2"/>
  <c r="BO913" i="2"/>
  <c r="BN913" i="2"/>
  <c r="BM913" i="2"/>
  <c r="BL913" i="2"/>
  <c r="BK913" i="2"/>
  <c r="BK914" i="2" s="1"/>
  <c r="BK917" i="2" s="1"/>
  <c r="BK920" i="2" s="1"/>
  <c r="BK923" i="2" s="1"/>
  <c r="BJ913" i="2"/>
  <c r="BI913" i="2"/>
  <c r="BH913" i="2"/>
  <c r="BG913" i="2"/>
  <c r="BF913" i="2"/>
  <c r="BE913" i="2"/>
  <c r="BD913" i="2"/>
  <c r="BC913" i="2"/>
  <c r="BB913" i="2"/>
  <c r="BA913" i="2"/>
  <c r="AZ913" i="2"/>
  <c r="AY913" i="2"/>
  <c r="AX913" i="2"/>
  <c r="AW913" i="2"/>
  <c r="AV913" i="2"/>
  <c r="AU913" i="2"/>
  <c r="AT913" i="2"/>
  <c r="AS913" i="2"/>
  <c r="AR913" i="2"/>
  <c r="AQ913" i="2"/>
  <c r="AP913" i="2"/>
  <c r="AO913" i="2"/>
  <c r="AN913" i="2"/>
  <c r="AM913" i="2"/>
  <c r="AL913" i="2"/>
  <c r="AK913" i="2"/>
  <c r="AJ913" i="2"/>
  <c r="AI913" i="2"/>
  <c r="P919" i="2" s="1"/>
  <c r="S919" i="2" s="1"/>
  <c r="V919" i="2" s="1"/>
  <c r="W919" i="2" s="1"/>
  <c r="X919" i="2" s="1"/>
  <c r="R913" i="2"/>
  <c r="U913" i="2" s="1"/>
  <c r="Q913" i="2"/>
  <c r="T913" i="2" s="1"/>
  <c r="BL911" i="2"/>
  <c r="BK911" i="2"/>
  <c r="BJ911" i="2"/>
  <c r="BJ914" i="2" s="1"/>
  <c r="BJ917" i="2" s="1"/>
  <c r="BJ920" i="2" s="1"/>
  <c r="BJ923" i="2" s="1"/>
  <c r="BI911" i="2"/>
  <c r="BI914" i="2" s="1"/>
  <c r="BI917" i="2" s="1"/>
  <c r="BI920" i="2" s="1"/>
  <c r="BI923" i="2" s="1"/>
  <c r="BH911" i="2"/>
  <c r="BH914" i="2" s="1"/>
  <c r="BH917" i="2" s="1"/>
  <c r="BH920" i="2" s="1"/>
  <c r="BH923" i="2" s="1"/>
  <c r="BG911" i="2"/>
  <c r="BG914" i="2" s="1"/>
  <c r="BG917" i="2" s="1"/>
  <c r="BG920" i="2" s="1"/>
  <c r="BG923" i="2" s="1"/>
  <c r="AV911" i="2"/>
  <c r="AU911" i="2"/>
  <c r="AT911" i="2"/>
  <c r="AS911" i="2"/>
  <c r="AR911" i="2"/>
  <c r="AR914" i="2" s="1"/>
  <c r="AR917" i="2" s="1"/>
  <c r="AR920" i="2" s="1"/>
  <c r="BU910" i="2"/>
  <c r="BT910" i="2"/>
  <c r="BS910" i="2"/>
  <c r="BR910" i="2"/>
  <c r="BQ910" i="2"/>
  <c r="BP910" i="2"/>
  <c r="BO910" i="2"/>
  <c r="BN910" i="2"/>
  <c r="BM910" i="2"/>
  <c r="BL910" i="2"/>
  <c r="BK910" i="2"/>
  <c r="BJ910" i="2"/>
  <c r="BI910" i="2"/>
  <c r="BH910" i="2"/>
  <c r="BG910" i="2"/>
  <c r="BF910" i="2"/>
  <c r="BF911" i="2" s="1"/>
  <c r="BF914" i="2" s="1"/>
  <c r="BF917" i="2" s="1"/>
  <c r="BF920" i="2" s="1"/>
  <c r="BF923" i="2" s="1"/>
  <c r="BE910" i="2"/>
  <c r="BD910" i="2"/>
  <c r="BC910" i="2"/>
  <c r="BB910" i="2"/>
  <c r="BA910" i="2"/>
  <c r="AZ910" i="2"/>
  <c r="AY910" i="2"/>
  <c r="AX910" i="2"/>
  <c r="AW910" i="2"/>
  <c r="AV910" i="2"/>
  <c r="AU910" i="2"/>
  <c r="AT910" i="2"/>
  <c r="AS910" i="2"/>
  <c r="AR910" i="2"/>
  <c r="AQ910" i="2"/>
  <c r="AQ911" i="2" s="1"/>
  <c r="AQ914" i="2" s="1"/>
  <c r="AQ917" i="2" s="1"/>
  <c r="AQ920" i="2" s="1"/>
  <c r="AQ923" i="2" s="1"/>
  <c r="AP910" i="2"/>
  <c r="AP911" i="2" s="1"/>
  <c r="AP914" i="2" s="1"/>
  <c r="AP917" i="2" s="1"/>
  <c r="AP920" i="2" s="1"/>
  <c r="AP923" i="2" s="1"/>
  <c r="AO910" i="2"/>
  <c r="AN910" i="2"/>
  <c r="AM910" i="2"/>
  <c r="AL910" i="2"/>
  <c r="AK910" i="2"/>
  <c r="AJ910" i="2"/>
  <c r="AI910" i="2"/>
  <c r="P916" i="2" s="1"/>
  <c r="R910" i="2"/>
  <c r="U910" i="2" s="1"/>
  <c r="Q910" i="2"/>
  <c r="T910" i="2" s="1"/>
  <c r="P910" i="2"/>
  <c r="S910" i="2" s="1"/>
  <c r="V910" i="2" s="1"/>
  <c r="W910" i="2" s="1"/>
  <c r="X910" i="2" s="1"/>
  <c r="BU908" i="2"/>
  <c r="BT908" i="2"/>
  <c r="BS908" i="2"/>
  <c r="BS911" i="2" s="1"/>
  <c r="BS914" i="2" s="1"/>
  <c r="BS917" i="2" s="1"/>
  <c r="BS920" i="2" s="1"/>
  <c r="BS923" i="2" s="1"/>
  <c r="BR908" i="2"/>
  <c r="BR911" i="2" s="1"/>
  <c r="BR914" i="2" s="1"/>
  <c r="BR917" i="2" s="1"/>
  <c r="BR920" i="2" s="1"/>
  <c r="BR923" i="2" s="1"/>
  <c r="BQ908" i="2"/>
  <c r="BQ911" i="2" s="1"/>
  <c r="BQ914" i="2" s="1"/>
  <c r="BQ917" i="2" s="1"/>
  <c r="BQ920" i="2" s="1"/>
  <c r="BQ923" i="2" s="1"/>
  <c r="BL908" i="2"/>
  <c r="BK908" i="2"/>
  <c r="BJ908" i="2"/>
  <c r="BI908" i="2"/>
  <c r="BH908" i="2"/>
  <c r="BG908" i="2"/>
  <c r="BF908" i="2"/>
  <c r="BE908" i="2"/>
  <c r="BD908" i="2"/>
  <c r="BC908" i="2"/>
  <c r="BC911" i="2" s="1"/>
  <c r="BC914" i="2" s="1"/>
  <c r="BC917" i="2" s="1"/>
  <c r="BC920" i="2" s="1"/>
  <c r="BC923" i="2" s="1"/>
  <c r="AV908" i="2"/>
  <c r="AU908" i="2"/>
  <c r="AT908" i="2"/>
  <c r="AS908" i="2"/>
  <c r="AR908" i="2"/>
  <c r="AQ908" i="2"/>
  <c r="AP908" i="2"/>
  <c r="AO908" i="2"/>
  <c r="AN908" i="2"/>
  <c r="AM908" i="2"/>
  <c r="AM911" i="2" s="1"/>
  <c r="AM914" i="2" s="1"/>
  <c r="AM917" i="2" s="1"/>
  <c r="AM920" i="2" s="1"/>
  <c r="AM923" i="2" s="1"/>
  <c r="BU907" i="2"/>
  <c r="BT907" i="2"/>
  <c r="BS907" i="2"/>
  <c r="BR907" i="2"/>
  <c r="BQ907" i="2"/>
  <c r="BP907" i="2"/>
  <c r="BP908" i="2" s="1"/>
  <c r="BP911" i="2" s="1"/>
  <c r="BP914" i="2" s="1"/>
  <c r="BO907" i="2"/>
  <c r="BO908" i="2" s="1"/>
  <c r="BO911" i="2" s="1"/>
  <c r="BO914" i="2" s="1"/>
  <c r="BO917" i="2" s="1"/>
  <c r="BO920" i="2" s="1"/>
  <c r="BO923" i="2" s="1"/>
  <c r="BN907" i="2"/>
  <c r="BN908" i="2" s="1"/>
  <c r="BN911" i="2" s="1"/>
  <c r="BM907" i="2"/>
  <c r="BM908" i="2" s="1"/>
  <c r="BM911" i="2" s="1"/>
  <c r="BM914" i="2" s="1"/>
  <c r="BM917" i="2" s="1"/>
  <c r="BM920" i="2" s="1"/>
  <c r="BM923" i="2" s="1"/>
  <c r="BL907" i="2"/>
  <c r="BK907" i="2"/>
  <c r="BJ907" i="2"/>
  <c r="BI907" i="2"/>
  <c r="BH907" i="2"/>
  <c r="BG907" i="2"/>
  <c r="BF907" i="2"/>
  <c r="BE907" i="2"/>
  <c r="BD907" i="2"/>
  <c r="BC907" i="2"/>
  <c r="BB907" i="2"/>
  <c r="BB908" i="2" s="1"/>
  <c r="BB911" i="2" s="1"/>
  <c r="BB914" i="2" s="1"/>
  <c r="BB917" i="2" s="1"/>
  <c r="BB920" i="2" s="1"/>
  <c r="BB923" i="2" s="1"/>
  <c r="BA907" i="2"/>
  <c r="BA908" i="2" s="1"/>
  <c r="BA911" i="2" s="1"/>
  <c r="BA914" i="2" s="1"/>
  <c r="BA917" i="2" s="1"/>
  <c r="BA920" i="2" s="1"/>
  <c r="BA923" i="2" s="1"/>
  <c r="AZ907" i="2"/>
  <c r="AZ908" i="2" s="1"/>
  <c r="AZ911" i="2" s="1"/>
  <c r="AZ914" i="2" s="1"/>
  <c r="AY907" i="2"/>
  <c r="AY908" i="2" s="1"/>
  <c r="AY911" i="2" s="1"/>
  <c r="AY914" i="2" s="1"/>
  <c r="AY917" i="2" s="1"/>
  <c r="AY920" i="2" s="1"/>
  <c r="AY923" i="2" s="1"/>
  <c r="AX907" i="2"/>
  <c r="AX908" i="2" s="1"/>
  <c r="AX911" i="2" s="1"/>
  <c r="AX914" i="2" s="1"/>
  <c r="AX917" i="2" s="1"/>
  <c r="AX920" i="2" s="1"/>
  <c r="AX923" i="2" s="1"/>
  <c r="AW907" i="2"/>
  <c r="AW908" i="2" s="1"/>
  <c r="AW911" i="2" s="1"/>
  <c r="AW914" i="2" s="1"/>
  <c r="AW917" i="2" s="1"/>
  <c r="AW920" i="2" s="1"/>
  <c r="AW923" i="2" s="1"/>
  <c r="AV907" i="2"/>
  <c r="AU907" i="2"/>
  <c r="AT907" i="2"/>
  <c r="AS907" i="2"/>
  <c r="AR907" i="2"/>
  <c r="AQ907" i="2"/>
  <c r="AP907" i="2"/>
  <c r="AO907" i="2"/>
  <c r="AN907" i="2"/>
  <c r="AM907" i="2"/>
  <c r="AL907" i="2"/>
  <c r="AL908" i="2" s="1"/>
  <c r="AL911" i="2" s="1"/>
  <c r="AL914" i="2" s="1"/>
  <c r="AL917" i="2" s="1"/>
  <c r="AL920" i="2" s="1"/>
  <c r="AL923" i="2" s="1"/>
  <c r="AK907" i="2"/>
  <c r="AK908" i="2" s="1"/>
  <c r="AK911" i="2" s="1"/>
  <c r="AK914" i="2" s="1"/>
  <c r="AK917" i="2" s="1"/>
  <c r="AK920" i="2" s="1"/>
  <c r="AK923" i="2" s="1"/>
  <c r="AJ907" i="2"/>
  <c r="AJ908" i="2" s="1"/>
  <c r="AJ911" i="2" s="1"/>
  <c r="AJ914" i="2" s="1"/>
  <c r="AJ917" i="2" s="1"/>
  <c r="AJ920" i="2" s="1"/>
  <c r="AJ923" i="2" s="1"/>
  <c r="AI907" i="2"/>
  <c r="AI908" i="2" s="1"/>
  <c r="AI911" i="2" s="1"/>
  <c r="AI914" i="2" s="1"/>
  <c r="AI917" i="2" s="1"/>
  <c r="AI920" i="2" s="1"/>
  <c r="AI923" i="2" s="1"/>
  <c r="U907" i="2"/>
  <c r="T907" i="2"/>
  <c r="S907" i="2"/>
  <c r="V907" i="2" s="1"/>
  <c r="W907" i="2" s="1"/>
  <c r="R907" i="2"/>
  <c r="Q907" i="2"/>
  <c r="P907" i="2"/>
  <c r="BU900" i="2"/>
  <c r="BT900" i="2"/>
  <c r="BS900" i="2"/>
  <c r="BR900" i="2"/>
  <c r="BQ900" i="2"/>
  <c r="BP900" i="2"/>
  <c r="BO900" i="2"/>
  <c r="BN900" i="2"/>
  <c r="BM900" i="2"/>
  <c r="BL900" i="2"/>
  <c r="BK900" i="2"/>
  <c r="BJ900" i="2"/>
  <c r="BI900" i="2"/>
  <c r="BH900" i="2"/>
  <c r="BG900" i="2"/>
  <c r="BF900" i="2"/>
  <c r="BE900" i="2"/>
  <c r="BD900" i="2"/>
  <c r="BC900" i="2"/>
  <c r="BB900" i="2"/>
  <c r="BA900" i="2"/>
  <c r="AZ900" i="2"/>
  <c r="AY900" i="2"/>
  <c r="AX900" i="2"/>
  <c r="AW900" i="2"/>
  <c r="AV900" i="2"/>
  <c r="AU900" i="2"/>
  <c r="AT900" i="2"/>
  <c r="AS900" i="2"/>
  <c r="AR900" i="2"/>
  <c r="AQ900" i="2"/>
  <c r="AP900" i="2"/>
  <c r="AO900" i="2"/>
  <c r="AN900" i="2"/>
  <c r="AM900" i="2"/>
  <c r="AL900" i="2"/>
  <c r="AK900" i="2"/>
  <c r="AJ900" i="2"/>
  <c r="AI900" i="2"/>
  <c r="R900" i="2"/>
  <c r="U900" i="2" s="1"/>
  <c r="Q900" i="2"/>
  <c r="T900" i="2" s="1"/>
  <c r="P900" i="2"/>
  <c r="S900" i="2" s="1"/>
  <c r="V900" i="2" s="1"/>
  <c r="W900" i="2" s="1"/>
  <c r="X900" i="2" s="1"/>
  <c r="BU897" i="2"/>
  <c r="BT897" i="2"/>
  <c r="BS897" i="2"/>
  <c r="BR897" i="2"/>
  <c r="BQ897" i="2"/>
  <c r="BP897" i="2"/>
  <c r="BO897" i="2"/>
  <c r="BN897" i="2"/>
  <c r="BM897" i="2"/>
  <c r="BL897" i="2"/>
  <c r="BK897" i="2"/>
  <c r="BJ897" i="2"/>
  <c r="BI897" i="2"/>
  <c r="BH897" i="2"/>
  <c r="BG897" i="2"/>
  <c r="BF897" i="2"/>
  <c r="BE897" i="2"/>
  <c r="BD897" i="2"/>
  <c r="BC897" i="2"/>
  <c r="BB897" i="2"/>
  <c r="BA897" i="2"/>
  <c r="AZ897" i="2"/>
  <c r="AY897" i="2"/>
  <c r="AX897" i="2"/>
  <c r="AW897" i="2"/>
  <c r="AV897" i="2"/>
  <c r="AU897" i="2"/>
  <c r="AT897" i="2"/>
  <c r="AS897" i="2"/>
  <c r="AR897" i="2"/>
  <c r="AQ897" i="2"/>
  <c r="AP897" i="2"/>
  <c r="AO897" i="2"/>
  <c r="AN897" i="2"/>
  <c r="AM897" i="2"/>
  <c r="AL897" i="2"/>
  <c r="AK897" i="2"/>
  <c r="AJ897" i="2"/>
  <c r="AI897" i="2"/>
  <c r="U897" i="2"/>
  <c r="R897" i="2"/>
  <c r="Q897" i="2"/>
  <c r="T897" i="2" s="1"/>
  <c r="BG895" i="2"/>
  <c r="BG898" i="2" s="1"/>
  <c r="BG901" i="2" s="1"/>
  <c r="BU894" i="2"/>
  <c r="BT894" i="2"/>
  <c r="BS894" i="2"/>
  <c r="BR894" i="2"/>
  <c r="BQ894" i="2"/>
  <c r="BP894" i="2"/>
  <c r="BO894" i="2"/>
  <c r="BN894" i="2"/>
  <c r="BM894" i="2"/>
  <c r="BL894" i="2"/>
  <c r="BK894" i="2"/>
  <c r="BJ894" i="2"/>
  <c r="BI894" i="2"/>
  <c r="BH894" i="2"/>
  <c r="BG894" i="2"/>
  <c r="BF894" i="2"/>
  <c r="BE894" i="2"/>
  <c r="BE895" i="2" s="1"/>
  <c r="BE898" i="2" s="1"/>
  <c r="BE901" i="2" s="1"/>
  <c r="BD894" i="2"/>
  <c r="BC894" i="2"/>
  <c r="BB894" i="2"/>
  <c r="BA894" i="2"/>
  <c r="AZ894" i="2"/>
  <c r="AY894" i="2"/>
  <c r="AX894" i="2"/>
  <c r="AW894" i="2"/>
  <c r="AV894" i="2"/>
  <c r="AU894" i="2"/>
  <c r="AT894" i="2"/>
  <c r="AS894" i="2"/>
  <c r="AR894" i="2"/>
  <c r="AQ894" i="2"/>
  <c r="AP894" i="2"/>
  <c r="AO894" i="2"/>
  <c r="AN894" i="2"/>
  <c r="AM894" i="2"/>
  <c r="AL894" i="2"/>
  <c r="AK894" i="2"/>
  <c r="AJ894" i="2"/>
  <c r="AI894" i="2"/>
  <c r="T894" i="2"/>
  <c r="R894" i="2"/>
  <c r="U894" i="2" s="1"/>
  <c r="Q894" i="2"/>
  <c r="BR892" i="2"/>
  <c r="BR895" i="2" s="1"/>
  <c r="BR898" i="2" s="1"/>
  <c r="BR901" i="2" s="1"/>
  <c r="BQ892" i="2"/>
  <c r="BQ895" i="2" s="1"/>
  <c r="BQ898" i="2" s="1"/>
  <c r="BQ901" i="2" s="1"/>
  <c r="BP892" i="2"/>
  <c r="BP895" i="2" s="1"/>
  <c r="BP898" i="2" s="1"/>
  <c r="BP901" i="2" s="1"/>
  <c r="BU891" i="2"/>
  <c r="BT891" i="2"/>
  <c r="BS891" i="2"/>
  <c r="BR891" i="2"/>
  <c r="BQ891" i="2"/>
  <c r="BP891" i="2"/>
  <c r="BO891" i="2"/>
  <c r="BN891" i="2"/>
  <c r="BM891" i="2"/>
  <c r="BL891" i="2"/>
  <c r="BK891" i="2"/>
  <c r="BJ891" i="2"/>
  <c r="BI891" i="2"/>
  <c r="BH891" i="2"/>
  <c r="BG891" i="2"/>
  <c r="BF891" i="2"/>
  <c r="BE891" i="2"/>
  <c r="BD891" i="2"/>
  <c r="BC891" i="2"/>
  <c r="BB891" i="2"/>
  <c r="BA891" i="2"/>
  <c r="AZ891" i="2"/>
  <c r="AY891" i="2"/>
  <c r="AX891" i="2"/>
  <c r="AW891" i="2"/>
  <c r="AV891" i="2"/>
  <c r="AU891" i="2"/>
  <c r="AT891" i="2"/>
  <c r="AS891" i="2"/>
  <c r="AR891" i="2"/>
  <c r="AQ891" i="2"/>
  <c r="AP891" i="2"/>
  <c r="AO891" i="2"/>
  <c r="AN891" i="2"/>
  <c r="AM891" i="2"/>
  <c r="AL891" i="2"/>
  <c r="AK891" i="2"/>
  <c r="AJ891" i="2"/>
  <c r="AJ892" i="2" s="1"/>
  <c r="AJ895" i="2" s="1"/>
  <c r="AJ898" i="2" s="1"/>
  <c r="AJ901" i="2" s="1"/>
  <c r="AI891" i="2"/>
  <c r="P897" i="2" s="1"/>
  <c r="S897" i="2" s="1"/>
  <c r="V897" i="2" s="1"/>
  <c r="W897" i="2" s="1"/>
  <c r="X897" i="2" s="1"/>
  <c r="R891" i="2"/>
  <c r="U891" i="2" s="1"/>
  <c r="Q891" i="2"/>
  <c r="T891" i="2" s="1"/>
  <c r="BN889" i="2"/>
  <c r="BN892" i="2" s="1"/>
  <c r="BN895" i="2" s="1"/>
  <c r="BN898" i="2" s="1"/>
  <c r="BN901" i="2" s="1"/>
  <c r="BM889" i="2"/>
  <c r="BM892" i="2" s="1"/>
  <c r="BM895" i="2" s="1"/>
  <c r="BM898" i="2" s="1"/>
  <c r="BM901" i="2" s="1"/>
  <c r="BJ889" i="2"/>
  <c r="BJ892" i="2" s="1"/>
  <c r="BJ895" i="2" s="1"/>
  <c r="BJ898" i="2" s="1"/>
  <c r="BJ901" i="2" s="1"/>
  <c r="BF889" i="2"/>
  <c r="BF892" i="2" s="1"/>
  <c r="BF895" i="2" s="1"/>
  <c r="BF898" i="2" s="1"/>
  <c r="BF901" i="2" s="1"/>
  <c r="AX889" i="2"/>
  <c r="AX892" i="2" s="1"/>
  <c r="AX895" i="2" s="1"/>
  <c r="AX898" i="2" s="1"/>
  <c r="AX901" i="2" s="1"/>
  <c r="AW889" i="2"/>
  <c r="AW892" i="2" s="1"/>
  <c r="AW895" i="2" s="1"/>
  <c r="AW898" i="2" s="1"/>
  <c r="AW901" i="2" s="1"/>
  <c r="AV889" i="2"/>
  <c r="AV892" i="2" s="1"/>
  <c r="AV895" i="2" s="1"/>
  <c r="AV898" i="2" s="1"/>
  <c r="AV901" i="2" s="1"/>
  <c r="BU888" i="2"/>
  <c r="BT888" i="2"/>
  <c r="BS888" i="2"/>
  <c r="BR888" i="2"/>
  <c r="BQ888" i="2"/>
  <c r="BP888" i="2"/>
  <c r="BO888" i="2"/>
  <c r="BN888" i="2"/>
  <c r="BM888" i="2"/>
  <c r="BL888" i="2"/>
  <c r="BK888" i="2"/>
  <c r="BJ888" i="2"/>
  <c r="BI888" i="2"/>
  <c r="BH888" i="2"/>
  <c r="BG888" i="2"/>
  <c r="BF888" i="2"/>
  <c r="BE888" i="2"/>
  <c r="BD888" i="2"/>
  <c r="BC888" i="2"/>
  <c r="BB888" i="2"/>
  <c r="BA888" i="2"/>
  <c r="AZ888" i="2"/>
  <c r="AY888" i="2"/>
  <c r="AX888" i="2"/>
  <c r="AW888" i="2"/>
  <c r="AV888" i="2"/>
  <c r="AU888" i="2"/>
  <c r="AT888" i="2"/>
  <c r="AT889" i="2" s="1"/>
  <c r="AT892" i="2" s="1"/>
  <c r="AT895" i="2" s="1"/>
  <c r="AT898" i="2" s="1"/>
  <c r="AT901" i="2" s="1"/>
  <c r="AS888" i="2"/>
  <c r="AR888" i="2"/>
  <c r="AQ888" i="2"/>
  <c r="AP888" i="2"/>
  <c r="AO888" i="2"/>
  <c r="AN888" i="2"/>
  <c r="AM888" i="2"/>
  <c r="AL888" i="2"/>
  <c r="AK888" i="2"/>
  <c r="AJ888" i="2"/>
  <c r="AI888" i="2"/>
  <c r="P894" i="2" s="1"/>
  <c r="S894" i="2" s="1"/>
  <c r="V894" i="2" s="1"/>
  <c r="W894" i="2" s="1"/>
  <c r="X894" i="2" s="1"/>
  <c r="R888" i="2"/>
  <c r="U888" i="2" s="1"/>
  <c r="Q888" i="2"/>
  <c r="T888" i="2" s="1"/>
  <c r="P888" i="2"/>
  <c r="S888" i="2" s="1"/>
  <c r="V888" i="2" s="1"/>
  <c r="W888" i="2" s="1"/>
  <c r="X888" i="2" s="1"/>
  <c r="BU886" i="2"/>
  <c r="BU889" i="2" s="1"/>
  <c r="BU892" i="2" s="1"/>
  <c r="BU895" i="2" s="1"/>
  <c r="BU898" i="2" s="1"/>
  <c r="BU901" i="2" s="1"/>
  <c r="BR886" i="2"/>
  <c r="BR889" i="2" s="1"/>
  <c r="BQ886" i="2"/>
  <c r="BQ889" i="2" s="1"/>
  <c r="BN886" i="2"/>
  <c r="BM886" i="2"/>
  <c r="BJ886" i="2"/>
  <c r="BI886" i="2"/>
  <c r="BI889" i="2" s="1"/>
  <c r="BI892" i="2" s="1"/>
  <c r="BI895" i="2" s="1"/>
  <c r="BI898" i="2" s="1"/>
  <c r="BI901" i="2" s="1"/>
  <c r="BH886" i="2"/>
  <c r="BG886" i="2"/>
  <c r="BG889" i="2" s="1"/>
  <c r="BG892" i="2" s="1"/>
  <c r="BF886" i="2"/>
  <c r="BE886" i="2"/>
  <c r="BE889" i="2" s="1"/>
  <c r="BE892" i="2" s="1"/>
  <c r="BB886" i="2"/>
  <c r="BB889" i="2" s="1"/>
  <c r="BB892" i="2" s="1"/>
  <c r="BB895" i="2" s="1"/>
  <c r="BB898" i="2" s="1"/>
  <c r="BB901" i="2" s="1"/>
  <c r="BA886" i="2"/>
  <c r="BA889" i="2" s="1"/>
  <c r="BA892" i="2" s="1"/>
  <c r="BA895" i="2" s="1"/>
  <c r="BA898" i="2" s="1"/>
  <c r="BA901" i="2" s="1"/>
  <c r="AX886" i="2"/>
  <c r="AW886" i="2"/>
  <c r="AT886" i="2"/>
  <c r="AS886" i="2"/>
  <c r="AS889" i="2" s="1"/>
  <c r="AS892" i="2" s="1"/>
  <c r="AS895" i="2" s="1"/>
  <c r="AS898" i="2" s="1"/>
  <c r="AS901" i="2" s="1"/>
  <c r="AR886" i="2"/>
  <c r="AR889" i="2" s="1"/>
  <c r="AR892" i="2" s="1"/>
  <c r="AR895" i="2" s="1"/>
  <c r="AR898" i="2" s="1"/>
  <c r="AR901" i="2" s="1"/>
  <c r="AQ886" i="2"/>
  <c r="AQ889" i="2" s="1"/>
  <c r="AQ892" i="2" s="1"/>
  <c r="AQ895" i="2" s="1"/>
  <c r="AQ898" i="2" s="1"/>
  <c r="AQ901" i="2" s="1"/>
  <c r="AP886" i="2"/>
  <c r="AP889" i="2" s="1"/>
  <c r="AP892" i="2" s="1"/>
  <c r="AP895" i="2" s="1"/>
  <c r="AP898" i="2" s="1"/>
  <c r="AP901" i="2" s="1"/>
  <c r="AO886" i="2"/>
  <c r="AO889" i="2" s="1"/>
  <c r="AO892" i="2" s="1"/>
  <c r="AO895" i="2" s="1"/>
  <c r="AO898" i="2" s="1"/>
  <c r="AO901" i="2" s="1"/>
  <c r="AL886" i="2"/>
  <c r="AL889" i="2" s="1"/>
  <c r="AL892" i="2" s="1"/>
  <c r="AL895" i="2" s="1"/>
  <c r="AL898" i="2" s="1"/>
  <c r="AL901" i="2" s="1"/>
  <c r="AK886" i="2"/>
  <c r="AK889" i="2" s="1"/>
  <c r="AK892" i="2" s="1"/>
  <c r="AK895" i="2" s="1"/>
  <c r="AK898" i="2" s="1"/>
  <c r="AK901" i="2" s="1"/>
  <c r="BU885" i="2"/>
  <c r="BT885" i="2"/>
  <c r="BT886" i="2" s="1"/>
  <c r="BS885" i="2"/>
  <c r="BS886" i="2" s="1"/>
  <c r="BS889" i="2" s="1"/>
  <c r="BS892" i="2" s="1"/>
  <c r="BS895" i="2" s="1"/>
  <c r="BS898" i="2" s="1"/>
  <c r="BS901" i="2" s="1"/>
  <c r="BR885" i="2"/>
  <c r="BQ885" i="2"/>
  <c r="BP885" i="2"/>
  <c r="BP886" i="2" s="1"/>
  <c r="BP889" i="2" s="1"/>
  <c r="BO885" i="2"/>
  <c r="BO886" i="2" s="1"/>
  <c r="BO889" i="2" s="1"/>
  <c r="BO892" i="2" s="1"/>
  <c r="BO895" i="2" s="1"/>
  <c r="BO898" i="2" s="1"/>
  <c r="BO901" i="2" s="1"/>
  <c r="BN885" i="2"/>
  <c r="BM885" i="2"/>
  <c r="BL885" i="2"/>
  <c r="BL886" i="2" s="1"/>
  <c r="BL889" i="2" s="1"/>
  <c r="BL892" i="2" s="1"/>
  <c r="BL895" i="2" s="1"/>
  <c r="BL898" i="2" s="1"/>
  <c r="BL901" i="2" s="1"/>
  <c r="BK885" i="2"/>
  <c r="BK886" i="2" s="1"/>
  <c r="BK889" i="2" s="1"/>
  <c r="BK892" i="2" s="1"/>
  <c r="BK895" i="2" s="1"/>
  <c r="BK898" i="2" s="1"/>
  <c r="BK901" i="2" s="1"/>
  <c r="BJ885" i="2"/>
  <c r="BI885" i="2"/>
  <c r="BH885" i="2"/>
  <c r="BG885" i="2"/>
  <c r="BF885" i="2"/>
  <c r="BE885" i="2"/>
  <c r="BD885" i="2"/>
  <c r="BD886" i="2" s="1"/>
  <c r="BC885" i="2"/>
  <c r="BC886" i="2" s="1"/>
  <c r="BC889" i="2" s="1"/>
  <c r="BC892" i="2" s="1"/>
  <c r="BC895" i="2" s="1"/>
  <c r="BC898" i="2" s="1"/>
  <c r="BC901" i="2" s="1"/>
  <c r="BB885" i="2"/>
  <c r="BA885" i="2"/>
  <c r="AZ885" i="2"/>
  <c r="AZ886" i="2" s="1"/>
  <c r="AZ889" i="2" s="1"/>
  <c r="AZ892" i="2" s="1"/>
  <c r="AZ895" i="2" s="1"/>
  <c r="AZ898" i="2" s="1"/>
  <c r="AZ901" i="2" s="1"/>
  <c r="AY885" i="2"/>
  <c r="AY886" i="2" s="1"/>
  <c r="AY889" i="2" s="1"/>
  <c r="AY892" i="2" s="1"/>
  <c r="AY895" i="2" s="1"/>
  <c r="AY898" i="2" s="1"/>
  <c r="AY901" i="2" s="1"/>
  <c r="AX885" i="2"/>
  <c r="AW885" i="2"/>
  <c r="AV885" i="2"/>
  <c r="AV886" i="2" s="1"/>
  <c r="AU885" i="2"/>
  <c r="AU886" i="2" s="1"/>
  <c r="AU889" i="2" s="1"/>
  <c r="AU892" i="2" s="1"/>
  <c r="AU895" i="2" s="1"/>
  <c r="AU898" i="2" s="1"/>
  <c r="AU901" i="2" s="1"/>
  <c r="AT885" i="2"/>
  <c r="AS885" i="2"/>
  <c r="AR885" i="2"/>
  <c r="AQ885" i="2"/>
  <c r="AP885" i="2"/>
  <c r="AO885" i="2"/>
  <c r="AN885" i="2"/>
  <c r="AN886" i="2" s="1"/>
  <c r="AM885" i="2"/>
  <c r="AM886" i="2" s="1"/>
  <c r="AM889" i="2" s="1"/>
  <c r="AM892" i="2" s="1"/>
  <c r="AM895" i="2" s="1"/>
  <c r="AM898" i="2" s="1"/>
  <c r="AM901" i="2" s="1"/>
  <c r="AL885" i="2"/>
  <c r="AK885" i="2"/>
  <c r="AJ885" i="2"/>
  <c r="AJ886" i="2" s="1"/>
  <c r="AJ889" i="2" s="1"/>
  <c r="AI885" i="2"/>
  <c r="U885" i="2"/>
  <c r="T885" i="2"/>
  <c r="S885" i="2"/>
  <c r="V885" i="2" s="1"/>
  <c r="W885" i="2" s="1"/>
  <c r="R885" i="2"/>
  <c r="Q885" i="2"/>
  <c r="P885" i="2"/>
  <c r="BU878" i="2"/>
  <c r="BT878" i="2"/>
  <c r="BS878" i="2"/>
  <c r="BR878" i="2"/>
  <c r="BQ878" i="2"/>
  <c r="BP878" i="2"/>
  <c r="BO878" i="2"/>
  <c r="BN878" i="2"/>
  <c r="BM878" i="2"/>
  <c r="BL878" i="2"/>
  <c r="BK878" i="2"/>
  <c r="BJ878" i="2"/>
  <c r="BI878" i="2"/>
  <c r="BH878" i="2"/>
  <c r="BG878" i="2"/>
  <c r="BF878" i="2"/>
  <c r="BE878" i="2"/>
  <c r="BD878" i="2"/>
  <c r="BC878" i="2"/>
  <c r="BB878" i="2"/>
  <c r="BA878" i="2"/>
  <c r="AZ878" i="2"/>
  <c r="AY878" i="2"/>
  <c r="AX878" i="2"/>
  <c r="AW878" i="2"/>
  <c r="AV878" i="2"/>
  <c r="AU878" i="2"/>
  <c r="AT878" i="2"/>
  <c r="AS878" i="2"/>
  <c r="AR878" i="2"/>
  <c r="AQ878" i="2"/>
  <c r="AP878" i="2"/>
  <c r="AO878" i="2"/>
  <c r="AN878" i="2"/>
  <c r="AM878" i="2"/>
  <c r="AL878" i="2"/>
  <c r="AK878" i="2"/>
  <c r="AJ878" i="2"/>
  <c r="AI878" i="2"/>
  <c r="R878" i="2"/>
  <c r="U878" i="2" s="1"/>
  <c r="Q878" i="2"/>
  <c r="T878" i="2" s="1"/>
  <c r="AP876" i="2"/>
  <c r="AP879" i="2" s="1"/>
  <c r="BU875" i="2"/>
  <c r="BT875" i="2"/>
  <c r="BS875" i="2"/>
  <c r="BR875" i="2"/>
  <c r="BQ875" i="2"/>
  <c r="BP875" i="2"/>
  <c r="BO875" i="2"/>
  <c r="BN875" i="2"/>
  <c r="BM875" i="2"/>
  <c r="BL875" i="2"/>
  <c r="BK875" i="2"/>
  <c r="BJ875" i="2"/>
  <c r="BI875" i="2"/>
  <c r="BH875" i="2"/>
  <c r="BG875" i="2"/>
  <c r="BF875" i="2"/>
  <c r="BE875" i="2"/>
  <c r="BD875" i="2"/>
  <c r="BC875" i="2"/>
  <c r="BB875" i="2"/>
  <c r="BA875" i="2"/>
  <c r="AZ875" i="2"/>
  <c r="AY875" i="2"/>
  <c r="AX875" i="2"/>
  <c r="AW875" i="2"/>
  <c r="AV875" i="2"/>
  <c r="AU875" i="2"/>
  <c r="AT875" i="2"/>
  <c r="AS875" i="2"/>
  <c r="AR875" i="2"/>
  <c r="AQ875" i="2"/>
  <c r="AP875" i="2"/>
  <c r="AO875" i="2"/>
  <c r="AN875" i="2"/>
  <c r="AM875" i="2"/>
  <c r="AL875" i="2"/>
  <c r="AK875" i="2"/>
  <c r="AJ875" i="2"/>
  <c r="AI875" i="2"/>
  <c r="R875" i="2"/>
  <c r="U875" i="2" s="1"/>
  <c r="Q875" i="2"/>
  <c r="T875" i="2" s="1"/>
  <c r="BU872" i="2"/>
  <c r="BT872" i="2"/>
  <c r="BS872" i="2"/>
  <c r="BR872" i="2"/>
  <c r="BQ872" i="2"/>
  <c r="BP872" i="2"/>
  <c r="BO872" i="2"/>
  <c r="BN872" i="2"/>
  <c r="BM872" i="2"/>
  <c r="BL872" i="2"/>
  <c r="BK872" i="2"/>
  <c r="BJ872" i="2"/>
  <c r="BI872" i="2"/>
  <c r="BH872" i="2"/>
  <c r="BG872" i="2"/>
  <c r="BF872" i="2"/>
  <c r="BE872" i="2"/>
  <c r="BD872" i="2"/>
  <c r="BC872" i="2"/>
  <c r="BB872" i="2"/>
  <c r="BA872" i="2"/>
  <c r="AZ872" i="2"/>
  <c r="AY872" i="2"/>
  <c r="AX872" i="2"/>
  <c r="AW872" i="2"/>
  <c r="AV872" i="2"/>
  <c r="AU872" i="2"/>
  <c r="AT872" i="2"/>
  <c r="AS872" i="2"/>
  <c r="AR872" i="2"/>
  <c r="AQ872" i="2"/>
  <c r="AP872" i="2"/>
  <c r="AO872" i="2"/>
  <c r="AN872" i="2"/>
  <c r="AM872" i="2"/>
  <c r="AL872" i="2"/>
  <c r="AK872" i="2"/>
  <c r="AJ872" i="2"/>
  <c r="AI872" i="2"/>
  <c r="P878" i="2" s="1"/>
  <c r="S878" i="2" s="1"/>
  <c r="V878" i="2" s="1"/>
  <c r="W878" i="2" s="1"/>
  <c r="X878" i="2" s="1"/>
  <c r="T872" i="2"/>
  <c r="R872" i="2"/>
  <c r="U872" i="2" s="1"/>
  <c r="Q872" i="2"/>
  <c r="BL870" i="2"/>
  <c r="BL873" i="2" s="1"/>
  <c r="BL876" i="2" s="1"/>
  <c r="BL879" i="2" s="1"/>
  <c r="BK870" i="2"/>
  <c r="BK873" i="2" s="1"/>
  <c r="BK876" i="2" s="1"/>
  <c r="BK879" i="2" s="1"/>
  <c r="AZ870" i="2"/>
  <c r="AZ873" i="2" s="1"/>
  <c r="AZ876" i="2" s="1"/>
  <c r="AZ879" i="2" s="1"/>
  <c r="AY870" i="2"/>
  <c r="AY873" i="2" s="1"/>
  <c r="AY876" i="2" s="1"/>
  <c r="AY879" i="2" s="1"/>
  <c r="AV870" i="2"/>
  <c r="AV873" i="2" s="1"/>
  <c r="AV876" i="2" s="1"/>
  <c r="AV879" i="2" s="1"/>
  <c r="AJ870" i="2"/>
  <c r="AJ873" i="2" s="1"/>
  <c r="AJ876" i="2" s="1"/>
  <c r="AJ879" i="2" s="1"/>
  <c r="BU869" i="2"/>
  <c r="BT869" i="2"/>
  <c r="BS869" i="2"/>
  <c r="BR869" i="2"/>
  <c r="BQ869" i="2"/>
  <c r="BP869" i="2"/>
  <c r="BO869" i="2"/>
  <c r="BN869" i="2"/>
  <c r="BM869" i="2"/>
  <c r="BL869" i="2"/>
  <c r="BK869" i="2"/>
  <c r="BJ869" i="2"/>
  <c r="BI869" i="2"/>
  <c r="BH869" i="2"/>
  <c r="BG869" i="2"/>
  <c r="BF869" i="2"/>
  <c r="BE869" i="2"/>
  <c r="BD869" i="2"/>
  <c r="BC869" i="2"/>
  <c r="BB869" i="2"/>
  <c r="BA869" i="2"/>
  <c r="AZ869" i="2"/>
  <c r="AY869" i="2"/>
  <c r="AX869" i="2"/>
  <c r="AW869" i="2"/>
  <c r="AV869" i="2"/>
  <c r="AU869" i="2"/>
  <c r="AT869" i="2"/>
  <c r="AS869" i="2"/>
  <c r="AR869" i="2"/>
  <c r="AQ869" i="2"/>
  <c r="AP869" i="2"/>
  <c r="AO869" i="2"/>
  <c r="AN869" i="2"/>
  <c r="AM869" i="2"/>
  <c r="AL869" i="2"/>
  <c r="AK869" i="2"/>
  <c r="AJ869" i="2"/>
  <c r="AI869" i="2"/>
  <c r="P875" i="2" s="1"/>
  <c r="S875" i="2" s="1"/>
  <c r="R869" i="2"/>
  <c r="U869" i="2" s="1"/>
  <c r="Q869" i="2"/>
  <c r="T869" i="2" s="1"/>
  <c r="BM867" i="2"/>
  <c r="BM870" i="2" s="1"/>
  <c r="BM873" i="2" s="1"/>
  <c r="BM876" i="2" s="1"/>
  <c r="BM879" i="2" s="1"/>
  <c r="BL867" i="2"/>
  <c r="BK867" i="2"/>
  <c r="BJ867" i="2"/>
  <c r="BG867" i="2"/>
  <c r="BG870" i="2" s="1"/>
  <c r="BG873" i="2" s="1"/>
  <c r="AW867" i="2"/>
  <c r="AV867" i="2"/>
  <c r="AU867" i="2"/>
  <c r="AU870" i="2" s="1"/>
  <c r="AU873" i="2" s="1"/>
  <c r="AU876" i="2" s="1"/>
  <c r="AU879" i="2" s="1"/>
  <c r="AT867" i="2"/>
  <c r="AT870" i="2" s="1"/>
  <c r="AT873" i="2" s="1"/>
  <c r="AT876" i="2" s="1"/>
  <c r="AT879" i="2" s="1"/>
  <c r="AQ867" i="2"/>
  <c r="AQ870" i="2" s="1"/>
  <c r="AQ873" i="2" s="1"/>
  <c r="AP867" i="2"/>
  <c r="AP870" i="2" s="1"/>
  <c r="AP873" i="2" s="1"/>
  <c r="BU866" i="2"/>
  <c r="BT866" i="2"/>
  <c r="BS866" i="2"/>
  <c r="BR866" i="2"/>
  <c r="BQ866" i="2"/>
  <c r="BP866" i="2"/>
  <c r="BO866" i="2"/>
  <c r="BN866" i="2"/>
  <c r="BM866" i="2"/>
  <c r="BL866" i="2"/>
  <c r="BK866" i="2"/>
  <c r="BJ866" i="2"/>
  <c r="BI866" i="2"/>
  <c r="BH866" i="2"/>
  <c r="BG866" i="2"/>
  <c r="BF866" i="2"/>
  <c r="BE866" i="2"/>
  <c r="BD866" i="2"/>
  <c r="BC866" i="2"/>
  <c r="BB866" i="2"/>
  <c r="BA866" i="2"/>
  <c r="AZ866" i="2"/>
  <c r="AY866" i="2"/>
  <c r="AX866" i="2"/>
  <c r="AW866" i="2"/>
  <c r="AV866" i="2"/>
  <c r="AU866" i="2"/>
  <c r="AT866" i="2"/>
  <c r="AS866" i="2"/>
  <c r="AR866" i="2"/>
  <c r="AQ866" i="2"/>
  <c r="AP866" i="2"/>
  <c r="AO866" i="2"/>
  <c r="AN866" i="2"/>
  <c r="AM866" i="2"/>
  <c r="AL866" i="2"/>
  <c r="AK866" i="2"/>
  <c r="AJ866" i="2"/>
  <c r="AI866" i="2"/>
  <c r="P872" i="2" s="1"/>
  <c r="S872" i="2" s="1"/>
  <c r="V872" i="2" s="1"/>
  <c r="W872" i="2" s="1"/>
  <c r="X872" i="2" s="1"/>
  <c r="R866" i="2"/>
  <c r="U866" i="2" s="1"/>
  <c r="Q866" i="2"/>
  <c r="T866" i="2" s="1"/>
  <c r="P866" i="2"/>
  <c r="S866" i="2" s="1"/>
  <c r="BU864" i="2"/>
  <c r="BR864" i="2"/>
  <c r="BR867" i="2" s="1"/>
  <c r="BR870" i="2" s="1"/>
  <c r="BQ864" i="2"/>
  <c r="BQ867" i="2" s="1"/>
  <c r="BQ870" i="2" s="1"/>
  <c r="BQ873" i="2" s="1"/>
  <c r="BQ876" i="2" s="1"/>
  <c r="BQ879" i="2" s="1"/>
  <c r="BM864" i="2"/>
  <c r="BL864" i="2"/>
  <c r="BK864" i="2"/>
  <c r="BJ864" i="2"/>
  <c r="BI864" i="2"/>
  <c r="BH864" i="2"/>
  <c r="BG864" i="2"/>
  <c r="BF864" i="2"/>
  <c r="BF867" i="2" s="1"/>
  <c r="BF870" i="2" s="1"/>
  <c r="BF873" i="2" s="1"/>
  <c r="BF876" i="2" s="1"/>
  <c r="BF879" i="2" s="1"/>
  <c r="BE864" i="2"/>
  <c r="BB864" i="2"/>
  <c r="BB867" i="2" s="1"/>
  <c r="BB870" i="2" s="1"/>
  <c r="BA864" i="2"/>
  <c r="BA867" i="2" s="1"/>
  <c r="BA870" i="2" s="1"/>
  <c r="BA873" i="2" s="1"/>
  <c r="BA876" i="2" s="1"/>
  <c r="BA879" i="2" s="1"/>
  <c r="AW864" i="2"/>
  <c r="AV864" i="2"/>
  <c r="AU864" i="2"/>
  <c r="AT864" i="2"/>
  <c r="AS864" i="2"/>
  <c r="AS867" i="2" s="1"/>
  <c r="AS870" i="2" s="1"/>
  <c r="AS873" i="2" s="1"/>
  <c r="AS876" i="2" s="1"/>
  <c r="AS879" i="2" s="1"/>
  <c r="AR864" i="2"/>
  <c r="AR867" i="2" s="1"/>
  <c r="AR870" i="2" s="1"/>
  <c r="AR873" i="2" s="1"/>
  <c r="AR876" i="2" s="1"/>
  <c r="AR879" i="2" s="1"/>
  <c r="AQ864" i="2"/>
  <c r="AP864" i="2"/>
  <c r="AO864" i="2"/>
  <c r="AL864" i="2"/>
  <c r="AL867" i="2" s="1"/>
  <c r="AL870" i="2" s="1"/>
  <c r="AK864" i="2"/>
  <c r="AK867" i="2" s="1"/>
  <c r="AK870" i="2" s="1"/>
  <c r="AK873" i="2" s="1"/>
  <c r="AK876" i="2" s="1"/>
  <c r="AK879" i="2" s="1"/>
  <c r="BU863" i="2"/>
  <c r="BT863" i="2"/>
  <c r="BT864" i="2" s="1"/>
  <c r="BS863" i="2"/>
  <c r="BS864" i="2" s="1"/>
  <c r="BS867" i="2" s="1"/>
  <c r="BS870" i="2" s="1"/>
  <c r="BS873" i="2" s="1"/>
  <c r="BS876" i="2" s="1"/>
  <c r="BS879" i="2" s="1"/>
  <c r="BR863" i="2"/>
  <c r="BQ863" i="2"/>
  <c r="BP863" i="2"/>
  <c r="BP864" i="2" s="1"/>
  <c r="BP867" i="2" s="1"/>
  <c r="BP870" i="2" s="1"/>
  <c r="BP873" i="2" s="1"/>
  <c r="BP876" i="2" s="1"/>
  <c r="BP879" i="2" s="1"/>
  <c r="BO863" i="2"/>
  <c r="BO864" i="2" s="1"/>
  <c r="BO867" i="2" s="1"/>
  <c r="BO870" i="2" s="1"/>
  <c r="BO873" i="2" s="1"/>
  <c r="BO876" i="2" s="1"/>
  <c r="BO879" i="2" s="1"/>
  <c r="BN863" i="2"/>
  <c r="BN864" i="2" s="1"/>
  <c r="BN867" i="2" s="1"/>
  <c r="BN870" i="2" s="1"/>
  <c r="BM863" i="2"/>
  <c r="BL863" i="2"/>
  <c r="BK863" i="2"/>
  <c r="BJ863" i="2"/>
  <c r="BI863" i="2"/>
  <c r="BH863" i="2"/>
  <c r="BG863" i="2"/>
  <c r="BF863" i="2"/>
  <c r="BE863" i="2"/>
  <c r="BD863" i="2"/>
  <c r="BD864" i="2" s="1"/>
  <c r="BC863" i="2"/>
  <c r="BC864" i="2" s="1"/>
  <c r="BC867" i="2" s="1"/>
  <c r="BC870" i="2" s="1"/>
  <c r="BB863" i="2"/>
  <c r="BA863" i="2"/>
  <c r="AZ863" i="2"/>
  <c r="AZ864" i="2" s="1"/>
  <c r="AZ867" i="2" s="1"/>
  <c r="AY863" i="2"/>
  <c r="AY864" i="2" s="1"/>
  <c r="AY867" i="2" s="1"/>
  <c r="AX863" i="2"/>
  <c r="AX864" i="2" s="1"/>
  <c r="AX867" i="2" s="1"/>
  <c r="AX870" i="2" s="1"/>
  <c r="AW863" i="2"/>
  <c r="AV863" i="2"/>
  <c r="AU863" i="2"/>
  <c r="AT863" i="2"/>
  <c r="AS863" i="2"/>
  <c r="AR863" i="2"/>
  <c r="AQ863" i="2"/>
  <c r="AP863" i="2"/>
  <c r="AO863" i="2"/>
  <c r="AN863" i="2"/>
  <c r="AN864" i="2" s="1"/>
  <c r="AM863" i="2"/>
  <c r="AM864" i="2" s="1"/>
  <c r="AM867" i="2" s="1"/>
  <c r="AM870" i="2" s="1"/>
  <c r="AL863" i="2"/>
  <c r="AK863" i="2"/>
  <c r="AJ863" i="2"/>
  <c r="AJ864" i="2" s="1"/>
  <c r="AJ867" i="2" s="1"/>
  <c r="AI863" i="2"/>
  <c r="U863" i="2"/>
  <c r="T863" i="2"/>
  <c r="S863" i="2"/>
  <c r="R863" i="2"/>
  <c r="Q863" i="2"/>
  <c r="P863" i="2"/>
  <c r="BU856" i="2"/>
  <c r="BT856" i="2"/>
  <c r="BS856" i="2"/>
  <c r="BR856" i="2"/>
  <c r="BQ856" i="2"/>
  <c r="BP856" i="2"/>
  <c r="BO856" i="2"/>
  <c r="BN856" i="2"/>
  <c r="BM856" i="2"/>
  <c r="BL856" i="2"/>
  <c r="BK856" i="2"/>
  <c r="BJ856" i="2"/>
  <c r="BI856" i="2"/>
  <c r="BH856" i="2"/>
  <c r="BG856" i="2"/>
  <c r="BF856" i="2"/>
  <c r="BE856" i="2"/>
  <c r="BD856" i="2"/>
  <c r="BC856" i="2"/>
  <c r="BB856" i="2"/>
  <c r="BA856" i="2"/>
  <c r="AZ856" i="2"/>
  <c r="AY856" i="2"/>
  <c r="AX856" i="2"/>
  <c r="AW856" i="2"/>
  <c r="AV856" i="2"/>
  <c r="AU856" i="2"/>
  <c r="AT856" i="2"/>
  <c r="AS856" i="2"/>
  <c r="AR856" i="2"/>
  <c r="AQ856" i="2"/>
  <c r="AP856" i="2"/>
  <c r="AO856" i="2"/>
  <c r="AN856" i="2"/>
  <c r="AM856" i="2"/>
  <c r="AL856" i="2"/>
  <c r="AK856" i="2"/>
  <c r="AJ856" i="2"/>
  <c r="AI856" i="2"/>
  <c r="R856" i="2"/>
  <c r="U856" i="2" s="1"/>
  <c r="Q856" i="2"/>
  <c r="T856" i="2" s="1"/>
  <c r="BU853" i="2"/>
  <c r="BT853" i="2"/>
  <c r="BS853" i="2"/>
  <c r="BR853" i="2"/>
  <c r="BQ853" i="2"/>
  <c r="BP853" i="2"/>
  <c r="BO853" i="2"/>
  <c r="BN853" i="2"/>
  <c r="BM853" i="2"/>
  <c r="BL853" i="2"/>
  <c r="BK853" i="2"/>
  <c r="BJ853" i="2"/>
  <c r="BI853" i="2"/>
  <c r="BH853" i="2"/>
  <c r="BG853" i="2"/>
  <c r="BF853" i="2"/>
  <c r="BE853" i="2"/>
  <c r="BD853" i="2"/>
  <c r="BC853" i="2"/>
  <c r="BB853" i="2"/>
  <c r="BA853" i="2"/>
  <c r="AZ853" i="2"/>
  <c r="AY853" i="2"/>
  <c r="AX853" i="2"/>
  <c r="AW853" i="2"/>
  <c r="AV853" i="2"/>
  <c r="AU853" i="2"/>
  <c r="AT853" i="2"/>
  <c r="AS853" i="2"/>
  <c r="AR853" i="2"/>
  <c r="AQ853" i="2"/>
  <c r="AP853" i="2"/>
  <c r="AO853" i="2"/>
  <c r="AN853" i="2"/>
  <c r="AM853" i="2"/>
  <c r="AL853" i="2"/>
  <c r="AK853" i="2"/>
  <c r="AJ853" i="2"/>
  <c r="AI853" i="2"/>
  <c r="R853" i="2"/>
  <c r="U853" i="2" s="1"/>
  <c r="Q853" i="2"/>
  <c r="T853" i="2" s="1"/>
  <c r="BU850" i="2"/>
  <c r="BT850" i="2"/>
  <c r="BS850" i="2"/>
  <c r="BR850" i="2"/>
  <c r="BQ850" i="2"/>
  <c r="BP850" i="2"/>
  <c r="BO850" i="2"/>
  <c r="BN850" i="2"/>
  <c r="BM850" i="2"/>
  <c r="BL850" i="2"/>
  <c r="BK850" i="2"/>
  <c r="BJ850" i="2"/>
  <c r="BI850" i="2"/>
  <c r="BH850" i="2"/>
  <c r="BG850" i="2"/>
  <c r="BF850" i="2"/>
  <c r="BE850" i="2"/>
  <c r="BD850" i="2"/>
  <c r="BC850" i="2"/>
  <c r="BB850" i="2"/>
  <c r="BA850" i="2"/>
  <c r="AZ850" i="2"/>
  <c r="AY850" i="2"/>
  <c r="AX850" i="2"/>
  <c r="AW850" i="2"/>
  <c r="AV850" i="2"/>
  <c r="AU850" i="2"/>
  <c r="AT850" i="2"/>
  <c r="AS850" i="2"/>
  <c r="AR850" i="2"/>
  <c r="AQ850" i="2"/>
  <c r="AP850" i="2"/>
  <c r="AO850" i="2"/>
  <c r="AN850" i="2"/>
  <c r="AM850" i="2"/>
  <c r="AL850" i="2"/>
  <c r="AK850" i="2"/>
  <c r="AJ850" i="2"/>
  <c r="AI850" i="2"/>
  <c r="P856" i="2" s="1"/>
  <c r="S856" i="2" s="1"/>
  <c r="T850" i="2"/>
  <c r="R850" i="2"/>
  <c r="U850" i="2" s="1"/>
  <c r="Q850" i="2"/>
  <c r="BL848" i="2"/>
  <c r="BL851" i="2" s="1"/>
  <c r="BL854" i="2" s="1"/>
  <c r="BL857" i="2" s="1"/>
  <c r="BK848" i="2"/>
  <c r="BK851" i="2" s="1"/>
  <c r="BK854" i="2" s="1"/>
  <c r="BK857" i="2" s="1"/>
  <c r="AV848" i="2"/>
  <c r="AV851" i="2" s="1"/>
  <c r="AV854" i="2" s="1"/>
  <c r="AV857" i="2" s="1"/>
  <c r="AU848" i="2"/>
  <c r="AU851" i="2" s="1"/>
  <c r="AU854" i="2" s="1"/>
  <c r="AU857" i="2" s="1"/>
  <c r="BU847" i="2"/>
  <c r="BT847" i="2"/>
  <c r="BS847" i="2"/>
  <c r="BR847" i="2"/>
  <c r="BQ847" i="2"/>
  <c r="BP847" i="2"/>
  <c r="BO847" i="2"/>
  <c r="BN847" i="2"/>
  <c r="BM847" i="2"/>
  <c r="BL847" i="2"/>
  <c r="BK847" i="2"/>
  <c r="BJ847" i="2"/>
  <c r="BI847" i="2"/>
  <c r="BH847" i="2"/>
  <c r="BG847" i="2"/>
  <c r="BF847" i="2"/>
  <c r="BE847" i="2"/>
  <c r="BD847" i="2"/>
  <c r="BC847" i="2"/>
  <c r="BB847" i="2"/>
  <c r="BA847" i="2"/>
  <c r="AZ847" i="2"/>
  <c r="AY847" i="2"/>
  <c r="AX847" i="2"/>
  <c r="AW847" i="2"/>
  <c r="AV847" i="2"/>
  <c r="AU847" i="2"/>
  <c r="AT847" i="2"/>
  <c r="AS847" i="2"/>
  <c r="AR847" i="2"/>
  <c r="AQ847" i="2"/>
  <c r="AP847" i="2"/>
  <c r="AO847" i="2"/>
  <c r="AN847" i="2"/>
  <c r="AM847" i="2"/>
  <c r="AL847" i="2"/>
  <c r="AK847" i="2"/>
  <c r="AJ847" i="2"/>
  <c r="AI847" i="2"/>
  <c r="P853" i="2" s="1"/>
  <c r="S853" i="2" s="1"/>
  <c r="V853" i="2" s="1"/>
  <c r="W853" i="2" s="1"/>
  <c r="X853" i="2" s="1"/>
  <c r="R847" i="2"/>
  <c r="U847" i="2" s="1"/>
  <c r="Q847" i="2"/>
  <c r="T847" i="2" s="1"/>
  <c r="BL845" i="2"/>
  <c r="BK845" i="2"/>
  <c r="BJ845" i="2"/>
  <c r="BJ848" i="2" s="1"/>
  <c r="BJ851" i="2" s="1"/>
  <c r="BJ854" i="2" s="1"/>
  <c r="BJ857" i="2" s="1"/>
  <c r="BI845" i="2"/>
  <c r="BI848" i="2" s="1"/>
  <c r="BI851" i="2" s="1"/>
  <c r="BI854" i="2" s="1"/>
  <c r="BI857" i="2" s="1"/>
  <c r="BH845" i="2"/>
  <c r="BH848" i="2" s="1"/>
  <c r="BH851" i="2" s="1"/>
  <c r="BH854" i="2" s="1"/>
  <c r="BH857" i="2" s="1"/>
  <c r="BG845" i="2"/>
  <c r="BG848" i="2" s="1"/>
  <c r="BG851" i="2" s="1"/>
  <c r="BG854" i="2" s="1"/>
  <c r="BG857" i="2" s="1"/>
  <c r="BF845" i="2"/>
  <c r="BF848" i="2" s="1"/>
  <c r="BF851" i="2" s="1"/>
  <c r="BF854" i="2" s="1"/>
  <c r="BF857" i="2" s="1"/>
  <c r="AV845" i="2"/>
  <c r="AU845" i="2"/>
  <c r="AT845" i="2"/>
  <c r="AT848" i="2" s="1"/>
  <c r="AT851" i="2" s="1"/>
  <c r="AT854" i="2" s="1"/>
  <c r="AT857" i="2" s="1"/>
  <c r="AS845" i="2"/>
  <c r="AS848" i="2" s="1"/>
  <c r="AS851" i="2" s="1"/>
  <c r="AS854" i="2" s="1"/>
  <c r="AS857" i="2" s="1"/>
  <c r="AR845" i="2"/>
  <c r="AR848" i="2" s="1"/>
  <c r="AR851" i="2" s="1"/>
  <c r="AR854" i="2" s="1"/>
  <c r="AR857" i="2" s="1"/>
  <c r="AQ845" i="2"/>
  <c r="AQ848" i="2" s="1"/>
  <c r="AQ851" i="2" s="1"/>
  <c r="AQ854" i="2" s="1"/>
  <c r="AQ857" i="2" s="1"/>
  <c r="AP845" i="2"/>
  <c r="AP848" i="2" s="1"/>
  <c r="AP851" i="2" s="1"/>
  <c r="AP854" i="2" s="1"/>
  <c r="AP857" i="2" s="1"/>
  <c r="BU844" i="2"/>
  <c r="BT844" i="2"/>
  <c r="BS844" i="2"/>
  <c r="BR844" i="2"/>
  <c r="BQ844" i="2"/>
  <c r="BP844" i="2"/>
  <c r="BO844" i="2"/>
  <c r="BN844" i="2"/>
  <c r="BM844" i="2"/>
  <c r="BL844" i="2"/>
  <c r="BK844" i="2"/>
  <c r="BJ844" i="2"/>
  <c r="BI844" i="2"/>
  <c r="BH844" i="2"/>
  <c r="BG844" i="2"/>
  <c r="BF844" i="2"/>
  <c r="BE844" i="2"/>
  <c r="BD844" i="2"/>
  <c r="BC844" i="2"/>
  <c r="BB844" i="2"/>
  <c r="BA844" i="2"/>
  <c r="AZ844" i="2"/>
  <c r="AY844" i="2"/>
  <c r="AX844" i="2"/>
  <c r="AW844" i="2"/>
  <c r="AV844" i="2"/>
  <c r="AU844" i="2"/>
  <c r="AT844" i="2"/>
  <c r="AS844" i="2"/>
  <c r="AR844" i="2"/>
  <c r="AQ844" i="2"/>
  <c r="AP844" i="2"/>
  <c r="AO844" i="2"/>
  <c r="AN844" i="2"/>
  <c r="AM844" i="2"/>
  <c r="AL844" i="2"/>
  <c r="AK844" i="2"/>
  <c r="AJ844" i="2"/>
  <c r="AI844" i="2"/>
  <c r="P850" i="2" s="1"/>
  <c r="S850" i="2" s="1"/>
  <c r="V850" i="2" s="1"/>
  <c r="W850" i="2" s="1"/>
  <c r="X850" i="2" s="1"/>
  <c r="R844" i="2"/>
  <c r="U844" i="2" s="1"/>
  <c r="Q844" i="2"/>
  <c r="T844" i="2" s="1"/>
  <c r="P844" i="2"/>
  <c r="S844" i="2" s="1"/>
  <c r="BU842" i="2"/>
  <c r="BU845" i="2" s="1"/>
  <c r="BU848" i="2" s="1"/>
  <c r="BU851" i="2" s="1"/>
  <c r="BU854" i="2" s="1"/>
  <c r="BU857" i="2" s="1"/>
  <c r="BT842" i="2"/>
  <c r="BT845" i="2" s="1"/>
  <c r="BT848" i="2" s="1"/>
  <c r="BT851" i="2" s="1"/>
  <c r="BT854" i="2" s="1"/>
  <c r="BT857" i="2" s="1"/>
  <c r="BS842" i="2"/>
  <c r="BS845" i="2" s="1"/>
  <c r="BS848" i="2" s="1"/>
  <c r="BS851" i="2" s="1"/>
  <c r="BS854" i="2" s="1"/>
  <c r="BS857" i="2" s="1"/>
  <c r="BR842" i="2"/>
  <c r="BR845" i="2" s="1"/>
  <c r="BR848" i="2" s="1"/>
  <c r="BR851" i="2" s="1"/>
  <c r="BR854" i="2" s="1"/>
  <c r="BR857" i="2" s="1"/>
  <c r="BQ842" i="2"/>
  <c r="BQ845" i="2" s="1"/>
  <c r="BQ848" i="2" s="1"/>
  <c r="BQ851" i="2" s="1"/>
  <c r="BQ854" i="2" s="1"/>
  <c r="BQ857" i="2" s="1"/>
  <c r="BL842" i="2"/>
  <c r="BK842" i="2"/>
  <c r="BJ842" i="2"/>
  <c r="BI842" i="2"/>
  <c r="BH842" i="2"/>
  <c r="BG842" i="2"/>
  <c r="BF842" i="2"/>
  <c r="BE842" i="2"/>
  <c r="BE845" i="2" s="1"/>
  <c r="BE848" i="2" s="1"/>
  <c r="BE851" i="2" s="1"/>
  <c r="BE854" i="2" s="1"/>
  <c r="BE857" i="2" s="1"/>
  <c r="BD842" i="2"/>
  <c r="BD845" i="2" s="1"/>
  <c r="BD848" i="2" s="1"/>
  <c r="BD851" i="2" s="1"/>
  <c r="BD854" i="2" s="1"/>
  <c r="BD857" i="2" s="1"/>
  <c r="BC842" i="2"/>
  <c r="BC845" i="2" s="1"/>
  <c r="BC848" i="2" s="1"/>
  <c r="BC851" i="2" s="1"/>
  <c r="BC854" i="2" s="1"/>
  <c r="BC857" i="2" s="1"/>
  <c r="BB842" i="2"/>
  <c r="BB845" i="2" s="1"/>
  <c r="BB848" i="2" s="1"/>
  <c r="BB851" i="2" s="1"/>
  <c r="BB854" i="2" s="1"/>
  <c r="BB857" i="2" s="1"/>
  <c r="BA842" i="2"/>
  <c r="BA845" i="2" s="1"/>
  <c r="BA848" i="2" s="1"/>
  <c r="BA851" i="2" s="1"/>
  <c r="BA854" i="2" s="1"/>
  <c r="BA857" i="2" s="1"/>
  <c r="AV842" i="2"/>
  <c r="AU842" i="2"/>
  <c r="AT842" i="2"/>
  <c r="AS842" i="2"/>
  <c r="AR842" i="2"/>
  <c r="AQ842" i="2"/>
  <c r="AP842" i="2"/>
  <c r="AO842" i="2"/>
  <c r="AO845" i="2" s="1"/>
  <c r="AO848" i="2" s="1"/>
  <c r="AO851" i="2" s="1"/>
  <c r="AO854" i="2" s="1"/>
  <c r="AO857" i="2" s="1"/>
  <c r="AN842" i="2"/>
  <c r="AN845" i="2" s="1"/>
  <c r="AN848" i="2" s="1"/>
  <c r="AN851" i="2" s="1"/>
  <c r="AN854" i="2" s="1"/>
  <c r="AN857" i="2" s="1"/>
  <c r="AM842" i="2"/>
  <c r="AM845" i="2" s="1"/>
  <c r="AM848" i="2" s="1"/>
  <c r="AM851" i="2" s="1"/>
  <c r="AM854" i="2" s="1"/>
  <c r="AM857" i="2" s="1"/>
  <c r="AL842" i="2"/>
  <c r="AL845" i="2" s="1"/>
  <c r="AL848" i="2" s="1"/>
  <c r="AL851" i="2" s="1"/>
  <c r="AL854" i="2" s="1"/>
  <c r="AL857" i="2" s="1"/>
  <c r="AK842" i="2"/>
  <c r="AK845" i="2" s="1"/>
  <c r="AK848" i="2" s="1"/>
  <c r="AK851" i="2" s="1"/>
  <c r="AK854" i="2" s="1"/>
  <c r="AK857" i="2" s="1"/>
  <c r="BU841" i="2"/>
  <c r="BT841" i="2"/>
  <c r="BS841" i="2"/>
  <c r="BR841" i="2"/>
  <c r="BQ841" i="2"/>
  <c r="BP841" i="2"/>
  <c r="BP842" i="2" s="1"/>
  <c r="BP845" i="2" s="1"/>
  <c r="BP848" i="2" s="1"/>
  <c r="BP851" i="2" s="1"/>
  <c r="BP854" i="2" s="1"/>
  <c r="BP857" i="2" s="1"/>
  <c r="BO841" i="2"/>
  <c r="BO842" i="2" s="1"/>
  <c r="BO845" i="2" s="1"/>
  <c r="BO848" i="2" s="1"/>
  <c r="BO851" i="2" s="1"/>
  <c r="BO854" i="2" s="1"/>
  <c r="BO857" i="2" s="1"/>
  <c r="BN841" i="2"/>
  <c r="BN842" i="2" s="1"/>
  <c r="BN845" i="2" s="1"/>
  <c r="BN848" i="2" s="1"/>
  <c r="BN851" i="2" s="1"/>
  <c r="BN854" i="2" s="1"/>
  <c r="BN857" i="2" s="1"/>
  <c r="BM841" i="2"/>
  <c r="BM842" i="2" s="1"/>
  <c r="BM845" i="2" s="1"/>
  <c r="BM848" i="2" s="1"/>
  <c r="BM851" i="2" s="1"/>
  <c r="BM854" i="2" s="1"/>
  <c r="BM857" i="2" s="1"/>
  <c r="BL841" i="2"/>
  <c r="BK841" i="2"/>
  <c r="BJ841" i="2"/>
  <c r="BI841" i="2"/>
  <c r="BH841" i="2"/>
  <c r="BG841" i="2"/>
  <c r="BF841" i="2"/>
  <c r="BE841" i="2"/>
  <c r="BD841" i="2"/>
  <c r="BC841" i="2"/>
  <c r="BB841" i="2"/>
  <c r="BA841" i="2"/>
  <c r="AZ841" i="2"/>
  <c r="AZ842" i="2" s="1"/>
  <c r="AZ845" i="2" s="1"/>
  <c r="AZ848" i="2" s="1"/>
  <c r="AZ851" i="2" s="1"/>
  <c r="AZ854" i="2" s="1"/>
  <c r="AZ857" i="2" s="1"/>
  <c r="AY841" i="2"/>
  <c r="AY842" i="2" s="1"/>
  <c r="AY845" i="2" s="1"/>
  <c r="AY848" i="2" s="1"/>
  <c r="AY851" i="2" s="1"/>
  <c r="AY854" i="2" s="1"/>
  <c r="AY857" i="2" s="1"/>
  <c r="AX841" i="2"/>
  <c r="AX842" i="2" s="1"/>
  <c r="AX845" i="2" s="1"/>
  <c r="AX848" i="2" s="1"/>
  <c r="AX851" i="2" s="1"/>
  <c r="AX854" i="2" s="1"/>
  <c r="AX857" i="2" s="1"/>
  <c r="AW841" i="2"/>
  <c r="AW842" i="2" s="1"/>
  <c r="AW845" i="2" s="1"/>
  <c r="AW848" i="2" s="1"/>
  <c r="AW851" i="2" s="1"/>
  <c r="AW854" i="2" s="1"/>
  <c r="AW857" i="2" s="1"/>
  <c r="AV841" i="2"/>
  <c r="AU841" i="2"/>
  <c r="AT841" i="2"/>
  <c r="AS841" i="2"/>
  <c r="AR841" i="2"/>
  <c r="AQ841" i="2"/>
  <c r="AP841" i="2"/>
  <c r="AO841" i="2"/>
  <c r="AN841" i="2"/>
  <c r="AM841" i="2"/>
  <c r="AL841" i="2"/>
  <c r="AK841" i="2"/>
  <c r="AJ841" i="2"/>
  <c r="AJ842" i="2" s="1"/>
  <c r="AJ845" i="2" s="1"/>
  <c r="AJ848" i="2" s="1"/>
  <c r="AJ851" i="2" s="1"/>
  <c r="AJ854" i="2" s="1"/>
  <c r="AJ857" i="2" s="1"/>
  <c r="AI841" i="2"/>
  <c r="AI842" i="2" s="1"/>
  <c r="AI845" i="2" s="1"/>
  <c r="AI848" i="2" s="1"/>
  <c r="AI851" i="2" s="1"/>
  <c r="AI854" i="2" s="1"/>
  <c r="AI857" i="2" s="1"/>
  <c r="U841" i="2"/>
  <c r="T841" i="2"/>
  <c r="S841" i="2"/>
  <c r="V841" i="2" s="1"/>
  <c r="W841" i="2" s="1"/>
  <c r="R841" i="2"/>
  <c r="Q841" i="2"/>
  <c r="P841" i="2"/>
  <c r="BU834" i="2"/>
  <c r="BT834" i="2"/>
  <c r="BS834" i="2"/>
  <c r="BR834" i="2"/>
  <c r="BQ834" i="2"/>
  <c r="BP834" i="2"/>
  <c r="BO834" i="2"/>
  <c r="BN834" i="2"/>
  <c r="BM834" i="2"/>
  <c r="BL834" i="2"/>
  <c r="BK834" i="2"/>
  <c r="BJ834" i="2"/>
  <c r="BI834" i="2"/>
  <c r="BH834" i="2"/>
  <c r="BG834" i="2"/>
  <c r="BF834" i="2"/>
  <c r="BE834" i="2"/>
  <c r="BD834" i="2"/>
  <c r="BC834" i="2"/>
  <c r="BB834" i="2"/>
  <c r="BA834" i="2"/>
  <c r="AZ834" i="2"/>
  <c r="AY834" i="2"/>
  <c r="AX834" i="2"/>
  <c r="AW834" i="2"/>
  <c r="AV834" i="2"/>
  <c r="AU834" i="2"/>
  <c r="AT834" i="2"/>
  <c r="AS834" i="2"/>
  <c r="AR834" i="2"/>
  <c r="AQ834" i="2"/>
  <c r="AP834" i="2"/>
  <c r="AO834" i="2"/>
  <c r="AN834" i="2"/>
  <c r="AM834" i="2"/>
  <c r="AL834" i="2"/>
  <c r="AK834" i="2"/>
  <c r="AJ834" i="2"/>
  <c r="AI834" i="2"/>
  <c r="R834" i="2"/>
  <c r="U834" i="2" s="1"/>
  <c r="Q834" i="2"/>
  <c r="T834" i="2" s="1"/>
  <c r="P834" i="2"/>
  <c r="S834" i="2" s="1"/>
  <c r="V834" i="2" s="1"/>
  <c r="W834" i="2" s="1"/>
  <c r="X834" i="2" s="1"/>
  <c r="BU831" i="2"/>
  <c r="BT831" i="2"/>
  <c r="BS831" i="2"/>
  <c r="BR831" i="2"/>
  <c r="BQ831" i="2"/>
  <c r="BP831" i="2"/>
  <c r="BO831" i="2"/>
  <c r="BN831" i="2"/>
  <c r="BM831" i="2"/>
  <c r="BL831" i="2"/>
  <c r="BK831" i="2"/>
  <c r="BJ831" i="2"/>
  <c r="BI831" i="2"/>
  <c r="BH831" i="2"/>
  <c r="BG831" i="2"/>
  <c r="BF831" i="2"/>
  <c r="BE831" i="2"/>
  <c r="BD831" i="2"/>
  <c r="BC831" i="2"/>
  <c r="BB831" i="2"/>
  <c r="BA831" i="2"/>
  <c r="AZ831" i="2"/>
  <c r="AY831" i="2"/>
  <c r="AX831" i="2"/>
  <c r="AW831" i="2"/>
  <c r="AV831" i="2"/>
  <c r="AU831" i="2"/>
  <c r="AT831" i="2"/>
  <c r="AS831" i="2"/>
  <c r="AR831" i="2"/>
  <c r="AQ831" i="2"/>
  <c r="AP831" i="2"/>
  <c r="AO831" i="2"/>
  <c r="AN831" i="2"/>
  <c r="AM831" i="2"/>
  <c r="AL831" i="2"/>
  <c r="AK831" i="2"/>
  <c r="AJ831" i="2"/>
  <c r="AI831" i="2"/>
  <c r="R831" i="2"/>
  <c r="U831" i="2" s="1"/>
  <c r="Q831" i="2"/>
  <c r="T831" i="2" s="1"/>
  <c r="BU828" i="2"/>
  <c r="BT828" i="2"/>
  <c r="BS828" i="2"/>
  <c r="BR828" i="2"/>
  <c r="BQ828" i="2"/>
  <c r="BP828" i="2"/>
  <c r="BO828" i="2"/>
  <c r="BN828" i="2"/>
  <c r="BM828" i="2"/>
  <c r="BL828" i="2"/>
  <c r="BK828" i="2"/>
  <c r="BJ828" i="2"/>
  <c r="BI828" i="2"/>
  <c r="BH828" i="2"/>
  <c r="BG828" i="2"/>
  <c r="BF828" i="2"/>
  <c r="BE828" i="2"/>
  <c r="BD828" i="2"/>
  <c r="BC828" i="2"/>
  <c r="BB828" i="2"/>
  <c r="BA828" i="2"/>
  <c r="AZ828" i="2"/>
  <c r="AY828" i="2"/>
  <c r="AX828" i="2"/>
  <c r="AW828" i="2"/>
  <c r="AV828" i="2"/>
  <c r="AU828" i="2"/>
  <c r="AT828" i="2"/>
  <c r="AS828" i="2"/>
  <c r="AR828" i="2"/>
  <c r="AQ828" i="2"/>
  <c r="AP828" i="2"/>
  <c r="AO828" i="2"/>
  <c r="AN828" i="2"/>
  <c r="AM828" i="2"/>
  <c r="AL828" i="2"/>
  <c r="AK828" i="2"/>
  <c r="AJ828" i="2"/>
  <c r="AI828" i="2"/>
  <c r="T828" i="2"/>
  <c r="R828" i="2"/>
  <c r="U828" i="2" s="1"/>
  <c r="Q828" i="2"/>
  <c r="BL826" i="2"/>
  <c r="BL829" i="2" s="1"/>
  <c r="BL832" i="2" s="1"/>
  <c r="BL835" i="2" s="1"/>
  <c r="BK826" i="2"/>
  <c r="BK829" i="2" s="1"/>
  <c r="BK832" i="2" s="1"/>
  <c r="BK835" i="2" s="1"/>
  <c r="AV826" i="2"/>
  <c r="AV829" i="2" s="1"/>
  <c r="AV832" i="2" s="1"/>
  <c r="AV835" i="2" s="1"/>
  <c r="AU826" i="2"/>
  <c r="AU829" i="2" s="1"/>
  <c r="AU832" i="2" s="1"/>
  <c r="AU835" i="2" s="1"/>
  <c r="BU825" i="2"/>
  <c r="BT825" i="2"/>
  <c r="BS825" i="2"/>
  <c r="BR825" i="2"/>
  <c r="BQ825" i="2"/>
  <c r="BP825" i="2"/>
  <c r="BO825" i="2"/>
  <c r="BN825" i="2"/>
  <c r="BM825" i="2"/>
  <c r="BM826" i="2" s="1"/>
  <c r="BM829" i="2" s="1"/>
  <c r="BM832" i="2" s="1"/>
  <c r="BM835" i="2" s="1"/>
  <c r="BL825" i="2"/>
  <c r="BK825" i="2"/>
  <c r="BJ825" i="2"/>
  <c r="BI825" i="2"/>
  <c r="BH825" i="2"/>
  <c r="BG825" i="2"/>
  <c r="BF825" i="2"/>
  <c r="BE825" i="2"/>
  <c r="BD825" i="2"/>
  <c r="BC825" i="2"/>
  <c r="BB825" i="2"/>
  <c r="BA825" i="2"/>
  <c r="AZ825" i="2"/>
  <c r="AY825" i="2"/>
  <c r="AX825" i="2"/>
  <c r="AW825" i="2"/>
  <c r="AW826" i="2" s="1"/>
  <c r="AW829" i="2" s="1"/>
  <c r="AW832" i="2" s="1"/>
  <c r="AW835" i="2" s="1"/>
  <c r="AV825" i="2"/>
  <c r="AU825" i="2"/>
  <c r="AT825" i="2"/>
  <c r="AS825" i="2"/>
  <c r="AR825" i="2"/>
  <c r="AQ825" i="2"/>
  <c r="AP825" i="2"/>
  <c r="AO825" i="2"/>
  <c r="AN825" i="2"/>
  <c r="AM825" i="2"/>
  <c r="AL825" i="2"/>
  <c r="AK825" i="2"/>
  <c r="AJ825" i="2"/>
  <c r="AI825" i="2"/>
  <c r="P831" i="2" s="1"/>
  <c r="S831" i="2" s="1"/>
  <c r="V831" i="2" s="1"/>
  <c r="W831" i="2" s="1"/>
  <c r="X831" i="2" s="1"/>
  <c r="R825" i="2"/>
  <c r="U825" i="2" s="1"/>
  <c r="Q825" i="2"/>
  <c r="T825" i="2" s="1"/>
  <c r="BM823" i="2"/>
  <c r="BL823" i="2"/>
  <c r="BK823" i="2"/>
  <c r="BJ823" i="2"/>
  <c r="BJ826" i="2" s="1"/>
  <c r="BJ829" i="2" s="1"/>
  <c r="BJ832" i="2" s="1"/>
  <c r="BJ835" i="2" s="1"/>
  <c r="BG823" i="2"/>
  <c r="BG826" i="2" s="1"/>
  <c r="BG829" i="2" s="1"/>
  <c r="BG832" i="2" s="1"/>
  <c r="BG835" i="2" s="1"/>
  <c r="BF823" i="2"/>
  <c r="BF826" i="2" s="1"/>
  <c r="BF829" i="2" s="1"/>
  <c r="BF832" i="2" s="1"/>
  <c r="BF835" i="2" s="1"/>
  <c r="AW823" i="2"/>
  <c r="AV823" i="2"/>
  <c r="AU823" i="2"/>
  <c r="AT823" i="2"/>
  <c r="AT826" i="2" s="1"/>
  <c r="AT829" i="2" s="1"/>
  <c r="AT832" i="2" s="1"/>
  <c r="AT835" i="2" s="1"/>
  <c r="AQ823" i="2"/>
  <c r="AQ826" i="2" s="1"/>
  <c r="AQ829" i="2" s="1"/>
  <c r="AQ832" i="2" s="1"/>
  <c r="AQ835" i="2" s="1"/>
  <c r="AP823" i="2"/>
  <c r="AP826" i="2" s="1"/>
  <c r="AP829" i="2" s="1"/>
  <c r="AP832" i="2" s="1"/>
  <c r="AP835" i="2" s="1"/>
  <c r="BU822" i="2"/>
  <c r="BT822" i="2"/>
  <c r="BS822" i="2"/>
  <c r="BR822" i="2"/>
  <c r="BQ822" i="2"/>
  <c r="BP822" i="2"/>
  <c r="BO822" i="2"/>
  <c r="BN822" i="2"/>
  <c r="BM822" i="2"/>
  <c r="BL822" i="2"/>
  <c r="BK822" i="2"/>
  <c r="BJ822" i="2"/>
  <c r="BI822" i="2"/>
  <c r="BH822" i="2"/>
  <c r="BH823" i="2" s="1"/>
  <c r="BH826" i="2" s="1"/>
  <c r="BH829" i="2" s="1"/>
  <c r="BH832" i="2" s="1"/>
  <c r="BH835" i="2" s="1"/>
  <c r="BG822" i="2"/>
  <c r="BF822" i="2"/>
  <c r="BE822" i="2"/>
  <c r="BD822" i="2"/>
  <c r="BC822" i="2"/>
  <c r="BB822" i="2"/>
  <c r="BA822" i="2"/>
  <c r="AZ822" i="2"/>
  <c r="AY822" i="2"/>
  <c r="AX822" i="2"/>
  <c r="AW822" i="2"/>
  <c r="AV822" i="2"/>
  <c r="AU822" i="2"/>
  <c r="AT822" i="2"/>
  <c r="AS822" i="2"/>
  <c r="AR822" i="2"/>
  <c r="AR823" i="2" s="1"/>
  <c r="AR826" i="2" s="1"/>
  <c r="AR829" i="2" s="1"/>
  <c r="AR832" i="2" s="1"/>
  <c r="AR835" i="2" s="1"/>
  <c r="AQ822" i="2"/>
  <c r="AP822" i="2"/>
  <c r="AO822" i="2"/>
  <c r="AN822" i="2"/>
  <c r="AM822" i="2"/>
  <c r="AL822" i="2"/>
  <c r="AK822" i="2"/>
  <c r="AJ822" i="2"/>
  <c r="AI822" i="2"/>
  <c r="P828" i="2" s="1"/>
  <c r="S828" i="2" s="1"/>
  <c r="V828" i="2" s="1"/>
  <c r="W828" i="2" s="1"/>
  <c r="X828" i="2" s="1"/>
  <c r="R822" i="2"/>
  <c r="U822" i="2" s="1"/>
  <c r="Q822" i="2"/>
  <c r="T822" i="2" s="1"/>
  <c r="P822" i="2"/>
  <c r="S822" i="2" s="1"/>
  <c r="V822" i="2" s="1"/>
  <c r="W822" i="2" s="1"/>
  <c r="X822" i="2" s="1"/>
  <c r="BU820" i="2"/>
  <c r="BU823" i="2" s="1"/>
  <c r="BU826" i="2" s="1"/>
  <c r="BU829" i="2" s="1"/>
  <c r="BU832" i="2" s="1"/>
  <c r="BU835" i="2" s="1"/>
  <c r="BR820" i="2"/>
  <c r="BR823" i="2" s="1"/>
  <c r="BR826" i="2" s="1"/>
  <c r="BR829" i="2" s="1"/>
  <c r="BR832" i="2" s="1"/>
  <c r="BR835" i="2" s="1"/>
  <c r="BQ820" i="2"/>
  <c r="BQ823" i="2" s="1"/>
  <c r="BQ826" i="2" s="1"/>
  <c r="BQ829" i="2" s="1"/>
  <c r="BQ832" i="2" s="1"/>
  <c r="BQ835" i="2" s="1"/>
  <c r="BM820" i="2"/>
  <c r="BL820" i="2"/>
  <c r="BK820" i="2"/>
  <c r="BJ820" i="2"/>
  <c r="BI820" i="2"/>
  <c r="BI823" i="2" s="1"/>
  <c r="BI826" i="2" s="1"/>
  <c r="BI829" i="2" s="1"/>
  <c r="BI832" i="2" s="1"/>
  <c r="BI835" i="2" s="1"/>
  <c r="BH820" i="2"/>
  <c r="BG820" i="2"/>
  <c r="BF820" i="2"/>
  <c r="BE820" i="2"/>
  <c r="BE823" i="2" s="1"/>
  <c r="BE826" i="2" s="1"/>
  <c r="BE829" i="2" s="1"/>
  <c r="BE832" i="2" s="1"/>
  <c r="BE835" i="2" s="1"/>
  <c r="BB820" i="2"/>
  <c r="BB823" i="2" s="1"/>
  <c r="BB826" i="2" s="1"/>
  <c r="BB829" i="2" s="1"/>
  <c r="BB832" i="2" s="1"/>
  <c r="BB835" i="2" s="1"/>
  <c r="BA820" i="2"/>
  <c r="BA823" i="2" s="1"/>
  <c r="BA826" i="2" s="1"/>
  <c r="BA829" i="2" s="1"/>
  <c r="BA832" i="2" s="1"/>
  <c r="BA835" i="2" s="1"/>
  <c r="AW820" i="2"/>
  <c r="AV820" i="2"/>
  <c r="AU820" i="2"/>
  <c r="AT820" i="2"/>
  <c r="AS820" i="2"/>
  <c r="AS823" i="2" s="1"/>
  <c r="AS826" i="2" s="1"/>
  <c r="AS829" i="2" s="1"/>
  <c r="AS832" i="2" s="1"/>
  <c r="AS835" i="2" s="1"/>
  <c r="AR820" i="2"/>
  <c r="AQ820" i="2"/>
  <c r="AP820" i="2"/>
  <c r="AO820" i="2"/>
  <c r="AO823" i="2" s="1"/>
  <c r="AO826" i="2" s="1"/>
  <c r="AO829" i="2" s="1"/>
  <c r="AO832" i="2" s="1"/>
  <c r="AO835" i="2" s="1"/>
  <c r="AL820" i="2"/>
  <c r="AL823" i="2" s="1"/>
  <c r="AL826" i="2" s="1"/>
  <c r="AL829" i="2" s="1"/>
  <c r="AL832" i="2" s="1"/>
  <c r="AL835" i="2" s="1"/>
  <c r="AK820" i="2"/>
  <c r="AK823" i="2" s="1"/>
  <c r="AK826" i="2" s="1"/>
  <c r="AK829" i="2" s="1"/>
  <c r="AK832" i="2" s="1"/>
  <c r="AK835" i="2" s="1"/>
  <c r="BU819" i="2"/>
  <c r="BT819" i="2"/>
  <c r="BT820" i="2" s="1"/>
  <c r="BT823" i="2" s="1"/>
  <c r="BT826" i="2" s="1"/>
  <c r="BT829" i="2" s="1"/>
  <c r="BT832" i="2" s="1"/>
  <c r="BT835" i="2" s="1"/>
  <c r="BS819" i="2"/>
  <c r="BS820" i="2" s="1"/>
  <c r="BS823" i="2" s="1"/>
  <c r="BS826" i="2" s="1"/>
  <c r="BS829" i="2" s="1"/>
  <c r="BS832" i="2" s="1"/>
  <c r="BS835" i="2" s="1"/>
  <c r="BR819" i="2"/>
  <c r="BQ819" i="2"/>
  <c r="BP819" i="2"/>
  <c r="BP820" i="2" s="1"/>
  <c r="BP823" i="2" s="1"/>
  <c r="BP826" i="2" s="1"/>
  <c r="BP829" i="2" s="1"/>
  <c r="BP832" i="2" s="1"/>
  <c r="BP835" i="2" s="1"/>
  <c r="BO819" i="2"/>
  <c r="BO820" i="2" s="1"/>
  <c r="BO823" i="2" s="1"/>
  <c r="BO826" i="2" s="1"/>
  <c r="BO829" i="2" s="1"/>
  <c r="BO832" i="2" s="1"/>
  <c r="BO835" i="2" s="1"/>
  <c r="BN819" i="2"/>
  <c r="BN820" i="2" s="1"/>
  <c r="BN823" i="2" s="1"/>
  <c r="BN826" i="2" s="1"/>
  <c r="BN829" i="2" s="1"/>
  <c r="BN832" i="2" s="1"/>
  <c r="BN835" i="2" s="1"/>
  <c r="BM819" i="2"/>
  <c r="BL819" i="2"/>
  <c r="BK819" i="2"/>
  <c r="BJ819" i="2"/>
  <c r="BI819" i="2"/>
  <c r="BH819" i="2"/>
  <c r="BG819" i="2"/>
  <c r="BF819" i="2"/>
  <c r="BE819" i="2"/>
  <c r="BD819" i="2"/>
  <c r="BD820" i="2" s="1"/>
  <c r="BD823" i="2" s="1"/>
  <c r="BD826" i="2" s="1"/>
  <c r="BD829" i="2" s="1"/>
  <c r="BD832" i="2" s="1"/>
  <c r="BD835" i="2" s="1"/>
  <c r="BC819" i="2"/>
  <c r="BC820" i="2" s="1"/>
  <c r="BC823" i="2" s="1"/>
  <c r="BC826" i="2" s="1"/>
  <c r="BC829" i="2" s="1"/>
  <c r="BC832" i="2" s="1"/>
  <c r="BC835" i="2" s="1"/>
  <c r="BB819" i="2"/>
  <c r="BA819" i="2"/>
  <c r="AZ819" i="2"/>
  <c r="AZ820" i="2" s="1"/>
  <c r="AZ823" i="2" s="1"/>
  <c r="AZ826" i="2" s="1"/>
  <c r="AZ829" i="2" s="1"/>
  <c r="AZ832" i="2" s="1"/>
  <c r="AZ835" i="2" s="1"/>
  <c r="AY819" i="2"/>
  <c r="AY820" i="2" s="1"/>
  <c r="AY823" i="2" s="1"/>
  <c r="AY826" i="2" s="1"/>
  <c r="AY829" i="2" s="1"/>
  <c r="AY832" i="2" s="1"/>
  <c r="AY835" i="2" s="1"/>
  <c r="AX819" i="2"/>
  <c r="AX820" i="2" s="1"/>
  <c r="AX823" i="2" s="1"/>
  <c r="AX826" i="2" s="1"/>
  <c r="AX829" i="2" s="1"/>
  <c r="AX832" i="2" s="1"/>
  <c r="AX835" i="2" s="1"/>
  <c r="AW819" i="2"/>
  <c r="AV819" i="2"/>
  <c r="AU819" i="2"/>
  <c r="AT819" i="2"/>
  <c r="AS819" i="2"/>
  <c r="AR819" i="2"/>
  <c r="AQ819" i="2"/>
  <c r="AP819" i="2"/>
  <c r="AO819" i="2"/>
  <c r="AN819" i="2"/>
  <c r="AN820" i="2" s="1"/>
  <c r="AN823" i="2" s="1"/>
  <c r="AN826" i="2" s="1"/>
  <c r="AN829" i="2" s="1"/>
  <c r="AN832" i="2" s="1"/>
  <c r="AN835" i="2" s="1"/>
  <c r="AM819" i="2"/>
  <c r="AM820" i="2" s="1"/>
  <c r="AM823" i="2" s="1"/>
  <c r="AM826" i="2" s="1"/>
  <c r="AM829" i="2" s="1"/>
  <c r="AM832" i="2" s="1"/>
  <c r="AM835" i="2" s="1"/>
  <c r="AL819" i="2"/>
  <c r="AK819" i="2"/>
  <c r="AJ819" i="2"/>
  <c r="AJ820" i="2" s="1"/>
  <c r="AJ823" i="2" s="1"/>
  <c r="AJ826" i="2" s="1"/>
  <c r="AJ829" i="2" s="1"/>
  <c r="AJ832" i="2" s="1"/>
  <c r="AJ835" i="2" s="1"/>
  <c r="AI819" i="2"/>
  <c r="AI820" i="2" s="1"/>
  <c r="AI823" i="2" s="1"/>
  <c r="AI826" i="2" s="1"/>
  <c r="AI829" i="2" s="1"/>
  <c r="AI832" i="2" s="1"/>
  <c r="AI835" i="2" s="1"/>
  <c r="U819" i="2"/>
  <c r="T819" i="2"/>
  <c r="S819" i="2"/>
  <c r="V819" i="2" s="1"/>
  <c r="W819" i="2" s="1"/>
  <c r="R819" i="2"/>
  <c r="Q819" i="2"/>
  <c r="P819" i="2"/>
  <c r="BU812" i="2"/>
  <c r="BT812" i="2"/>
  <c r="BS812" i="2"/>
  <c r="BR812" i="2"/>
  <c r="BQ812" i="2"/>
  <c r="BP812" i="2"/>
  <c r="BO812" i="2"/>
  <c r="BN812" i="2"/>
  <c r="BM812" i="2"/>
  <c r="BL812" i="2"/>
  <c r="BK812" i="2"/>
  <c r="BJ812" i="2"/>
  <c r="BI812" i="2"/>
  <c r="BH812" i="2"/>
  <c r="BG812" i="2"/>
  <c r="BF812" i="2"/>
  <c r="BE812" i="2"/>
  <c r="BD812" i="2"/>
  <c r="BC812" i="2"/>
  <c r="BB812" i="2"/>
  <c r="BA812" i="2"/>
  <c r="AZ812" i="2"/>
  <c r="AY812" i="2"/>
  <c r="AX812" i="2"/>
  <c r="AW812" i="2"/>
  <c r="AV812" i="2"/>
  <c r="AU812" i="2"/>
  <c r="AT812" i="2"/>
  <c r="AS812" i="2"/>
  <c r="AR812" i="2"/>
  <c r="AQ812" i="2"/>
  <c r="AP812" i="2"/>
  <c r="AO812" i="2"/>
  <c r="AN812" i="2"/>
  <c r="AM812" i="2"/>
  <c r="AL812" i="2"/>
  <c r="AK812" i="2"/>
  <c r="AJ812" i="2"/>
  <c r="AI812" i="2"/>
  <c r="R812" i="2"/>
  <c r="U812" i="2" s="1"/>
  <c r="Q812" i="2"/>
  <c r="T812" i="2" s="1"/>
  <c r="P812" i="2"/>
  <c r="S812" i="2" s="1"/>
  <c r="V812" i="2" s="1"/>
  <c r="W812" i="2" s="1"/>
  <c r="X812" i="2" s="1"/>
  <c r="BU809" i="2"/>
  <c r="BT809" i="2"/>
  <c r="BS809" i="2"/>
  <c r="BR809" i="2"/>
  <c r="BQ809" i="2"/>
  <c r="BP809" i="2"/>
  <c r="BO809" i="2"/>
  <c r="BN809" i="2"/>
  <c r="BM809" i="2"/>
  <c r="BL809" i="2"/>
  <c r="BK809" i="2"/>
  <c r="BJ809" i="2"/>
  <c r="BI809" i="2"/>
  <c r="BH809" i="2"/>
  <c r="BG809" i="2"/>
  <c r="BF809" i="2"/>
  <c r="BE809" i="2"/>
  <c r="BD809" i="2"/>
  <c r="BC809" i="2"/>
  <c r="BB809" i="2"/>
  <c r="BA809" i="2"/>
  <c r="AZ809" i="2"/>
  <c r="AY809" i="2"/>
  <c r="AX809" i="2"/>
  <c r="AW809" i="2"/>
  <c r="AV809" i="2"/>
  <c r="AU809" i="2"/>
  <c r="AT809" i="2"/>
  <c r="AS809" i="2"/>
  <c r="AR809" i="2"/>
  <c r="AQ809" i="2"/>
  <c r="AP809" i="2"/>
  <c r="AO809" i="2"/>
  <c r="AN809" i="2"/>
  <c r="AM809" i="2"/>
  <c r="AL809" i="2"/>
  <c r="AK809" i="2"/>
  <c r="AJ809" i="2"/>
  <c r="AI809" i="2"/>
  <c r="R809" i="2"/>
  <c r="U809" i="2" s="1"/>
  <c r="Q809" i="2"/>
  <c r="T809" i="2" s="1"/>
  <c r="BU806" i="2"/>
  <c r="BT806" i="2"/>
  <c r="BS806" i="2"/>
  <c r="BR806" i="2"/>
  <c r="BQ806" i="2"/>
  <c r="BP806" i="2"/>
  <c r="BO806" i="2"/>
  <c r="BN806" i="2"/>
  <c r="BM806" i="2"/>
  <c r="BL806" i="2"/>
  <c r="BK806" i="2"/>
  <c r="BJ806" i="2"/>
  <c r="BI806" i="2"/>
  <c r="BH806" i="2"/>
  <c r="BG806" i="2"/>
  <c r="BF806" i="2"/>
  <c r="BE806" i="2"/>
  <c r="BD806" i="2"/>
  <c r="BC806" i="2"/>
  <c r="BB806" i="2"/>
  <c r="BA806" i="2"/>
  <c r="AZ806" i="2"/>
  <c r="AY806" i="2"/>
  <c r="AX806" i="2"/>
  <c r="AW806" i="2"/>
  <c r="AV806" i="2"/>
  <c r="AU806" i="2"/>
  <c r="AT806" i="2"/>
  <c r="AS806" i="2"/>
  <c r="AR806" i="2"/>
  <c r="AQ806" i="2"/>
  <c r="AP806" i="2"/>
  <c r="AO806" i="2"/>
  <c r="AN806" i="2"/>
  <c r="AM806" i="2"/>
  <c r="AL806" i="2"/>
  <c r="AK806" i="2"/>
  <c r="AJ806" i="2"/>
  <c r="AI806" i="2"/>
  <c r="T806" i="2"/>
  <c r="R806" i="2"/>
  <c r="U806" i="2" s="1"/>
  <c r="Q806" i="2"/>
  <c r="BK804" i="2"/>
  <c r="BK807" i="2" s="1"/>
  <c r="BK810" i="2" s="1"/>
  <c r="BK813" i="2" s="1"/>
  <c r="AU804" i="2"/>
  <c r="AU807" i="2" s="1"/>
  <c r="AU810" i="2" s="1"/>
  <c r="AU813" i="2" s="1"/>
  <c r="BU803" i="2"/>
  <c r="BT803" i="2"/>
  <c r="BS803" i="2"/>
  <c r="BR803" i="2"/>
  <c r="BQ803" i="2"/>
  <c r="BP803" i="2"/>
  <c r="BO803" i="2"/>
  <c r="BN803" i="2"/>
  <c r="BM803" i="2"/>
  <c r="BL803" i="2"/>
  <c r="BK803" i="2"/>
  <c r="BJ803" i="2"/>
  <c r="BI803" i="2"/>
  <c r="BH803" i="2"/>
  <c r="BG803" i="2"/>
  <c r="BF803" i="2"/>
  <c r="BE803" i="2"/>
  <c r="BD803" i="2"/>
  <c r="BC803" i="2"/>
  <c r="BB803" i="2"/>
  <c r="BA803" i="2"/>
  <c r="AZ803" i="2"/>
  <c r="AY803" i="2"/>
  <c r="AX803" i="2"/>
  <c r="AW803" i="2"/>
  <c r="AV803" i="2"/>
  <c r="AU803" i="2"/>
  <c r="AT803" i="2"/>
  <c r="AS803" i="2"/>
  <c r="AR803" i="2"/>
  <c r="AQ803" i="2"/>
  <c r="AP803" i="2"/>
  <c r="AO803" i="2"/>
  <c r="AN803" i="2"/>
  <c r="AM803" i="2"/>
  <c r="AL803" i="2"/>
  <c r="AK803" i="2"/>
  <c r="AJ803" i="2"/>
  <c r="AI803" i="2"/>
  <c r="P809" i="2" s="1"/>
  <c r="S809" i="2" s="1"/>
  <c r="V809" i="2" s="1"/>
  <c r="W809" i="2" s="1"/>
  <c r="X809" i="2" s="1"/>
  <c r="R803" i="2"/>
  <c r="U803" i="2" s="1"/>
  <c r="Q803" i="2"/>
  <c r="T803" i="2" s="1"/>
  <c r="BK801" i="2"/>
  <c r="BJ801" i="2"/>
  <c r="BJ804" i="2" s="1"/>
  <c r="BJ807" i="2" s="1"/>
  <c r="BJ810" i="2" s="1"/>
  <c r="BJ813" i="2" s="1"/>
  <c r="BG801" i="2"/>
  <c r="BG804" i="2" s="1"/>
  <c r="BG807" i="2" s="1"/>
  <c r="BG810" i="2" s="1"/>
  <c r="BG813" i="2" s="1"/>
  <c r="BF801" i="2"/>
  <c r="BF804" i="2" s="1"/>
  <c r="BF807" i="2" s="1"/>
  <c r="BF810" i="2" s="1"/>
  <c r="BF813" i="2" s="1"/>
  <c r="AU801" i="2"/>
  <c r="AT801" i="2"/>
  <c r="AT804" i="2" s="1"/>
  <c r="AT807" i="2" s="1"/>
  <c r="AT810" i="2" s="1"/>
  <c r="AT813" i="2" s="1"/>
  <c r="AQ801" i="2"/>
  <c r="AQ804" i="2" s="1"/>
  <c r="AQ807" i="2" s="1"/>
  <c r="AQ810" i="2" s="1"/>
  <c r="AQ813" i="2" s="1"/>
  <c r="AP801" i="2"/>
  <c r="AP804" i="2" s="1"/>
  <c r="AP807" i="2" s="1"/>
  <c r="AP810" i="2" s="1"/>
  <c r="AP813" i="2" s="1"/>
  <c r="BU800" i="2"/>
  <c r="BT800" i="2"/>
  <c r="BS800" i="2"/>
  <c r="BR800" i="2"/>
  <c r="BQ800" i="2"/>
  <c r="BP800" i="2"/>
  <c r="BO800" i="2"/>
  <c r="BN800" i="2"/>
  <c r="BM800" i="2"/>
  <c r="BL800" i="2"/>
  <c r="BK800" i="2"/>
  <c r="BJ800" i="2"/>
  <c r="BI800" i="2"/>
  <c r="BH800" i="2"/>
  <c r="BH801" i="2" s="1"/>
  <c r="BH804" i="2" s="1"/>
  <c r="BH807" i="2" s="1"/>
  <c r="BH810" i="2" s="1"/>
  <c r="BH813" i="2" s="1"/>
  <c r="BG800" i="2"/>
  <c r="BF800" i="2"/>
  <c r="BE800" i="2"/>
  <c r="BD800" i="2"/>
  <c r="BC800" i="2"/>
  <c r="BB800" i="2"/>
  <c r="BA800" i="2"/>
  <c r="AZ800" i="2"/>
  <c r="AY800" i="2"/>
  <c r="AX800" i="2"/>
  <c r="AW800" i="2"/>
  <c r="AV800" i="2"/>
  <c r="AU800" i="2"/>
  <c r="AT800" i="2"/>
  <c r="AS800" i="2"/>
  <c r="AR800" i="2"/>
  <c r="AR801" i="2" s="1"/>
  <c r="AR804" i="2" s="1"/>
  <c r="AR807" i="2" s="1"/>
  <c r="AR810" i="2" s="1"/>
  <c r="AR813" i="2" s="1"/>
  <c r="AQ800" i="2"/>
  <c r="AP800" i="2"/>
  <c r="AO800" i="2"/>
  <c r="AN800" i="2"/>
  <c r="AM800" i="2"/>
  <c r="AL800" i="2"/>
  <c r="AK800" i="2"/>
  <c r="AJ800" i="2"/>
  <c r="AI800" i="2"/>
  <c r="P806" i="2" s="1"/>
  <c r="S806" i="2" s="1"/>
  <c r="R800" i="2"/>
  <c r="U800" i="2" s="1"/>
  <c r="Q800" i="2"/>
  <c r="T800" i="2" s="1"/>
  <c r="P800" i="2"/>
  <c r="S800" i="2" s="1"/>
  <c r="V800" i="2" s="1"/>
  <c r="W800" i="2" s="1"/>
  <c r="X800" i="2" s="1"/>
  <c r="BU798" i="2"/>
  <c r="BU801" i="2" s="1"/>
  <c r="BU804" i="2" s="1"/>
  <c r="BU807" i="2" s="1"/>
  <c r="BU810" i="2" s="1"/>
  <c r="BU813" i="2" s="1"/>
  <c r="BR798" i="2"/>
  <c r="BR801" i="2" s="1"/>
  <c r="BR804" i="2" s="1"/>
  <c r="BR807" i="2" s="1"/>
  <c r="BR810" i="2" s="1"/>
  <c r="BR813" i="2" s="1"/>
  <c r="BQ798" i="2"/>
  <c r="BQ801" i="2" s="1"/>
  <c r="BQ804" i="2" s="1"/>
  <c r="BQ807" i="2" s="1"/>
  <c r="BQ810" i="2" s="1"/>
  <c r="BQ813" i="2" s="1"/>
  <c r="BK798" i="2"/>
  <c r="BJ798" i="2"/>
  <c r="BH798" i="2"/>
  <c r="BG798" i="2"/>
  <c r="BF798" i="2"/>
  <c r="BE798" i="2"/>
  <c r="BE801" i="2" s="1"/>
  <c r="BE804" i="2" s="1"/>
  <c r="BE807" i="2" s="1"/>
  <c r="BE810" i="2" s="1"/>
  <c r="BE813" i="2" s="1"/>
  <c r="BB798" i="2"/>
  <c r="BB801" i="2" s="1"/>
  <c r="BB804" i="2" s="1"/>
  <c r="BB807" i="2" s="1"/>
  <c r="BB810" i="2" s="1"/>
  <c r="BB813" i="2" s="1"/>
  <c r="BA798" i="2"/>
  <c r="BA801" i="2" s="1"/>
  <c r="BA804" i="2" s="1"/>
  <c r="BA807" i="2" s="1"/>
  <c r="BA810" i="2" s="1"/>
  <c r="BA813" i="2" s="1"/>
  <c r="AU798" i="2"/>
  <c r="AT798" i="2"/>
  <c r="AR798" i="2"/>
  <c r="AQ798" i="2"/>
  <c r="AP798" i="2"/>
  <c r="AO798" i="2"/>
  <c r="AO801" i="2" s="1"/>
  <c r="AO804" i="2" s="1"/>
  <c r="AO807" i="2" s="1"/>
  <c r="AO810" i="2" s="1"/>
  <c r="AO813" i="2" s="1"/>
  <c r="AL798" i="2"/>
  <c r="AL801" i="2" s="1"/>
  <c r="AL804" i="2" s="1"/>
  <c r="AL807" i="2" s="1"/>
  <c r="AL810" i="2" s="1"/>
  <c r="AL813" i="2" s="1"/>
  <c r="AK798" i="2"/>
  <c r="AK801" i="2" s="1"/>
  <c r="AK804" i="2" s="1"/>
  <c r="AK807" i="2" s="1"/>
  <c r="AK810" i="2" s="1"/>
  <c r="AK813" i="2" s="1"/>
  <c r="BU797" i="2"/>
  <c r="BT797" i="2"/>
  <c r="BT798" i="2" s="1"/>
  <c r="BT801" i="2" s="1"/>
  <c r="BT804" i="2" s="1"/>
  <c r="BT807" i="2" s="1"/>
  <c r="BT810" i="2" s="1"/>
  <c r="BT813" i="2" s="1"/>
  <c r="BS797" i="2"/>
  <c r="BS798" i="2" s="1"/>
  <c r="BS801" i="2" s="1"/>
  <c r="BS804" i="2" s="1"/>
  <c r="BS807" i="2" s="1"/>
  <c r="BS810" i="2" s="1"/>
  <c r="BS813" i="2" s="1"/>
  <c r="BR797" i="2"/>
  <c r="BQ797" i="2"/>
  <c r="BP797" i="2"/>
  <c r="BP798" i="2" s="1"/>
  <c r="BP801" i="2" s="1"/>
  <c r="BP804" i="2" s="1"/>
  <c r="BP807" i="2" s="1"/>
  <c r="BP810" i="2" s="1"/>
  <c r="BP813" i="2" s="1"/>
  <c r="BO797" i="2"/>
  <c r="BO798" i="2" s="1"/>
  <c r="BO801" i="2" s="1"/>
  <c r="BO804" i="2" s="1"/>
  <c r="BO807" i="2" s="1"/>
  <c r="BO810" i="2" s="1"/>
  <c r="BO813" i="2" s="1"/>
  <c r="BN797" i="2"/>
  <c r="BN798" i="2" s="1"/>
  <c r="BN801" i="2" s="1"/>
  <c r="BN804" i="2" s="1"/>
  <c r="BN807" i="2" s="1"/>
  <c r="BN810" i="2" s="1"/>
  <c r="BN813" i="2" s="1"/>
  <c r="BM797" i="2"/>
  <c r="BM798" i="2" s="1"/>
  <c r="BM801" i="2" s="1"/>
  <c r="BM804" i="2" s="1"/>
  <c r="BM807" i="2" s="1"/>
  <c r="BM810" i="2" s="1"/>
  <c r="BM813" i="2" s="1"/>
  <c r="BL797" i="2"/>
  <c r="BL798" i="2" s="1"/>
  <c r="BL801" i="2" s="1"/>
  <c r="BL804" i="2" s="1"/>
  <c r="BL807" i="2" s="1"/>
  <c r="BL810" i="2" s="1"/>
  <c r="BL813" i="2" s="1"/>
  <c r="BK797" i="2"/>
  <c r="BJ797" i="2"/>
  <c r="BI797" i="2"/>
  <c r="BI798" i="2" s="1"/>
  <c r="BI801" i="2" s="1"/>
  <c r="BI804" i="2" s="1"/>
  <c r="BI807" i="2" s="1"/>
  <c r="BI810" i="2" s="1"/>
  <c r="BI813" i="2" s="1"/>
  <c r="BH797" i="2"/>
  <c r="BG797" i="2"/>
  <c r="BF797" i="2"/>
  <c r="BE797" i="2"/>
  <c r="BD797" i="2"/>
  <c r="BD798" i="2" s="1"/>
  <c r="BD801" i="2" s="1"/>
  <c r="BD804" i="2" s="1"/>
  <c r="BD807" i="2" s="1"/>
  <c r="BD810" i="2" s="1"/>
  <c r="BD813" i="2" s="1"/>
  <c r="BC797" i="2"/>
  <c r="BC798" i="2" s="1"/>
  <c r="BC801" i="2" s="1"/>
  <c r="BC804" i="2" s="1"/>
  <c r="BC807" i="2" s="1"/>
  <c r="BC810" i="2" s="1"/>
  <c r="BC813" i="2" s="1"/>
  <c r="BB797" i="2"/>
  <c r="BA797" i="2"/>
  <c r="AZ797" i="2"/>
  <c r="AZ798" i="2" s="1"/>
  <c r="AZ801" i="2" s="1"/>
  <c r="AZ804" i="2" s="1"/>
  <c r="AZ807" i="2" s="1"/>
  <c r="AZ810" i="2" s="1"/>
  <c r="AZ813" i="2" s="1"/>
  <c r="AY797" i="2"/>
  <c r="AY798" i="2" s="1"/>
  <c r="AY801" i="2" s="1"/>
  <c r="AY804" i="2" s="1"/>
  <c r="AY807" i="2" s="1"/>
  <c r="AY810" i="2" s="1"/>
  <c r="AY813" i="2" s="1"/>
  <c r="AX797" i="2"/>
  <c r="AX798" i="2" s="1"/>
  <c r="AX801" i="2" s="1"/>
  <c r="AX804" i="2" s="1"/>
  <c r="AX807" i="2" s="1"/>
  <c r="AX810" i="2" s="1"/>
  <c r="AX813" i="2" s="1"/>
  <c r="AW797" i="2"/>
  <c r="AW798" i="2" s="1"/>
  <c r="AW801" i="2" s="1"/>
  <c r="AW804" i="2" s="1"/>
  <c r="AW807" i="2" s="1"/>
  <c r="AW810" i="2" s="1"/>
  <c r="AW813" i="2" s="1"/>
  <c r="AV797" i="2"/>
  <c r="AV798" i="2" s="1"/>
  <c r="AV801" i="2" s="1"/>
  <c r="AV804" i="2" s="1"/>
  <c r="AV807" i="2" s="1"/>
  <c r="AV810" i="2" s="1"/>
  <c r="AV813" i="2" s="1"/>
  <c r="AU797" i="2"/>
  <c r="AT797" i="2"/>
  <c r="AS797" i="2"/>
  <c r="AS798" i="2" s="1"/>
  <c r="AS801" i="2" s="1"/>
  <c r="AS804" i="2" s="1"/>
  <c r="AS807" i="2" s="1"/>
  <c r="AS810" i="2" s="1"/>
  <c r="AS813" i="2" s="1"/>
  <c r="AR797" i="2"/>
  <c r="AQ797" i="2"/>
  <c r="AP797" i="2"/>
  <c r="AO797" i="2"/>
  <c r="AN797" i="2"/>
  <c r="AN798" i="2" s="1"/>
  <c r="AN801" i="2" s="1"/>
  <c r="AN804" i="2" s="1"/>
  <c r="AN807" i="2" s="1"/>
  <c r="AN810" i="2" s="1"/>
  <c r="AN813" i="2" s="1"/>
  <c r="AM797" i="2"/>
  <c r="AM798" i="2" s="1"/>
  <c r="AM801" i="2" s="1"/>
  <c r="AM804" i="2" s="1"/>
  <c r="AM807" i="2" s="1"/>
  <c r="AM810" i="2" s="1"/>
  <c r="AM813" i="2" s="1"/>
  <c r="AL797" i="2"/>
  <c r="AK797" i="2"/>
  <c r="AJ797" i="2"/>
  <c r="AJ798" i="2" s="1"/>
  <c r="AJ801" i="2" s="1"/>
  <c r="AJ804" i="2" s="1"/>
  <c r="AJ807" i="2" s="1"/>
  <c r="AJ810" i="2" s="1"/>
  <c r="AJ813" i="2" s="1"/>
  <c r="AI797" i="2"/>
  <c r="AI798" i="2" s="1"/>
  <c r="AI801" i="2" s="1"/>
  <c r="AI804" i="2" s="1"/>
  <c r="AI807" i="2" s="1"/>
  <c r="AI810" i="2" s="1"/>
  <c r="AI813" i="2" s="1"/>
  <c r="U797" i="2"/>
  <c r="T797" i="2"/>
  <c r="S797" i="2"/>
  <c r="V797" i="2" s="1"/>
  <c r="W797" i="2" s="1"/>
  <c r="R797" i="2"/>
  <c r="Q797" i="2"/>
  <c r="P797" i="2"/>
  <c r="BU790" i="2"/>
  <c r="BT790" i="2"/>
  <c r="BS790" i="2"/>
  <c r="BR790" i="2"/>
  <c r="BQ790" i="2"/>
  <c r="BP790" i="2"/>
  <c r="BO790" i="2"/>
  <c r="BN790" i="2"/>
  <c r="BM790" i="2"/>
  <c r="BL790" i="2"/>
  <c r="BK790" i="2"/>
  <c r="BJ790" i="2"/>
  <c r="BI790" i="2"/>
  <c r="BH790" i="2"/>
  <c r="BG790" i="2"/>
  <c r="BF790" i="2"/>
  <c r="BE790" i="2"/>
  <c r="BD790" i="2"/>
  <c r="BC790" i="2"/>
  <c r="BB790" i="2"/>
  <c r="BA790" i="2"/>
  <c r="AZ790" i="2"/>
  <c r="AY790" i="2"/>
  <c r="AX790" i="2"/>
  <c r="AW790" i="2"/>
  <c r="AV790" i="2"/>
  <c r="AU790" i="2"/>
  <c r="AT790" i="2"/>
  <c r="AS790" i="2"/>
  <c r="AR790" i="2"/>
  <c r="AQ790" i="2"/>
  <c r="AP790" i="2"/>
  <c r="AO790" i="2"/>
  <c r="AN790" i="2"/>
  <c r="AM790" i="2"/>
  <c r="AL790" i="2"/>
  <c r="AK790" i="2"/>
  <c r="AJ790" i="2"/>
  <c r="AI790" i="2"/>
  <c r="R790" i="2"/>
  <c r="U790" i="2" s="1"/>
  <c r="Q790" i="2"/>
  <c r="T790" i="2" s="1"/>
  <c r="P790" i="2"/>
  <c r="S790" i="2" s="1"/>
  <c r="V790" i="2" s="1"/>
  <c r="W790" i="2" s="1"/>
  <c r="X790" i="2" s="1"/>
  <c r="AC790" i="2" s="1"/>
  <c r="AF790" i="2" s="1"/>
  <c r="BU787" i="2"/>
  <c r="BT787" i="2"/>
  <c r="BS787" i="2"/>
  <c r="BR787" i="2"/>
  <c r="BQ787" i="2"/>
  <c r="BP787" i="2"/>
  <c r="BO787" i="2"/>
  <c r="BN787" i="2"/>
  <c r="BM787" i="2"/>
  <c r="BL787" i="2"/>
  <c r="BK787" i="2"/>
  <c r="BJ787" i="2"/>
  <c r="BI787" i="2"/>
  <c r="BH787" i="2"/>
  <c r="BG787" i="2"/>
  <c r="BF787" i="2"/>
  <c r="BE787" i="2"/>
  <c r="BD787" i="2"/>
  <c r="BC787" i="2"/>
  <c r="BB787" i="2"/>
  <c r="BA787" i="2"/>
  <c r="AZ787" i="2"/>
  <c r="AY787" i="2"/>
  <c r="AX787" i="2"/>
  <c r="AW787" i="2"/>
  <c r="AV787" i="2"/>
  <c r="AU787" i="2"/>
  <c r="AT787" i="2"/>
  <c r="AS787" i="2"/>
  <c r="AR787" i="2"/>
  <c r="AQ787" i="2"/>
  <c r="AP787" i="2"/>
  <c r="AO787" i="2"/>
  <c r="AN787" i="2"/>
  <c r="AM787" i="2"/>
  <c r="AL787" i="2"/>
  <c r="AK787" i="2"/>
  <c r="AJ787" i="2"/>
  <c r="AI787" i="2"/>
  <c r="R787" i="2"/>
  <c r="U787" i="2" s="1"/>
  <c r="Q787" i="2"/>
  <c r="T787" i="2" s="1"/>
  <c r="BU785" i="2"/>
  <c r="BU788" i="2" s="1"/>
  <c r="BU791" i="2" s="1"/>
  <c r="AZ785" i="2"/>
  <c r="AZ788" i="2" s="1"/>
  <c r="AZ791" i="2" s="1"/>
  <c r="AL785" i="2"/>
  <c r="AL788" i="2" s="1"/>
  <c r="AL791" i="2" s="1"/>
  <c r="AK785" i="2"/>
  <c r="AK788" i="2" s="1"/>
  <c r="AK791" i="2" s="1"/>
  <c r="BU784" i="2"/>
  <c r="BT784" i="2"/>
  <c r="BS784" i="2"/>
  <c r="BR784" i="2"/>
  <c r="BQ784" i="2"/>
  <c r="BP784" i="2"/>
  <c r="BO784" i="2"/>
  <c r="BN784" i="2"/>
  <c r="BM784" i="2"/>
  <c r="BL784" i="2"/>
  <c r="BK784" i="2"/>
  <c r="BJ784" i="2"/>
  <c r="BI784" i="2"/>
  <c r="BH784" i="2"/>
  <c r="BG784" i="2"/>
  <c r="BF784" i="2"/>
  <c r="BE784" i="2"/>
  <c r="BD784" i="2"/>
  <c r="BC784" i="2"/>
  <c r="BB784" i="2"/>
  <c r="BA784" i="2"/>
  <c r="AZ784" i="2"/>
  <c r="AY784" i="2"/>
  <c r="AX784" i="2"/>
  <c r="AW784" i="2"/>
  <c r="AV784" i="2"/>
  <c r="AU784" i="2"/>
  <c r="AT784" i="2"/>
  <c r="AS784" i="2"/>
  <c r="AR784" i="2"/>
  <c r="AQ784" i="2"/>
  <c r="AP784" i="2"/>
  <c r="AO784" i="2"/>
  <c r="AN784" i="2"/>
  <c r="AM784" i="2"/>
  <c r="AL784" i="2"/>
  <c r="AK784" i="2"/>
  <c r="AJ784" i="2"/>
  <c r="AI784" i="2"/>
  <c r="T784" i="2"/>
  <c r="S784" i="2"/>
  <c r="V784" i="2" s="1"/>
  <c r="W784" i="2" s="1"/>
  <c r="X784" i="2" s="1"/>
  <c r="R784" i="2"/>
  <c r="U784" i="2" s="1"/>
  <c r="Q784" i="2"/>
  <c r="AZ782" i="2"/>
  <c r="AY782" i="2"/>
  <c r="AY785" i="2" s="1"/>
  <c r="AY788" i="2" s="1"/>
  <c r="AY791" i="2" s="1"/>
  <c r="AJ782" i="2"/>
  <c r="AJ785" i="2" s="1"/>
  <c r="AJ788" i="2" s="1"/>
  <c r="AJ791" i="2" s="1"/>
  <c r="AI782" i="2"/>
  <c r="AI785" i="2" s="1"/>
  <c r="AI788" i="2" s="1"/>
  <c r="AI791" i="2" s="1"/>
  <c r="BU781" i="2"/>
  <c r="BT781" i="2"/>
  <c r="BS781" i="2"/>
  <c r="BR781" i="2"/>
  <c r="BQ781" i="2"/>
  <c r="BP781" i="2"/>
  <c r="BO781" i="2"/>
  <c r="BN781" i="2"/>
  <c r="BN782" i="2" s="1"/>
  <c r="BN785" i="2" s="1"/>
  <c r="BN788" i="2" s="1"/>
  <c r="BN791" i="2" s="1"/>
  <c r="BM781" i="2"/>
  <c r="BM782" i="2" s="1"/>
  <c r="BM785" i="2" s="1"/>
  <c r="BM788" i="2" s="1"/>
  <c r="BM791" i="2" s="1"/>
  <c r="BL781" i="2"/>
  <c r="BL782" i="2" s="1"/>
  <c r="BL785" i="2" s="1"/>
  <c r="BL788" i="2" s="1"/>
  <c r="BL791" i="2" s="1"/>
  <c r="BK781" i="2"/>
  <c r="BJ781" i="2"/>
  <c r="BI781" i="2"/>
  <c r="BH781" i="2"/>
  <c r="BG781" i="2"/>
  <c r="BF781" i="2"/>
  <c r="BE781" i="2"/>
  <c r="BD781" i="2"/>
  <c r="BC781" i="2"/>
  <c r="BB781" i="2"/>
  <c r="BA781" i="2"/>
  <c r="AZ781" i="2"/>
  <c r="AY781" i="2"/>
  <c r="AX781" i="2"/>
  <c r="AX782" i="2" s="1"/>
  <c r="AX785" i="2" s="1"/>
  <c r="AX788" i="2" s="1"/>
  <c r="AX791" i="2" s="1"/>
  <c r="AW781" i="2"/>
  <c r="AW782" i="2" s="1"/>
  <c r="AW785" i="2" s="1"/>
  <c r="AW788" i="2" s="1"/>
  <c r="AW791" i="2" s="1"/>
  <c r="AV781" i="2"/>
  <c r="AV782" i="2" s="1"/>
  <c r="AV785" i="2" s="1"/>
  <c r="AV788" i="2" s="1"/>
  <c r="AV791" i="2" s="1"/>
  <c r="AU781" i="2"/>
  <c r="AU782" i="2" s="1"/>
  <c r="AU785" i="2" s="1"/>
  <c r="AU788" i="2" s="1"/>
  <c r="AU791" i="2" s="1"/>
  <c r="AT781" i="2"/>
  <c r="AS781" i="2"/>
  <c r="AR781" i="2"/>
  <c r="AQ781" i="2"/>
  <c r="AP781" i="2"/>
  <c r="AO781" i="2"/>
  <c r="AN781" i="2"/>
  <c r="AM781" i="2"/>
  <c r="AL781" i="2"/>
  <c r="AK781" i="2"/>
  <c r="AJ781" i="2"/>
  <c r="AI781" i="2"/>
  <c r="P787" i="2" s="1"/>
  <c r="S787" i="2" s="1"/>
  <c r="R781" i="2"/>
  <c r="U781" i="2" s="1"/>
  <c r="Q781" i="2"/>
  <c r="T781" i="2" s="1"/>
  <c r="BN779" i="2"/>
  <c r="BM779" i="2"/>
  <c r="BL779" i="2"/>
  <c r="BK779" i="2"/>
  <c r="BK782" i="2" s="1"/>
  <c r="BK785" i="2" s="1"/>
  <c r="BK788" i="2" s="1"/>
  <c r="BK791" i="2" s="1"/>
  <c r="BJ779" i="2"/>
  <c r="BI779" i="2"/>
  <c r="BH779" i="2"/>
  <c r="BH782" i="2" s="1"/>
  <c r="BH785" i="2" s="1"/>
  <c r="BH788" i="2" s="1"/>
  <c r="BH791" i="2" s="1"/>
  <c r="BG779" i="2"/>
  <c r="BG782" i="2" s="1"/>
  <c r="BG785" i="2" s="1"/>
  <c r="BG788" i="2" s="1"/>
  <c r="BG791" i="2" s="1"/>
  <c r="BF779" i="2"/>
  <c r="BF782" i="2" s="1"/>
  <c r="BF785" i="2" s="1"/>
  <c r="BF788" i="2" s="1"/>
  <c r="BF791" i="2" s="1"/>
  <c r="AX779" i="2"/>
  <c r="AW779" i="2"/>
  <c r="AV779" i="2"/>
  <c r="AU779" i="2"/>
  <c r="AT779" i="2"/>
  <c r="BU778" i="2"/>
  <c r="BT778" i="2"/>
  <c r="BS778" i="2"/>
  <c r="BR778" i="2"/>
  <c r="BQ778" i="2"/>
  <c r="BP778" i="2"/>
  <c r="BO778" i="2"/>
  <c r="BN778" i="2"/>
  <c r="BM778" i="2"/>
  <c r="BL778" i="2"/>
  <c r="BK778" i="2"/>
  <c r="BJ778" i="2"/>
  <c r="BI778" i="2"/>
  <c r="BH778" i="2"/>
  <c r="BG778" i="2"/>
  <c r="BF778" i="2"/>
  <c r="BE778" i="2"/>
  <c r="BD778" i="2"/>
  <c r="BC778" i="2"/>
  <c r="BB778" i="2"/>
  <c r="BA778" i="2"/>
  <c r="AZ778" i="2"/>
  <c r="AY778" i="2"/>
  <c r="AX778" i="2"/>
  <c r="AW778" i="2"/>
  <c r="AV778" i="2"/>
  <c r="AU778" i="2"/>
  <c r="AT778" i="2"/>
  <c r="AS778" i="2"/>
  <c r="AS779" i="2" s="1"/>
  <c r="AS782" i="2" s="1"/>
  <c r="AS785" i="2" s="1"/>
  <c r="AS788" i="2" s="1"/>
  <c r="AS791" i="2" s="1"/>
  <c r="AR778" i="2"/>
  <c r="AR779" i="2" s="1"/>
  <c r="AR782" i="2" s="1"/>
  <c r="AR785" i="2" s="1"/>
  <c r="AR788" i="2" s="1"/>
  <c r="AR791" i="2" s="1"/>
  <c r="AQ778" i="2"/>
  <c r="AQ779" i="2" s="1"/>
  <c r="AQ782" i="2" s="1"/>
  <c r="AQ785" i="2" s="1"/>
  <c r="AQ788" i="2" s="1"/>
  <c r="AQ791" i="2" s="1"/>
  <c r="AP778" i="2"/>
  <c r="AO778" i="2"/>
  <c r="AN778" i="2"/>
  <c r="AM778" i="2"/>
  <c r="AL778" i="2"/>
  <c r="AK778" i="2"/>
  <c r="AJ778" i="2"/>
  <c r="AI778" i="2"/>
  <c r="P784" i="2" s="1"/>
  <c r="R778" i="2"/>
  <c r="U778" i="2" s="1"/>
  <c r="Q778" i="2"/>
  <c r="T778" i="2" s="1"/>
  <c r="P778" i="2"/>
  <c r="S778" i="2" s="1"/>
  <c r="V778" i="2" s="1"/>
  <c r="W778" i="2" s="1"/>
  <c r="X778" i="2" s="1"/>
  <c r="BU776" i="2"/>
  <c r="BU779" i="2" s="1"/>
  <c r="BU782" i="2" s="1"/>
  <c r="BR776" i="2"/>
  <c r="BR779" i="2" s="1"/>
  <c r="BR782" i="2" s="1"/>
  <c r="BR785" i="2" s="1"/>
  <c r="BR788" i="2" s="1"/>
  <c r="BR791" i="2" s="1"/>
  <c r="BN776" i="2"/>
  <c r="BM776" i="2"/>
  <c r="BL776" i="2"/>
  <c r="BK776" i="2"/>
  <c r="BJ776" i="2"/>
  <c r="BI776" i="2"/>
  <c r="BH776" i="2"/>
  <c r="BG776" i="2"/>
  <c r="BF776" i="2"/>
  <c r="BE776" i="2"/>
  <c r="BB776" i="2"/>
  <c r="BB779" i="2" s="1"/>
  <c r="BB782" i="2" s="1"/>
  <c r="BB785" i="2" s="1"/>
  <c r="BB788" i="2" s="1"/>
  <c r="BB791" i="2" s="1"/>
  <c r="BA776" i="2"/>
  <c r="BA779" i="2" s="1"/>
  <c r="BA782" i="2" s="1"/>
  <c r="BA785" i="2" s="1"/>
  <c r="BA788" i="2" s="1"/>
  <c r="BA791" i="2" s="1"/>
  <c r="AX776" i="2"/>
  <c r="AW776" i="2"/>
  <c r="AV776" i="2"/>
  <c r="AU776" i="2"/>
  <c r="AT776" i="2"/>
  <c r="AS776" i="2"/>
  <c r="AR776" i="2"/>
  <c r="AQ776" i="2"/>
  <c r="AP776" i="2"/>
  <c r="AP779" i="2" s="1"/>
  <c r="AP782" i="2" s="1"/>
  <c r="AP785" i="2" s="1"/>
  <c r="AP788" i="2" s="1"/>
  <c r="AP791" i="2" s="1"/>
  <c r="AO776" i="2"/>
  <c r="AL776" i="2"/>
  <c r="AL779" i="2" s="1"/>
  <c r="AL782" i="2" s="1"/>
  <c r="AK776" i="2"/>
  <c r="AK779" i="2" s="1"/>
  <c r="AK782" i="2" s="1"/>
  <c r="BU775" i="2"/>
  <c r="BT775" i="2"/>
  <c r="BT776" i="2" s="1"/>
  <c r="BT779" i="2" s="1"/>
  <c r="BT782" i="2" s="1"/>
  <c r="BT785" i="2" s="1"/>
  <c r="BT788" i="2" s="1"/>
  <c r="BT791" i="2" s="1"/>
  <c r="BS775" i="2"/>
  <c r="BS776" i="2" s="1"/>
  <c r="BS779" i="2" s="1"/>
  <c r="BS782" i="2" s="1"/>
  <c r="BS785" i="2" s="1"/>
  <c r="BS788" i="2" s="1"/>
  <c r="BS791" i="2" s="1"/>
  <c r="BR775" i="2"/>
  <c r="BQ775" i="2"/>
  <c r="BQ776" i="2" s="1"/>
  <c r="BQ779" i="2" s="1"/>
  <c r="BQ782" i="2" s="1"/>
  <c r="BQ785" i="2" s="1"/>
  <c r="BQ788" i="2" s="1"/>
  <c r="BQ791" i="2" s="1"/>
  <c r="BP775" i="2"/>
  <c r="BP776" i="2" s="1"/>
  <c r="BP779" i="2" s="1"/>
  <c r="BP782" i="2" s="1"/>
  <c r="BP785" i="2" s="1"/>
  <c r="BP788" i="2" s="1"/>
  <c r="BP791" i="2" s="1"/>
  <c r="BO775" i="2"/>
  <c r="BO776" i="2" s="1"/>
  <c r="BO779" i="2" s="1"/>
  <c r="BO782" i="2" s="1"/>
  <c r="BO785" i="2" s="1"/>
  <c r="BO788" i="2" s="1"/>
  <c r="BO791" i="2" s="1"/>
  <c r="BN775" i="2"/>
  <c r="BM775" i="2"/>
  <c r="BL775" i="2"/>
  <c r="BK775" i="2"/>
  <c r="BJ775" i="2"/>
  <c r="BI775" i="2"/>
  <c r="BH775" i="2"/>
  <c r="BG775" i="2"/>
  <c r="BF775" i="2"/>
  <c r="BE775" i="2"/>
  <c r="BD775" i="2"/>
  <c r="BD776" i="2" s="1"/>
  <c r="BD779" i="2" s="1"/>
  <c r="BD782" i="2" s="1"/>
  <c r="BD785" i="2" s="1"/>
  <c r="BD788" i="2" s="1"/>
  <c r="BD791" i="2" s="1"/>
  <c r="BC775" i="2"/>
  <c r="BC776" i="2" s="1"/>
  <c r="BC779" i="2" s="1"/>
  <c r="BC782" i="2" s="1"/>
  <c r="BC785" i="2" s="1"/>
  <c r="BC788" i="2" s="1"/>
  <c r="BC791" i="2" s="1"/>
  <c r="BB775" i="2"/>
  <c r="BA775" i="2"/>
  <c r="AZ775" i="2"/>
  <c r="AZ776" i="2" s="1"/>
  <c r="AZ779" i="2" s="1"/>
  <c r="AY775" i="2"/>
  <c r="AY776" i="2" s="1"/>
  <c r="AY779" i="2" s="1"/>
  <c r="AX775" i="2"/>
  <c r="AW775" i="2"/>
  <c r="AV775" i="2"/>
  <c r="AU775" i="2"/>
  <c r="AT775" i="2"/>
  <c r="AS775" i="2"/>
  <c r="AR775" i="2"/>
  <c r="AQ775" i="2"/>
  <c r="AP775" i="2"/>
  <c r="AO775" i="2"/>
  <c r="AN775" i="2"/>
  <c r="AN776" i="2" s="1"/>
  <c r="AN779" i="2" s="1"/>
  <c r="AN782" i="2" s="1"/>
  <c r="AN785" i="2" s="1"/>
  <c r="AN788" i="2" s="1"/>
  <c r="AN791" i="2" s="1"/>
  <c r="AM775" i="2"/>
  <c r="AM776" i="2" s="1"/>
  <c r="AM779" i="2" s="1"/>
  <c r="AM782" i="2" s="1"/>
  <c r="AM785" i="2" s="1"/>
  <c r="AM788" i="2" s="1"/>
  <c r="AM791" i="2" s="1"/>
  <c r="AL775" i="2"/>
  <c r="AK775" i="2"/>
  <c r="AJ775" i="2"/>
  <c r="AJ776" i="2" s="1"/>
  <c r="AJ779" i="2" s="1"/>
  <c r="AI775" i="2"/>
  <c r="AI776" i="2" s="1"/>
  <c r="AI779" i="2" s="1"/>
  <c r="U775" i="2"/>
  <c r="T775" i="2"/>
  <c r="S775" i="2"/>
  <c r="V775" i="2" s="1"/>
  <c r="W775" i="2" s="1"/>
  <c r="R775" i="2"/>
  <c r="Q775" i="2"/>
  <c r="P775" i="2"/>
  <c r="BU768" i="2"/>
  <c r="BT768" i="2"/>
  <c r="BS768" i="2"/>
  <c r="BR768" i="2"/>
  <c r="BQ768" i="2"/>
  <c r="BP768" i="2"/>
  <c r="BO768" i="2"/>
  <c r="BN768" i="2"/>
  <c r="BM768" i="2"/>
  <c r="BL768" i="2"/>
  <c r="BK768" i="2"/>
  <c r="BJ768" i="2"/>
  <c r="BI768" i="2"/>
  <c r="BH768" i="2"/>
  <c r="BG768" i="2"/>
  <c r="BF768" i="2"/>
  <c r="BE768" i="2"/>
  <c r="BD768" i="2"/>
  <c r="BC768" i="2"/>
  <c r="BB768" i="2"/>
  <c r="BA768" i="2"/>
  <c r="AZ768" i="2"/>
  <c r="AY768" i="2"/>
  <c r="AX768" i="2"/>
  <c r="AW768" i="2"/>
  <c r="AV768" i="2"/>
  <c r="AU768" i="2"/>
  <c r="AT768" i="2"/>
  <c r="AS768" i="2"/>
  <c r="AR768" i="2"/>
  <c r="AQ768" i="2"/>
  <c r="AP768" i="2"/>
  <c r="AO768" i="2"/>
  <c r="AN768" i="2"/>
  <c r="AM768" i="2"/>
  <c r="AL768" i="2"/>
  <c r="AK768" i="2"/>
  <c r="AJ768" i="2"/>
  <c r="AI768" i="2"/>
  <c r="R768" i="2"/>
  <c r="U768" i="2" s="1"/>
  <c r="Q768" i="2"/>
  <c r="T768" i="2" s="1"/>
  <c r="BU765" i="2"/>
  <c r="BT765" i="2"/>
  <c r="BS765" i="2"/>
  <c r="BR765" i="2"/>
  <c r="BQ765" i="2"/>
  <c r="BP765" i="2"/>
  <c r="BO765" i="2"/>
  <c r="BN765" i="2"/>
  <c r="BM765" i="2"/>
  <c r="BL765" i="2"/>
  <c r="BK765" i="2"/>
  <c r="BJ765" i="2"/>
  <c r="BI765" i="2"/>
  <c r="BH765" i="2"/>
  <c r="BG765" i="2"/>
  <c r="BF765" i="2"/>
  <c r="BE765" i="2"/>
  <c r="BD765" i="2"/>
  <c r="BC765" i="2"/>
  <c r="BB765" i="2"/>
  <c r="BA765" i="2"/>
  <c r="AZ765" i="2"/>
  <c r="AY765" i="2"/>
  <c r="AX765" i="2"/>
  <c r="AW765" i="2"/>
  <c r="AV765" i="2"/>
  <c r="AU765" i="2"/>
  <c r="AT765" i="2"/>
  <c r="AS765" i="2"/>
  <c r="AR765" i="2"/>
  <c r="AQ765" i="2"/>
  <c r="AP765" i="2"/>
  <c r="AO765" i="2"/>
  <c r="AN765" i="2"/>
  <c r="AM765" i="2"/>
  <c r="AL765" i="2"/>
  <c r="AK765" i="2"/>
  <c r="AJ765" i="2"/>
  <c r="AI765" i="2"/>
  <c r="R765" i="2"/>
  <c r="U765" i="2" s="1"/>
  <c r="Q765" i="2"/>
  <c r="T765" i="2" s="1"/>
  <c r="BU762" i="2"/>
  <c r="BT762" i="2"/>
  <c r="BS762" i="2"/>
  <c r="BR762" i="2"/>
  <c r="BQ762" i="2"/>
  <c r="BP762" i="2"/>
  <c r="BO762" i="2"/>
  <c r="BN762" i="2"/>
  <c r="BM762" i="2"/>
  <c r="BL762" i="2"/>
  <c r="BK762" i="2"/>
  <c r="BJ762" i="2"/>
  <c r="BI762" i="2"/>
  <c r="BH762" i="2"/>
  <c r="BG762" i="2"/>
  <c r="BF762" i="2"/>
  <c r="BE762" i="2"/>
  <c r="BD762" i="2"/>
  <c r="BC762" i="2"/>
  <c r="BB762" i="2"/>
  <c r="BA762" i="2"/>
  <c r="AZ762" i="2"/>
  <c r="AY762" i="2"/>
  <c r="AX762" i="2"/>
  <c r="AW762" i="2"/>
  <c r="AV762" i="2"/>
  <c r="AU762" i="2"/>
  <c r="AT762" i="2"/>
  <c r="AS762" i="2"/>
  <c r="AR762" i="2"/>
  <c r="AQ762" i="2"/>
  <c r="AP762" i="2"/>
  <c r="AO762" i="2"/>
  <c r="AN762" i="2"/>
  <c r="AM762" i="2"/>
  <c r="AL762" i="2"/>
  <c r="AK762" i="2"/>
  <c r="AJ762" i="2"/>
  <c r="AI762" i="2"/>
  <c r="P768" i="2" s="1"/>
  <c r="S768" i="2" s="1"/>
  <c r="V768" i="2" s="1"/>
  <c r="W768" i="2" s="1"/>
  <c r="X768" i="2" s="1"/>
  <c r="T762" i="2"/>
  <c r="R762" i="2"/>
  <c r="U762" i="2" s="1"/>
  <c r="Q762" i="2"/>
  <c r="BL760" i="2"/>
  <c r="BL763" i="2" s="1"/>
  <c r="BL766" i="2" s="1"/>
  <c r="BL769" i="2" s="1"/>
  <c r="BK760" i="2"/>
  <c r="BK763" i="2" s="1"/>
  <c r="BK766" i="2" s="1"/>
  <c r="BK769" i="2" s="1"/>
  <c r="AV760" i="2"/>
  <c r="AV763" i="2" s="1"/>
  <c r="AV766" i="2" s="1"/>
  <c r="AV769" i="2" s="1"/>
  <c r="AU760" i="2"/>
  <c r="AU763" i="2" s="1"/>
  <c r="AU766" i="2" s="1"/>
  <c r="AU769" i="2" s="1"/>
  <c r="BU759" i="2"/>
  <c r="BT759" i="2"/>
  <c r="BS759" i="2"/>
  <c r="BR759" i="2"/>
  <c r="BQ759" i="2"/>
  <c r="BP759" i="2"/>
  <c r="BO759" i="2"/>
  <c r="BN759" i="2"/>
  <c r="BM759" i="2"/>
  <c r="BL759" i="2"/>
  <c r="BK759" i="2"/>
  <c r="BJ759" i="2"/>
  <c r="BI759" i="2"/>
  <c r="BH759" i="2"/>
  <c r="BG759" i="2"/>
  <c r="BF759" i="2"/>
  <c r="BE759" i="2"/>
  <c r="BD759" i="2"/>
  <c r="BC759" i="2"/>
  <c r="BB759" i="2"/>
  <c r="BA759" i="2"/>
  <c r="AZ759" i="2"/>
  <c r="AY759" i="2"/>
  <c r="AX759" i="2"/>
  <c r="AW759" i="2"/>
  <c r="AV759" i="2"/>
  <c r="AU759" i="2"/>
  <c r="AT759" i="2"/>
  <c r="AS759" i="2"/>
  <c r="AR759" i="2"/>
  <c r="AQ759" i="2"/>
  <c r="AP759" i="2"/>
  <c r="AO759" i="2"/>
  <c r="AN759" i="2"/>
  <c r="AM759" i="2"/>
  <c r="AL759" i="2"/>
  <c r="AK759" i="2"/>
  <c r="AJ759" i="2"/>
  <c r="AI759" i="2"/>
  <c r="P765" i="2" s="1"/>
  <c r="S765" i="2" s="1"/>
  <c r="V765" i="2" s="1"/>
  <c r="W765" i="2" s="1"/>
  <c r="X765" i="2" s="1"/>
  <c r="R759" i="2"/>
  <c r="U759" i="2" s="1"/>
  <c r="Q759" i="2"/>
  <c r="T759" i="2" s="1"/>
  <c r="BL757" i="2"/>
  <c r="BK757" i="2"/>
  <c r="BJ757" i="2"/>
  <c r="BJ760" i="2" s="1"/>
  <c r="BJ763" i="2" s="1"/>
  <c r="BJ766" i="2" s="1"/>
  <c r="BJ769" i="2" s="1"/>
  <c r="BI757" i="2"/>
  <c r="BI760" i="2" s="1"/>
  <c r="BI763" i="2" s="1"/>
  <c r="BI766" i="2" s="1"/>
  <c r="BI769" i="2" s="1"/>
  <c r="BH757" i="2"/>
  <c r="BH760" i="2" s="1"/>
  <c r="BH763" i="2" s="1"/>
  <c r="BH766" i="2" s="1"/>
  <c r="BH769" i="2" s="1"/>
  <c r="BG757" i="2"/>
  <c r="BG760" i="2" s="1"/>
  <c r="BG763" i="2" s="1"/>
  <c r="BG766" i="2" s="1"/>
  <c r="BG769" i="2" s="1"/>
  <c r="BF757" i="2"/>
  <c r="BF760" i="2" s="1"/>
  <c r="BF763" i="2" s="1"/>
  <c r="BF766" i="2" s="1"/>
  <c r="BF769" i="2" s="1"/>
  <c r="AV757" i="2"/>
  <c r="AU757" i="2"/>
  <c r="AT757" i="2"/>
  <c r="AT760" i="2" s="1"/>
  <c r="AT763" i="2" s="1"/>
  <c r="AT766" i="2" s="1"/>
  <c r="AT769" i="2" s="1"/>
  <c r="AS757" i="2"/>
  <c r="AS760" i="2" s="1"/>
  <c r="AS763" i="2" s="1"/>
  <c r="AS766" i="2" s="1"/>
  <c r="AS769" i="2" s="1"/>
  <c r="AR757" i="2"/>
  <c r="AR760" i="2" s="1"/>
  <c r="AR763" i="2" s="1"/>
  <c r="AR766" i="2" s="1"/>
  <c r="AR769" i="2" s="1"/>
  <c r="AQ757" i="2"/>
  <c r="AQ760" i="2" s="1"/>
  <c r="AQ763" i="2" s="1"/>
  <c r="AQ766" i="2" s="1"/>
  <c r="AQ769" i="2" s="1"/>
  <c r="AP757" i="2"/>
  <c r="AP760" i="2" s="1"/>
  <c r="AP763" i="2" s="1"/>
  <c r="AP766" i="2" s="1"/>
  <c r="AP769" i="2" s="1"/>
  <c r="BU756" i="2"/>
  <c r="BT756" i="2"/>
  <c r="BS756" i="2"/>
  <c r="BR756" i="2"/>
  <c r="BQ756" i="2"/>
  <c r="BP756" i="2"/>
  <c r="BO756" i="2"/>
  <c r="BN756" i="2"/>
  <c r="BM756" i="2"/>
  <c r="BL756" i="2"/>
  <c r="BK756" i="2"/>
  <c r="BJ756" i="2"/>
  <c r="BI756" i="2"/>
  <c r="BH756" i="2"/>
  <c r="BG756" i="2"/>
  <c r="BF756" i="2"/>
  <c r="BE756" i="2"/>
  <c r="BD756" i="2"/>
  <c r="BC756" i="2"/>
  <c r="BB756" i="2"/>
  <c r="BA756" i="2"/>
  <c r="AZ756" i="2"/>
  <c r="AY756" i="2"/>
  <c r="AX756" i="2"/>
  <c r="AW756" i="2"/>
  <c r="AV756" i="2"/>
  <c r="AU756" i="2"/>
  <c r="AT756" i="2"/>
  <c r="AS756" i="2"/>
  <c r="AR756" i="2"/>
  <c r="AQ756" i="2"/>
  <c r="AP756" i="2"/>
  <c r="AO756" i="2"/>
  <c r="AN756" i="2"/>
  <c r="AM756" i="2"/>
  <c r="AL756" i="2"/>
  <c r="AK756" i="2"/>
  <c r="AJ756" i="2"/>
  <c r="AI756" i="2"/>
  <c r="P762" i="2" s="1"/>
  <c r="S762" i="2" s="1"/>
  <c r="R756" i="2"/>
  <c r="U756" i="2" s="1"/>
  <c r="Q756" i="2"/>
  <c r="T756" i="2" s="1"/>
  <c r="P756" i="2"/>
  <c r="S756" i="2" s="1"/>
  <c r="BU754" i="2"/>
  <c r="BU757" i="2" s="1"/>
  <c r="BU760" i="2" s="1"/>
  <c r="BU763" i="2" s="1"/>
  <c r="BU766" i="2" s="1"/>
  <c r="BU769" i="2" s="1"/>
  <c r="BT754" i="2"/>
  <c r="BT757" i="2" s="1"/>
  <c r="BT760" i="2" s="1"/>
  <c r="BT763" i="2" s="1"/>
  <c r="BT766" i="2" s="1"/>
  <c r="BT769" i="2" s="1"/>
  <c r="BS754" i="2"/>
  <c r="BS757" i="2" s="1"/>
  <c r="BS760" i="2" s="1"/>
  <c r="BS763" i="2" s="1"/>
  <c r="BS766" i="2" s="1"/>
  <c r="BS769" i="2" s="1"/>
  <c r="BR754" i="2"/>
  <c r="BR757" i="2" s="1"/>
  <c r="BR760" i="2" s="1"/>
  <c r="BR763" i="2" s="1"/>
  <c r="BR766" i="2" s="1"/>
  <c r="BR769" i="2" s="1"/>
  <c r="BQ754" i="2"/>
  <c r="BQ757" i="2" s="1"/>
  <c r="BQ760" i="2" s="1"/>
  <c r="BQ763" i="2" s="1"/>
  <c r="BQ766" i="2" s="1"/>
  <c r="BQ769" i="2" s="1"/>
  <c r="BL754" i="2"/>
  <c r="BK754" i="2"/>
  <c r="BJ754" i="2"/>
  <c r="BI754" i="2"/>
  <c r="BH754" i="2"/>
  <c r="BG754" i="2"/>
  <c r="BF754" i="2"/>
  <c r="BE754" i="2"/>
  <c r="BE757" i="2" s="1"/>
  <c r="BE760" i="2" s="1"/>
  <c r="BE763" i="2" s="1"/>
  <c r="BE766" i="2" s="1"/>
  <c r="BE769" i="2" s="1"/>
  <c r="BD754" i="2"/>
  <c r="BD757" i="2" s="1"/>
  <c r="BD760" i="2" s="1"/>
  <c r="BD763" i="2" s="1"/>
  <c r="BD766" i="2" s="1"/>
  <c r="BD769" i="2" s="1"/>
  <c r="BC754" i="2"/>
  <c r="BC757" i="2" s="1"/>
  <c r="BC760" i="2" s="1"/>
  <c r="BC763" i="2" s="1"/>
  <c r="BC766" i="2" s="1"/>
  <c r="BC769" i="2" s="1"/>
  <c r="BB754" i="2"/>
  <c r="BB757" i="2" s="1"/>
  <c r="BB760" i="2" s="1"/>
  <c r="BB763" i="2" s="1"/>
  <c r="BB766" i="2" s="1"/>
  <c r="BB769" i="2" s="1"/>
  <c r="BA754" i="2"/>
  <c r="BA757" i="2" s="1"/>
  <c r="BA760" i="2" s="1"/>
  <c r="BA763" i="2" s="1"/>
  <c r="BA766" i="2" s="1"/>
  <c r="BA769" i="2" s="1"/>
  <c r="AV754" i="2"/>
  <c r="AU754" i="2"/>
  <c r="AT754" i="2"/>
  <c r="AS754" i="2"/>
  <c r="AR754" i="2"/>
  <c r="AQ754" i="2"/>
  <c r="AP754" i="2"/>
  <c r="AO754" i="2"/>
  <c r="AO757" i="2" s="1"/>
  <c r="AO760" i="2" s="1"/>
  <c r="AO763" i="2" s="1"/>
  <c r="AO766" i="2" s="1"/>
  <c r="AO769" i="2" s="1"/>
  <c r="AN754" i="2"/>
  <c r="AN757" i="2" s="1"/>
  <c r="AN760" i="2" s="1"/>
  <c r="AN763" i="2" s="1"/>
  <c r="AN766" i="2" s="1"/>
  <c r="AN769" i="2" s="1"/>
  <c r="AM754" i="2"/>
  <c r="AM757" i="2" s="1"/>
  <c r="AM760" i="2" s="1"/>
  <c r="AM763" i="2" s="1"/>
  <c r="AM766" i="2" s="1"/>
  <c r="AM769" i="2" s="1"/>
  <c r="AL754" i="2"/>
  <c r="AL757" i="2" s="1"/>
  <c r="AL760" i="2" s="1"/>
  <c r="AL763" i="2" s="1"/>
  <c r="AL766" i="2" s="1"/>
  <c r="AL769" i="2" s="1"/>
  <c r="AK754" i="2"/>
  <c r="AK757" i="2" s="1"/>
  <c r="AK760" i="2" s="1"/>
  <c r="AK763" i="2" s="1"/>
  <c r="AK766" i="2" s="1"/>
  <c r="AK769" i="2" s="1"/>
  <c r="BU753" i="2"/>
  <c r="BT753" i="2"/>
  <c r="BS753" i="2"/>
  <c r="BR753" i="2"/>
  <c r="BQ753" i="2"/>
  <c r="BP753" i="2"/>
  <c r="BP754" i="2" s="1"/>
  <c r="BP757" i="2" s="1"/>
  <c r="BP760" i="2" s="1"/>
  <c r="BP763" i="2" s="1"/>
  <c r="BP766" i="2" s="1"/>
  <c r="BP769" i="2" s="1"/>
  <c r="BO753" i="2"/>
  <c r="BO754" i="2" s="1"/>
  <c r="BO757" i="2" s="1"/>
  <c r="BO760" i="2" s="1"/>
  <c r="BO763" i="2" s="1"/>
  <c r="BO766" i="2" s="1"/>
  <c r="BO769" i="2" s="1"/>
  <c r="BN753" i="2"/>
  <c r="BN754" i="2" s="1"/>
  <c r="BN757" i="2" s="1"/>
  <c r="BN760" i="2" s="1"/>
  <c r="BN763" i="2" s="1"/>
  <c r="BN766" i="2" s="1"/>
  <c r="BN769" i="2" s="1"/>
  <c r="BM753" i="2"/>
  <c r="BM754" i="2" s="1"/>
  <c r="BM757" i="2" s="1"/>
  <c r="BM760" i="2" s="1"/>
  <c r="BM763" i="2" s="1"/>
  <c r="BM766" i="2" s="1"/>
  <c r="BM769" i="2" s="1"/>
  <c r="BL753" i="2"/>
  <c r="BK753" i="2"/>
  <c r="BJ753" i="2"/>
  <c r="BI753" i="2"/>
  <c r="BH753" i="2"/>
  <c r="BG753" i="2"/>
  <c r="BF753" i="2"/>
  <c r="BE753" i="2"/>
  <c r="BD753" i="2"/>
  <c r="BC753" i="2"/>
  <c r="BB753" i="2"/>
  <c r="BA753" i="2"/>
  <c r="AZ753" i="2"/>
  <c r="AZ754" i="2" s="1"/>
  <c r="AZ757" i="2" s="1"/>
  <c r="AZ760" i="2" s="1"/>
  <c r="AZ763" i="2" s="1"/>
  <c r="AZ766" i="2" s="1"/>
  <c r="AZ769" i="2" s="1"/>
  <c r="AY753" i="2"/>
  <c r="AY754" i="2" s="1"/>
  <c r="AY757" i="2" s="1"/>
  <c r="AY760" i="2" s="1"/>
  <c r="AY763" i="2" s="1"/>
  <c r="AY766" i="2" s="1"/>
  <c r="AY769" i="2" s="1"/>
  <c r="AX753" i="2"/>
  <c r="AX754" i="2" s="1"/>
  <c r="AX757" i="2" s="1"/>
  <c r="AX760" i="2" s="1"/>
  <c r="AX763" i="2" s="1"/>
  <c r="AX766" i="2" s="1"/>
  <c r="AX769" i="2" s="1"/>
  <c r="AW753" i="2"/>
  <c r="AW754" i="2" s="1"/>
  <c r="AW757" i="2" s="1"/>
  <c r="AW760" i="2" s="1"/>
  <c r="AW763" i="2" s="1"/>
  <c r="AW766" i="2" s="1"/>
  <c r="AW769" i="2" s="1"/>
  <c r="AV753" i="2"/>
  <c r="AU753" i="2"/>
  <c r="AT753" i="2"/>
  <c r="AS753" i="2"/>
  <c r="AR753" i="2"/>
  <c r="AQ753" i="2"/>
  <c r="AP753" i="2"/>
  <c r="AO753" i="2"/>
  <c r="AN753" i="2"/>
  <c r="AM753" i="2"/>
  <c r="AL753" i="2"/>
  <c r="AK753" i="2"/>
  <c r="AJ753" i="2"/>
  <c r="AJ754" i="2" s="1"/>
  <c r="AJ757" i="2" s="1"/>
  <c r="AJ760" i="2" s="1"/>
  <c r="AJ763" i="2" s="1"/>
  <c r="AJ766" i="2" s="1"/>
  <c r="AJ769" i="2" s="1"/>
  <c r="AI753" i="2"/>
  <c r="AI754" i="2" s="1"/>
  <c r="AI757" i="2" s="1"/>
  <c r="AI760" i="2" s="1"/>
  <c r="AI763" i="2" s="1"/>
  <c r="AI766" i="2" s="1"/>
  <c r="AI769" i="2" s="1"/>
  <c r="U753" i="2"/>
  <c r="T753" i="2"/>
  <c r="S753" i="2"/>
  <c r="V753" i="2" s="1"/>
  <c r="W753" i="2" s="1"/>
  <c r="R753" i="2"/>
  <c r="Q753" i="2"/>
  <c r="P753" i="2"/>
  <c r="BU746" i="2"/>
  <c r="BT746" i="2"/>
  <c r="BS746" i="2"/>
  <c r="BR746" i="2"/>
  <c r="BQ746" i="2"/>
  <c r="BP746" i="2"/>
  <c r="BO746" i="2"/>
  <c r="BN746" i="2"/>
  <c r="BM746" i="2"/>
  <c r="BL746" i="2"/>
  <c r="BK746" i="2"/>
  <c r="BJ746" i="2"/>
  <c r="BI746" i="2"/>
  <c r="BH746" i="2"/>
  <c r="BG746" i="2"/>
  <c r="BF746" i="2"/>
  <c r="BE746" i="2"/>
  <c r="BD746" i="2"/>
  <c r="BC746" i="2"/>
  <c r="BB746" i="2"/>
  <c r="BA746" i="2"/>
  <c r="AZ746" i="2"/>
  <c r="AY746" i="2"/>
  <c r="AX746" i="2"/>
  <c r="AW746" i="2"/>
  <c r="AV746" i="2"/>
  <c r="AU746" i="2"/>
  <c r="AT746" i="2"/>
  <c r="AS746" i="2"/>
  <c r="AR746" i="2"/>
  <c r="AQ746" i="2"/>
  <c r="AP746" i="2"/>
  <c r="AO746" i="2"/>
  <c r="AN746" i="2"/>
  <c r="AM746" i="2"/>
  <c r="AL746" i="2"/>
  <c r="AK746" i="2"/>
  <c r="AJ746" i="2"/>
  <c r="AI746" i="2"/>
  <c r="R746" i="2"/>
  <c r="U746" i="2" s="1"/>
  <c r="Q746" i="2"/>
  <c r="T746" i="2" s="1"/>
  <c r="P746" i="2"/>
  <c r="S746" i="2" s="1"/>
  <c r="V746" i="2" s="1"/>
  <c r="W746" i="2" s="1"/>
  <c r="X746" i="2" s="1"/>
  <c r="BU743" i="2"/>
  <c r="BT743" i="2"/>
  <c r="BS743" i="2"/>
  <c r="BR743" i="2"/>
  <c r="BQ743" i="2"/>
  <c r="BP743" i="2"/>
  <c r="BO743" i="2"/>
  <c r="BN743" i="2"/>
  <c r="BM743" i="2"/>
  <c r="BL743" i="2"/>
  <c r="BK743" i="2"/>
  <c r="BJ743" i="2"/>
  <c r="BI743" i="2"/>
  <c r="BH743" i="2"/>
  <c r="BG743" i="2"/>
  <c r="BF743" i="2"/>
  <c r="BE743" i="2"/>
  <c r="BD743" i="2"/>
  <c r="BC743" i="2"/>
  <c r="BB743" i="2"/>
  <c r="BA743" i="2"/>
  <c r="AZ743" i="2"/>
  <c r="AY743" i="2"/>
  <c r="AX743" i="2"/>
  <c r="AW743" i="2"/>
  <c r="AV743" i="2"/>
  <c r="AU743" i="2"/>
  <c r="AT743" i="2"/>
  <c r="AS743" i="2"/>
  <c r="AR743" i="2"/>
  <c r="AQ743" i="2"/>
  <c r="AP743" i="2"/>
  <c r="AO743" i="2"/>
  <c r="AN743" i="2"/>
  <c r="AM743" i="2"/>
  <c r="AL743" i="2"/>
  <c r="AK743" i="2"/>
  <c r="AJ743" i="2"/>
  <c r="AI743" i="2"/>
  <c r="R743" i="2"/>
  <c r="U743" i="2" s="1"/>
  <c r="Q743" i="2"/>
  <c r="T743" i="2" s="1"/>
  <c r="BT741" i="2"/>
  <c r="BT744" i="2" s="1"/>
  <c r="BT747" i="2" s="1"/>
  <c r="BF741" i="2"/>
  <c r="BF744" i="2" s="1"/>
  <c r="BF747" i="2" s="1"/>
  <c r="BE741" i="2"/>
  <c r="BE744" i="2" s="1"/>
  <c r="BE747" i="2" s="1"/>
  <c r="BU740" i="2"/>
  <c r="BT740" i="2"/>
  <c r="BS740" i="2"/>
  <c r="BR740" i="2"/>
  <c r="BQ740" i="2"/>
  <c r="BP740" i="2"/>
  <c r="BO740" i="2"/>
  <c r="BN740" i="2"/>
  <c r="BM740" i="2"/>
  <c r="BL740" i="2"/>
  <c r="BK740" i="2"/>
  <c r="BJ740" i="2"/>
  <c r="BI740" i="2"/>
  <c r="BH740" i="2"/>
  <c r="BG740" i="2"/>
  <c r="BF740" i="2"/>
  <c r="BE740" i="2"/>
  <c r="BD740" i="2"/>
  <c r="BC740" i="2"/>
  <c r="BB740" i="2"/>
  <c r="BA740" i="2"/>
  <c r="AZ740" i="2"/>
  <c r="AY740" i="2"/>
  <c r="AX740" i="2"/>
  <c r="AW740" i="2"/>
  <c r="AV740" i="2"/>
  <c r="AU740" i="2"/>
  <c r="AT740" i="2"/>
  <c r="AS740" i="2"/>
  <c r="AR740" i="2"/>
  <c r="AQ740" i="2"/>
  <c r="AP740" i="2"/>
  <c r="AO740" i="2"/>
  <c r="AN740" i="2"/>
  <c r="AM740" i="2"/>
  <c r="AL740" i="2"/>
  <c r="AK740" i="2"/>
  <c r="AJ740" i="2"/>
  <c r="AI740" i="2"/>
  <c r="T740" i="2"/>
  <c r="R740" i="2"/>
  <c r="U740" i="2" s="1"/>
  <c r="V740" i="2" s="1"/>
  <c r="W740" i="2" s="1"/>
  <c r="X740" i="2" s="1"/>
  <c r="Q740" i="2"/>
  <c r="BU737" i="2"/>
  <c r="BT737" i="2"/>
  <c r="BS737" i="2"/>
  <c r="BR737" i="2"/>
  <c r="BQ737" i="2"/>
  <c r="BP737" i="2"/>
  <c r="BO737" i="2"/>
  <c r="BN737" i="2"/>
  <c r="BM737" i="2"/>
  <c r="BL737" i="2"/>
  <c r="BK737" i="2"/>
  <c r="BJ737" i="2"/>
  <c r="BI737" i="2"/>
  <c r="BH737" i="2"/>
  <c r="BG737" i="2"/>
  <c r="BF737" i="2"/>
  <c r="BE737" i="2"/>
  <c r="BD737" i="2"/>
  <c r="BC737" i="2"/>
  <c r="BB737" i="2"/>
  <c r="BA737" i="2"/>
  <c r="AZ737" i="2"/>
  <c r="AY737" i="2"/>
  <c r="AX737" i="2"/>
  <c r="AW737" i="2"/>
  <c r="AV737" i="2"/>
  <c r="AU737" i="2"/>
  <c r="AT737" i="2"/>
  <c r="AS737" i="2"/>
  <c r="AR737" i="2"/>
  <c r="AQ737" i="2"/>
  <c r="AP737" i="2"/>
  <c r="AO737" i="2"/>
  <c r="AN737" i="2"/>
  <c r="AM737" i="2"/>
  <c r="AL737" i="2"/>
  <c r="AK737" i="2"/>
  <c r="AJ737" i="2"/>
  <c r="AI737" i="2"/>
  <c r="P743" i="2" s="1"/>
  <c r="S743" i="2" s="1"/>
  <c r="R737" i="2"/>
  <c r="U737" i="2" s="1"/>
  <c r="Q737" i="2"/>
  <c r="T737" i="2" s="1"/>
  <c r="BF735" i="2"/>
  <c r="BF738" i="2" s="1"/>
  <c r="AP735" i="2"/>
  <c r="AP738" i="2" s="1"/>
  <c r="AP741" i="2" s="1"/>
  <c r="AP744" i="2" s="1"/>
  <c r="AP747" i="2" s="1"/>
  <c r="BU734" i="2"/>
  <c r="BT734" i="2"/>
  <c r="BS734" i="2"/>
  <c r="BR734" i="2"/>
  <c r="BQ734" i="2"/>
  <c r="BP734" i="2"/>
  <c r="BO734" i="2"/>
  <c r="BN734" i="2"/>
  <c r="BM734" i="2"/>
  <c r="BL734" i="2"/>
  <c r="BK734" i="2"/>
  <c r="BJ734" i="2"/>
  <c r="BJ735" i="2" s="1"/>
  <c r="BJ738" i="2" s="1"/>
  <c r="BJ741" i="2" s="1"/>
  <c r="BJ744" i="2" s="1"/>
  <c r="BJ747" i="2" s="1"/>
  <c r="BI734" i="2"/>
  <c r="BH734" i="2"/>
  <c r="BG734" i="2"/>
  <c r="BF734" i="2"/>
  <c r="BE734" i="2"/>
  <c r="BD734" i="2"/>
  <c r="BC734" i="2"/>
  <c r="BB734" i="2"/>
  <c r="BA734" i="2"/>
  <c r="AZ734" i="2"/>
  <c r="AY734" i="2"/>
  <c r="AX734" i="2"/>
  <c r="AW734" i="2"/>
  <c r="AV734" i="2"/>
  <c r="AU734" i="2"/>
  <c r="AT734" i="2"/>
  <c r="AT735" i="2" s="1"/>
  <c r="AT738" i="2" s="1"/>
  <c r="AT741" i="2" s="1"/>
  <c r="AT744" i="2" s="1"/>
  <c r="AT747" i="2" s="1"/>
  <c r="AS734" i="2"/>
  <c r="AR734" i="2"/>
  <c r="AQ734" i="2"/>
  <c r="AP734" i="2"/>
  <c r="AO734" i="2"/>
  <c r="AN734" i="2"/>
  <c r="AM734" i="2"/>
  <c r="AL734" i="2"/>
  <c r="AK734" i="2"/>
  <c r="AJ734" i="2"/>
  <c r="AI734" i="2"/>
  <c r="P740" i="2" s="1"/>
  <c r="S740" i="2" s="1"/>
  <c r="R734" i="2"/>
  <c r="U734" i="2" s="1"/>
  <c r="Q734" i="2"/>
  <c r="T734" i="2" s="1"/>
  <c r="P734" i="2"/>
  <c r="S734" i="2" s="1"/>
  <c r="V734" i="2" s="1"/>
  <c r="W734" i="2" s="1"/>
  <c r="X734" i="2" s="1"/>
  <c r="BR732" i="2"/>
  <c r="BR735" i="2" s="1"/>
  <c r="BR738" i="2" s="1"/>
  <c r="BQ732" i="2"/>
  <c r="BQ735" i="2" s="1"/>
  <c r="BQ738" i="2" s="1"/>
  <c r="BQ741" i="2" s="1"/>
  <c r="BQ744" i="2" s="1"/>
  <c r="BQ747" i="2" s="1"/>
  <c r="BJ732" i="2"/>
  <c r="BI732" i="2"/>
  <c r="BH732" i="2"/>
  <c r="BG732" i="2"/>
  <c r="BG735" i="2" s="1"/>
  <c r="BG738" i="2" s="1"/>
  <c r="BG741" i="2" s="1"/>
  <c r="BF732" i="2"/>
  <c r="BE732" i="2"/>
  <c r="BE735" i="2" s="1"/>
  <c r="BE738" i="2" s="1"/>
  <c r="BB732" i="2"/>
  <c r="BB735" i="2" s="1"/>
  <c r="BB738" i="2" s="1"/>
  <c r="BB741" i="2" s="1"/>
  <c r="BB744" i="2" s="1"/>
  <c r="BB747" i="2" s="1"/>
  <c r="BA732" i="2"/>
  <c r="BA735" i="2" s="1"/>
  <c r="BA738" i="2" s="1"/>
  <c r="BA741" i="2" s="1"/>
  <c r="BA744" i="2" s="1"/>
  <c r="BA747" i="2" s="1"/>
  <c r="AT732" i="2"/>
  <c r="AS732" i="2"/>
  <c r="AR732" i="2"/>
  <c r="AQ732" i="2"/>
  <c r="AQ735" i="2" s="1"/>
  <c r="AQ738" i="2" s="1"/>
  <c r="AQ741" i="2" s="1"/>
  <c r="AP732" i="2"/>
  <c r="AL732" i="2"/>
  <c r="AL735" i="2" s="1"/>
  <c r="AL738" i="2" s="1"/>
  <c r="AK732" i="2"/>
  <c r="AK735" i="2" s="1"/>
  <c r="AK738" i="2" s="1"/>
  <c r="AK741" i="2" s="1"/>
  <c r="AK744" i="2" s="1"/>
  <c r="AK747" i="2" s="1"/>
  <c r="BU731" i="2"/>
  <c r="BU732" i="2" s="1"/>
  <c r="BU735" i="2" s="1"/>
  <c r="BU738" i="2" s="1"/>
  <c r="BU741" i="2" s="1"/>
  <c r="BU744" i="2" s="1"/>
  <c r="BU747" i="2" s="1"/>
  <c r="BT731" i="2"/>
  <c r="BT732" i="2" s="1"/>
  <c r="BT735" i="2" s="1"/>
  <c r="BT738" i="2" s="1"/>
  <c r="BS731" i="2"/>
  <c r="BS732" i="2" s="1"/>
  <c r="BS735" i="2" s="1"/>
  <c r="BS738" i="2" s="1"/>
  <c r="BS741" i="2" s="1"/>
  <c r="BS744" i="2" s="1"/>
  <c r="BS747" i="2" s="1"/>
  <c r="BR731" i="2"/>
  <c r="BQ731" i="2"/>
  <c r="BP731" i="2"/>
  <c r="BP732" i="2" s="1"/>
  <c r="BP735" i="2" s="1"/>
  <c r="BP738" i="2" s="1"/>
  <c r="BP741" i="2" s="1"/>
  <c r="BP744" i="2" s="1"/>
  <c r="BP747" i="2" s="1"/>
  <c r="BO731" i="2"/>
  <c r="BO732" i="2" s="1"/>
  <c r="BO735" i="2" s="1"/>
  <c r="BO738" i="2" s="1"/>
  <c r="BO741" i="2" s="1"/>
  <c r="BO744" i="2" s="1"/>
  <c r="BO747" i="2" s="1"/>
  <c r="BN731" i="2"/>
  <c r="BN732" i="2" s="1"/>
  <c r="BN735" i="2" s="1"/>
  <c r="BN738" i="2" s="1"/>
  <c r="BN741" i="2" s="1"/>
  <c r="BN744" i="2" s="1"/>
  <c r="BN747" i="2" s="1"/>
  <c r="BM731" i="2"/>
  <c r="BM732" i="2" s="1"/>
  <c r="BM735" i="2" s="1"/>
  <c r="BM738" i="2" s="1"/>
  <c r="BM741" i="2" s="1"/>
  <c r="BM744" i="2" s="1"/>
  <c r="BM747" i="2" s="1"/>
  <c r="BL731" i="2"/>
  <c r="BL732" i="2" s="1"/>
  <c r="BL735" i="2" s="1"/>
  <c r="BL738" i="2" s="1"/>
  <c r="BL741" i="2" s="1"/>
  <c r="BL744" i="2" s="1"/>
  <c r="BL747" i="2" s="1"/>
  <c r="BK731" i="2"/>
  <c r="BK732" i="2" s="1"/>
  <c r="BK735" i="2" s="1"/>
  <c r="BK738" i="2" s="1"/>
  <c r="BK741" i="2" s="1"/>
  <c r="BK744" i="2" s="1"/>
  <c r="BK747" i="2" s="1"/>
  <c r="BJ731" i="2"/>
  <c r="BI731" i="2"/>
  <c r="BH731" i="2"/>
  <c r="BG731" i="2"/>
  <c r="BF731" i="2"/>
  <c r="BE731" i="2"/>
  <c r="BD731" i="2"/>
  <c r="BD732" i="2" s="1"/>
  <c r="BD735" i="2" s="1"/>
  <c r="BD738" i="2" s="1"/>
  <c r="BD741" i="2" s="1"/>
  <c r="BD744" i="2" s="1"/>
  <c r="BD747" i="2" s="1"/>
  <c r="BC731" i="2"/>
  <c r="BC732" i="2" s="1"/>
  <c r="BC735" i="2" s="1"/>
  <c r="BC738" i="2" s="1"/>
  <c r="BC741" i="2" s="1"/>
  <c r="BC744" i="2" s="1"/>
  <c r="BC747" i="2" s="1"/>
  <c r="BB731" i="2"/>
  <c r="BA731" i="2"/>
  <c r="AZ731" i="2"/>
  <c r="AZ732" i="2" s="1"/>
  <c r="AZ735" i="2" s="1"/>
  <c r="AZ738" i="2" s="1"/>
  <c r="AZ741" i="2" s="1"/>
  <c r="AZ744" i="2" s="1"/>
  <c r="AZ747" i="2" s="1"/>
  <c r="AY731" i="2"/>
  <c r="AY732" i="2" s="1"/>
  <c r="AY735" i="2" s="1"/>
  <c r="AY738" i="2" s="1"/>
  <c r="AY741" i="2" s="1"/>
  <c r="AY744" i="2" s="1"/>
  <c r="AY747" i="2" s="1"/>
  <c r="AX731" i="2"/>
  <c r="AX732" i="2" s="1"/>
  <c r="AX735" i="2" s="1"/>
  <c r="AX738" i="2" s="1"/>
  <c r="AX741" i="2" s="1"/>
  <c r="AX744" i="2" s="1"/>
  <c r="AX747" i="2" s="1"/>
  <c r="AW731" i="2"/>
  <c r="AW732" i="2" s="1"/>
  <c r="AW735" i="2" s="1"/>
  <c r="AW738" i="2" s="1"/>
  <c r="AW741" i="2" s="1"/>
  <c r="AW744" i="2" s="1"/>
  <c r="AW747" i="2" s="1"/>
  <c r="AV731" i="2"/>
  <c r="AV732" i="2" s="1"/>
  <c r="AV735" i="2" s="1"/>
  <c r="AV738" i="2" s="1"/>
  <c r="AV741" i="2" s="1"/>
  <c r="AV744" i="2" s="1"/>
  <c r="AV747" i="2" s="1"/>
  <c r="AU731" i="2"/>
  <c r="AU732" i="2" s="1"/>
  <c r="AU735" i="2" s="1"/>
  <c r="AU738" i="2" s="1"/>
  <c r="AU741" i="2" s="1"/>
  <c r="AU744" i="2" s="1"/>
  <c r="AU747" i="2" s="1"/>
  <c r="AT731" i="2"/>
  <c r="AS731" i="2"/>
  <c r="AR731" i="2"/>
  <c r="AQ731" i="2"/>
  <c r="AP731" i="2"/>
  <c r="AO731" i="2"/>
  <c r="AO732" i="2" s="1"/>
  <c r="AO735" i="2" s="1"/>
  <c r="AO738" i="2" s="1"/>
  <c r="AO741" i="2" s="1"/>
  <c r="AO744" i="2" s="1"/>
  <c r="AO747" i="2" s="1"/>
  <c r="AN731" i="2"/>
  <c r="AN732" i="2" s="1"/>
  <c r="AN735" i="2" s="1"/>
  <c r="AN738" i="2" s="1"/>
  <c r="AN741" i="2" s="1"/>
  <c r="AN744" i="2" s="1"/>
  <c r="AN747" i="2" s="1"/>
  <c r="AM731" i="2"/>
  <c r="AM732" i="2" s="1"/>
  <c r="AM735" i="2" s="1"/>
  <c r="AM738" i="2" s="1"/>
  <c r="AM741" i="2" s="1"/>
  <c r="AM744" i="2" s="1"/>
  <c r="AM747" i="2" s="1"/>
  <c r="AL731" i="2"/>
  <c r="AK731" i="2"/>
  <c r="AJ731" i="2"/>
  <c r="AJ732" i="2" s="1"/>
  <c r="AJ735" i="2" s="1"/>
  <c r="AJ738" i="2" s="1"/>
  <c r="AJ741" i="2" s="1"/>
  <c r="AJ744" i="2" s="1"/>
  <c r="AJ747" i="2" s="1"/>
  <c r="AI731" i="2"/>
  <c r="W731" i="2"/>
  <c r="U731" i="2"/>
  <c r="T731" i="2"/>
  <c r="S731" i="2"/>
  <c r="V731" i="2" s="1"/>
  <c r="R731" i="2"/>
  <c r="Q731" i="2"/>
  <c r="P731" i="2"/>
  <c r="BU724" i="2"/>
  <c r="BT724" i="2"/>
  <c r="BS724" i="2"/>
  <c r="BR724" i="2"/>
  <c r="BQ724" i="2"/>
  <c r="BP724" i="2"/>
  <c r="BO724" i="2"/>
  <c r="BN724" i="2"/>
  <c r="BM724" i="2"/>
  <c r="BL724" i="2"/>
  <c r="BK724" i="2"/>
  <c r="BJ724" i="2"/>
  <c r="BI724" i="2"/>
  <c r="BH724" i="2"/>
  <c r="BG724" i="2"/>
  <c r="BF724" i="2"/>
  <c r="BE724" i="2"/>
  <c r="BD724" i="2"/>
  <c r="BC724" i="2"/>
  <c r="BB724" i="2"/>
  <c r="BA724" i="2"/>
  <c r="AZ724" i="2"/>
  <c r="AY724" i="2"/>
  <c r="AX724" i="2"/>
  <c r="AW724" i="2"/>
  <c r="AV724" i="2"/>
  <c r="AU724" i="2"/>
  <c r="AT724" i="2"/>
  <c r="AS724" i="2"/>
  <c r="AR724" i="2"/>
  <c r="AQ724" i="2"/>
  <c r="AP724" i="2"/>
  <c r="AO724" i="2"/>
  <c r="AN724" i="2"/>
  <c r="AM724" i="2"/>
  <c r="AL724" i="2"/>
  <c r="AK724" i="2"/>
  <c r="AJ724" i="2"/>
  <c r="AI724" i="2"/>
  <c r="R724" i="2"/>
  <c r="U724" i="2" s="1"/>
  <c r="Q724" i="2"/>
  <c r="T724" i="2" s="1"/>
  <c r="BU721" i="2"/>
  <c r="BT721" i="2"/>
  <c r="BS721" i="2"/>
  <c r="BR721" i="2"/>
  <c r="BQ721" i="2"/>
  <c r="BP721" i="2"/>
  <c r="BO721" i="2"/>
  <c r="BN721" i="2"/>
  <c r="BM721" i="2"/>
  <c r="BL721" i="2"/>
  <c r="BK721" i="2"/>
  <c r="BJ721" i="2"/>
  <c r="BI721" i="2"/>
  <c r="BH721" i="2"/>
  <c r="BG721" i="2"/>
  <c r="BF721" i="2"/>
  <c r="BE721" i="2"/>
  <c r="BD721" i="2"/>
  <c r="BC721" i="2"/>
  <c r="BB721" i="2"/>
  <c r="BA721" i="2"/>
  <c r="AZ721" i="2"/>
  <c r="AY721" i="2"/>
  <c r="AX721" i="2"/>
  <c r="AW721" i="2"/>
  <c r="AV721" i="2"/>
  <c r="AU721" i="2"/>
  <c r="AT721" i="2"/>
  <c r="AS721" i="2"/>
  <c r="AR721" i="2"/>
  <c r="AQ721" i="2"/>
  <c r="AP721" i="2"/>
  <c r="AO721" i="2"/>
  <c r="AN721" i="2"/>
  <c r="AM721" i="2"/>
  <c r="AL721" i="2"/>
  <c r="AK721" i="2"/>
  <c r="AJ721" i="2"/>
  <c r="AI721" i="2"/>
  <c r="R721" i="2"/>
  <c r="U721" i="2" s="1"/>
  <c r="Q721" i="2"/>
  <c r="T721" i="2" s="1"/>
  <c r="AJ719" i="2"/>
  <c r="AJ722" i="2" s="1"/>
  <c r="AJ725" i="2" s="1"/>
  <c r="BU718" i="2"/>
  <c r="BT718" i="2"/>
  <c r="BS718" i="2"/>
  <c r="BR718" i="2"/>
  <c r="BQ718" i="2"/>
  <c r="BP718" i="2"/>
  <c r="BO718" i="2"/>
  <c r="BN718" i="2"/>
  <c r="BM718" i="2"/>
  <c r="BL718" i="2"/>
  <c r="BK718" i="2"/>
  <c r="BJ718" i="2"/>
  <c r="BI718" i="2"/>
  <c r="BH718" i="2"/>
  <c r="BG718" i="2"/>
  <c r="BF718" i="2"/>
  <c r="BE718" i="2"/>
  <c r="BD718" i="2"/>
  <c r="BC718" i="2"/>
  <c r="BB718" i="2"/>
  <c r="BA718" i="2"/>
  <c r="AZ718" i="2"/>
  <c r="AY718" i="2"/>
  <c r="AX718" i="2"/>
  <c r="AW718" i="2"/>
  <c r="AV718" i="2"/>
  <c r="AU718" i="2"/>
  <c r="AT718" i="2"/>
  <c r="AS718" i="2"/>
  <c r="AR718" i="2"/>
  <c r="AQ718" i="2"/>
  <c r="AP718" i="2"/>
  <c r="AO718" i="2"/>
  <c r="AN718" i="2"/>
  <c r="AM718" i="2"/>
  <c r="AL718" i="2"/>
  <c r="AK718" i="2"/>
  <c r="AJ718" i="2"/>
  <c r="AI718" i="2"/>
  <c r="P724" i="2" s="1"/>
  <c r="S724" i="2" s="1"/>
  <c r="T718" i="2"/>
  <c r="R718" i="2"/>
  <c r="U718" i="2" s="1"/>
  <c r="Q718" i="2"/>
  <c r="BM716" i="2"/>
  <c r="BM719" i="2" s="1"/>
  <c r="BM722" i="2" s="1"/>
  <c r="BM725" i="2" s="1"/>
  <c r="BK716" i="2"/>
  <c r="BK719" i="2" s="1"/>
  <c r="BK722" i="2" s="1"/>
  <c r="BK725" i="2" s="1"/>
  <c r="AW716" i="2"/>
  <c r="AW719" i="2" s="1"/>
  <c r="AW722" i="2" s="1"/>
  <c r="AW725" i="2" s="1"/>
  <c r="AU716" i="2"/>
  <c r="AU719" i="2" s="1"/>
  <c r="AU722" i="2" s="1"/>
  <c r="AU725" i="2" s="1"/>
  <c r="BU715" i="2"/>
  <c r="BT715" i="2"/>
  <c r="BS715" i="2"/>
  <c r="BR715" i="2"/>
  <c r="BQ715" i="2"/>
  <c r="BP715" i="2"/>
  <c r="BO715" i="2"/>
  <c r="BN715" i="2"/>
  <c r="BM715" i="2"/>
  <c r="BL715" i="2"/>
  <c r="BK715" i="2"/>
  <c r="BJ715" i="2"/>
  <c r="BI715" i="2"/>
  <c r="BH715" i="2"/>
  <c r="BG715" i="2"/>
  <c r="BF715" i="2"/>
  <c r="BE715" i="2"/>
  <c r="BD715" i="2"/>
  <c r="BC715" i="2"/>
  <c r="BB715" i="2"/>
  <c r="BA715" i="2"/>
  <c r="AZ715" i="2"/>
  <c r="AY715" i="2"/>
  <c r="AX715" i="2"/>
  <c r="AW715" i="2"/>
  <c r="AV715" i="2"/>
  <c r="AU715" i="2"/>
  <c r="AT715" i="2"/>
  <c r="AS715" i="2"/>
  <c r="AR715" i="2"/>
  <c r="AQ715" i="2"/>
  <c r="AP715" i="2"/>
  <c r="AO715" i="2"/>
  <c r="AN715" i="2"/>
  <c r="AM715" i="2"/>
  <c r="AL715" i="2"/>
  <c r="AK715" i="2"/>
  <c r="AJ715" i="2"/>
  <c r="AI715" i="2"/>
  <c r="P721" i="2" s="1"/>
  <c r="S721" i="2" s="1"/>
  <c r="V721" i="2" s="1"/>
  <c r="W721" i="2" s="1"/>
  <c r="X721" i="2" s="1"/>
  <c r="R715" i="2"/>
  <c r="U715" i="2" s="1"/>
  <c r="Q715" i="2"/>
  <c r="T715" i="2" s="1"/>
  <c r="BM713" i="2"/>
  <c r="BK713" i="2"/>
  <c r="BJ713" i="2"/>
  <c r="BJ716" i="2" s="1"/>
  <c r="BJ719" i="2" s="1"/>
  <c r="BJ722" i="2" s="1"/>
  <c r="BJ725" i="2" s="1"/>
  <c r="BI713" i="2"/>
  <c r="BI716" i="2" s="1"/>
  <c r="BI719" i="2" s="1"/>
  <c r="BI722" i="2" s="1"/>
  <c r="BI725" i="2" s="1"/>
  <c r="BH713" i="2"/>
  <c r="BH716" i="2" s="1"/>
  <c r="BH719" i="2" s="1"/>
  <c r="BH722" i="2" s="1"/>
  <c r="BH725" i="2" s="1"/>
  <c r="BG713" i="2"/>
  <c r="BG716" i="2" s="1"/>
  <c r="BG719" i="2" s="1"/>
  <c r="BG722" i="2" s="1"/>
  <c r="BG725" i="2" s="1"/>
  <c r="BF713" i="2"/>
  <c r="BF716" i="2" s="1"/>
  <c r="BF719" i="2" s="1"/>
  <c r="BF722" i="2" s="1"/>
  <c r="BF725" i="2" s="1"/>
  <c r="AW713" i="2"/>
  <c r="AU713" i="2"/>
  <c r="AT713" i="2"/>
  <c r="AT716" i="2" s="1"/>
  <c r="AT719" i="2" s="1"/>
  <c r="AT722" i="2" s="1"/>
  <c r="AT725" i="2" s="1"/>
  <c r="AS713" i="2"/>
  <c r="AR713" i="2"/>
  <c r="AR716" i="2" s="1"/>
  <c r="AR719" i="2" s="1"/>
  <c r="AR722" i="2" s="1"/>
  <c r="AR725" i="2" s="1"/>
  <c r="AQ713" i="2"/>
  <c r="AQ716" i="2" s="1"/>
  <c r="AQ719" i="2" s="1"/>
  <c r="AQ722" i="2" s="1"/>
  <c r="AQ725" i="2" s="1"/>
  <c r="AP713" i="2"/>
  <c r="AP716" i="2" s="1"/>
  <c r="AP719" i="2" s="1"/>
  <c r="AP722" i="2" s="1"/>
  <c r="AP725" i="2" s="1"/>
  <c r="BU712" i="2"/>
  <c r="BT712" i="2"/>
  <c r="BS712" i="2"/>
  <c r="BR712" i="2"/>
  <c r="BQ712" i="2"/>
  <c r="BP712" i="2"/>
  <c r="BO712" i="2"/>
  <c r="BN712" i="2"/>
  <c r="BM712" i="2"/>
  <c r="BL712" i="2"/>
  <c r="BK712" i="2"/>
  <c r="BJ712" i="2"/>
  <c r="BI712" i="2"/>
  <c r="BH712" i="2"/>
  <c r="BG712" i="2"/>
  <c r="BF712" i="2"/>
  <c r="BE712" i="2"/>
  <c r="BD712" i="2"/>
  <c r="BC712" i="2"/>
  <c r="BB712" i="2"/>
  <c r="BA712" i="2"/>
  <c r="AZ712" i="2"/>
  <c r="AY712" i="2"/>
  <c r="AX712" i="2"/>
  <c r="AW712" i="2"/>
  <c r="AV712" i="2"/>
  <c r="AU712" i="2"/>
  <c r="AT712" i="2"/>
  <c r="AS712" i="2"/>
  <c r="AR712" i="2"/>
  <c r="AQ712" i="2"/>
  <c r="AP712" i="2"/>
  <c r="AO712" i="2"/>
  <c r="AN712" i="2"/>
  <c r="AM712" i="2"/>
  <c r="AL712" i="2"/>
  <c r="AK712" i="2"/>
  <c r="AJ712" i="2"/>
  <c r="AI712" i="2"/>
  <c r="P718" i="2" s="1"/>
  <c r="S718" i="2" s="1"/>
  <c r="V718" i="2" s="1"/>
  <c r="W718" i="2" s="1"/>
  <c r="X718" i="2" s="1"/>
  <c r="R712" i="2"/>
  <c r="U712" i="2" s="1"/>
  <c r="Q712" i="2"/>
  <c r="T712" i="2" s="1"/>
  <c r="P712" i="2"/>
  <c r="S712" i="2" s="1"/>
  <c r="V712" i="2" s="1"/>
  <c r="W712" i="2" s="1"/>
  <c r="X712" i="2" s="1"/>
  <c r="BU710" i="2"/>
  <c r="BU713" i="2" s="1"/>
  <c r="BU716" i="2" s="1"/>
  <c r="BU719" i="2" s="1"/>
  <c r="BU722" i="2" s="1"/>
  <c r="BU725" i="2" s="1"/>
  <c r="BT710" i="2"/>
  <c r="BT713" i="2" s="1"/>
  <c r="BT716" i="2" s="1"/>
  <c r="BT719" i="2" s="1"/>
  <c r="BT722" i="2" s="1"/>
  <c r="BT725" i="2" s="1"/>
  <c r="BS710" i="2"/>
  <c r="BS713" i="2" s="1"/>
  <c r="BS716" i="2" s="1"/>
  <c r="BS719" i="2" s="1"/>
  <c r="BS722" i="2" s="1"/>
  <c r="BS725" i="2" s="1"/>
  <c r="BR710" i="2"/>
  <c r="BR713" i="2" s="1"/>
  <c r="BR716" i="2" s="1"/>
  <c r="BR719" i="2" s="1"/>
  <c r="BR722" i="2" s="1"/>
  <c r="BR725" i="2" s="1"/>
  <c r="BQ710" i="2"/>
  <c r="BQ713" i="2" s="1"/>
  <c r="BQ716" i="2" s="1"/>
  <c r="BQ719" i="2" s="1"/>
  <c r="BQ722" i="2" s="1"/>
  <c r="BQ725" i="2" s="1"/>
  <c r="BM710" i="2"/>
  <c r="BK710" i="2"/>
  <c r="BJ710" i="2"/>
  <c r="BI710" i="2"/>
  <c r="BH710" i="2"/>
  <c r="BG710" i="2"/>
  <c r="BF710" i="2"/>
  <c r="BE710" i="2"/>
  <c r="BE713" i="2" s="1"/>
  <c r="BE716" i="2" s="1"/>
  <c r="BE719" i="2" s="1"/>
  <c r="BE722" i="2" s="1"/>
  <c r="BE725" i="2" s="1"/>
  <c r="BD710" i="2"/>
  <c r="BD713" i="2" s="1"/>
  <c r="BD716" i="2" s="1"/>
  <c r="BD719" i="2" s="1"/>
  <c r="BD722" i="2" s="1"/>
  <c r="BD725" i="2" s="1"/>
  <c r="BC710" i="2"/>
  <c r="BC713" i="2" s="1"/>
  <c r="BC716" i="2" s="1"/>
  <c r="BC719" i="2" s="1"/>
  <c r="BC722" i="2" s="1"/>
  <c r="BC725" i="2" s="1"/>
  <c r="BB710" i="2"/>
  <c r="BB713" i="2" s="1"/>
  <c r="BB716" i="2" s="1"/>
  <c r="BB719" i="2" s="1"/>
  <c r="BB722" i="2" s="1"/>
  <c r="BB725" i="2" s="1"/>
  <c r="BA710" i="2"/>
  <c r="BA713" i="2" s="1"/>
  <c r="BA716" i="2" s="1"/>
  <c r="BA719" i="2" s="1"/>
  <c r="BA722" i="2" s="1"/>
  <c r="BA725" i="2" s="1"/>
  <c r="AW710" i="2"/>
  <c r="AU710" i="2"/>
  <c r="AT710" i="2"/>
  <c r="AS710" i="2"/>
  <c r="AR710" i="2"/>
  <c r="AQ710" i="2"/>
  <c r="AP710" i="2"/>
  <c r="AO710" i="2"/>
  <c r="AO713" i="2" s="1"/>
  <c r="AO716" i="2" s="1"/>
  <c r="AO719" i="2" s="1"/>
  <c r="AO722" i="2" s="1"/>
  <c r="AO725" i="2" s="1"/>
  <c r="AN710" i="2"/>
  <c r="AN713" i="2" s="1"/>
  <c r="AN716" i="2" s="1"/>
  <c r="AN719" i="2" s="1"/>
  <c r="AN722" i="2" s="1"/>
  <c r="AN725" i="2" s="1"/>
  <c r="AM710" i="2"/>
  <c r="AM713" i="2" s="1"/>
  <c r="AM716" i="2" s="1"/>
  <c r="AM719" i="2" s="1"/>
  <c r="AM722" i="2" s="1"/>
  <c r="AM725" i="2" s="1"/>
  <c r="AL710" i="2"/>
  <c r="AL713" i="2" s="1"/>
  <c r="AL716" i="2" s="1"/>
  <c r="AL719" i="2" s="1"/>
  <c r="AL722" i="2" s="1"/>
  <c r="AL725" i="2" s="1"/>
  <c r="AK710" i="2"/>
  <c r="AK713" i="2" s="1"/>
  <c r="AK716" i="2" s="1"/>
  <c r="AK719" i="2" s="1"/>
  <c r="AK722" i="2" s="1"/>
  <c r="AK725" i="2" s="1"/>
  <c r="BU709" i="2"/>
  <c r="BT709" i="2"/>
  <c r="BS709" i="2"/>
  <c r="BR709" i="2"/>
  <c r="BQ709" i="2"/>
  <c r="BP709" i="2"/>
  <c r="BP710" i="2" s="1"/>
  <c r="BP713" i="2" s="1"/>
  <c r="BP716" i="2" s="1"/>
  <c r="BP719" i="2" s="1"/>
  <c r="BP722" i="2" s="1"/>
  <c r="BP725" i="2" s="1"/>
  <c r="BO709" i="2"/>
  <c r="BO710" i="2" s="1"/>
  <c r="BO713" i="2" s="1"/>
  <c r="BO716" i="2" s="1"/>
  <c r="BO719" i="2" s="1"/>
  <c r="BO722" i="2" s="1"/>
  <c r="BO725" i="2" s="1"/>
  <c r="BN709" i="2"/>
  <c r="BN710" i="2" s="1"/>
  <c r="BN713" i="2" s="1"/>
  <c r="BN716" i="2" s="1"/>
  <c r="BN719" i="2" s="1"/>
  <c r="BN722" i="2" s="1"/>
  <c r="BN725" i="2" s="1"/>
  <c r="BM709" i="2"/>
  <c r="BL709" i="2"/>
  <c r="BL710" i="2" s="1"/>
  <c r="BL713" i="2" s="1"/>
  <c r="BL716" i="2" s="1"/>
  <c r="BL719" i="2" s="1"/>
  <c r="BL722" i="2" s="1"/>
  <c r="BL725" i="2" s="1"/>
  <c r="BK709" i="2"/>
  <c r="BJ709" i="2"/>
  <c r="BI709" i="2"/>
  <c r="BH709" i="2"/>
  <c r="BG709" i="2"/>
  <c r="BF709" i="2"/>
  <c r="BE709" i="2"/>
  <c r="BD709" i="2"/>
  <c r="BC709" i="2"/>
  <c r="BB709" i="2"/>
  <c r="BA709" i="2"/>
  <c r="AZ709" i="2"/>
  <c r="AZ710" i="2" s="1"/>
  <c r="AZ713" i="2" s="1"/>
  <c r="AZ716" i="2" s="1"/>
  <c r="AZ719" i="2" s="1"/>
  <c r="AZ722" i="2" s="1"/>
  <c r="AZ725" i="2" s="1"/>
  <c r="AY709" i="2"/>
  <c r="AY710" i="2" s="1"/>
  <c r="AY713" i="2" s="1"/>
  <c r="AY716" i="2" s="1"/>
  <c r="AY719" i="2" s="1"/>
  <c r="AY722" i="2" s="1"/>
  <c r="AY725" i="2" s="1"/>
  <c r="AX709" i="2"/>
  <c r="AX710" i="2" s="1"/>
  <c r="AX713" i="2" s="1"/>
  <c r="AX716" i="2" s="1"/>
  <c r="AX719" i="2" s="1"/>
  <c r="AX722" i="2" s="1"/>
  <c r="AX725" i="2" s="1"/>
  <c r="AW709" i="2"/>
  <c r="AV709" i="2"/>
  <c r="AV710" i="2" s="1"/>
  <c r="AV713" i="2" s="1"/>
  <c r="AV716" i="2" s="1"/>
  <c r="AV719" i="2" s="1"/>
  <c r="AV722" i="2" s="1"/>
  <c r="AV725" i="2" s="1"/>
  <c r="AU709" i="2"/>
  <c r="AT709" i="2"/>
  <c r="AS709" i="2"/>
  <c r="AR709" i="2"/>
  <c r="AQ709" i="2"/>
  <c r="AP709" i="2"/>
  <c r="AO709" i="2"/>
  <c r="AN709" i="2"/>
  <c r="AM709" i="2"/>
  <c r="AL709" i="2"/>
  <c r="AK709" i="2"/>
  <c r="AJ709" i="2"/>
  <c r="AJ710" i="2" s="1"/>
  <c r="AJ713" i="2" s="1"/>
  <c r="AJ716" i="2" s="1"/>
  <c r="AI709" i="2"/>
  <c r="U709" i="2"/>
  <c r="T709" i="2"/>
  <c r="S709" i="2"/>
  <c r="V709" i="2" s="1"/>
  <c r="W709" i="2" s="1"/>
  <c r="R709" i="2"/>
  <c r="Q709" i="2"/>
  <c r="P709" i="2"/>
  <c r="BU702" i="2"/>
  <c r="BT702" i="2"/>
  <c r="BS702" i="2"/>
  <c r="BR702" i="2"/>
  <c r="BQ702" i="2"/>
  <c r="BP702" i="2"/>
  <c r="BO702" i="2"/>
  <c r="BN702" i="2"/>
  <c r="BM702" i="2"/>
  <c r="BL702" i="2"/>
  <c r="BK702" i="2"/>
  <c r="BJ702" i="2"/>
  <c r="BI702" i="2"/>
  <c r="BH702" i="2"/>
  <c r="BG702" i="2"/>
  <c r="BF702" i="2"/>
  <c r="BE702" i="2"/>
  <c r="BD702" i="2"/>
  <c r="BC702" i="2"/>
  <c r="BB702" i="2"/>
  <c r="BA702" i="2"/>
  <c r="AZ702" i="2"/>
  <c r="AY702" i="2"/>
  <c r="AX702" i="2"/>
  <c r="AW702" i="2"/>
  <c r="AW703" i="2" s="1"/>
  <c r="AV702" i="2"/>
  <c r="AU702" i="2"/>
  <c r="AT702" i="2"/>
  <c r="AS702" i="2"/>
  <c r="AR702" i="2"/>
  <c r="AQ702" i="2"/>
  <c r="AP702" i="2"/>
  <c r="AO702" i="2"/>
  <c r="AN702" i="2"/>
  <c r="AM702" i="2"/>
  <c r="AL702" i="2"/>
  <c r="AK702" i="2"/>
  <c r="AJ702" i="2"/>
  <c r="AI702" i="2"/>
  <c r="R702" i="2"/>
  <c r="U702" i="2" s="1"/>
  <c r="Q702" i="2"/>
  <c r="T702" i="2" s="1"/>
  <c r="BH700" i="2"/>
  <c r="BH703" i="2" s="1"/>
  <c r="BG700" i="2"/>
  <c r="BG703" i="2" s="1"/>
  <c r="BF700" i="2"/>
  <c r="BF703" i="2" s="1"/>
  <c r="BU699" i="2"/>
  <c r="BT699" i="2"/>
  <c r="BS699" i="2"/>
  <c r="BR699" i="2"/>
  <c r="BQ699" i="2"/>
  <c r="BP699" i="2"/>
  <c r="BO699" i="2"/>
  <c r="BN699" i="2"/>
  <c r="BM699" i="2"/>
  <c r="BL699" i="2"/>
  <c r="BK699" i="2"/>
  <c r="BJ699" i="2"/>
  <c r="BI699" i="2"/>
  <c r="BH699" i="2"/>
  <c r="BG699" i="2"/>
  <c r="BF699" i="2"/>
  <c r="BE699" i="2"/>
  <c r="BD699" i="2"/>
  <c r="BC699" i="2"/>
  <c r="BB699" i="2"/>
  <c r="BA699" i="2"/>
  <c r="AZ699" i="2"/>
  <c r="AY699" i="2"/>
  <c r="AX699" i="2"/>
  <c r="AW699" i="2"/>
  <c r="AV699" i="2"/>
  <c r="AU699" i="2"/>
  <c r="AT699" i="2"/>
  <c r="AS699" i="2"/>
  <c r="AR699" i="2"/>
  <c r="AQ699" i="2"/>
  <c r="AP699" i="2"/>
  <c r="AO699" i="2"/>
  <c r="AN699" i="2"/>
  <c r="AM699" i="2"/>
  <c r="AL699" i="2"/>
  <c r="AK699" i="2"/>
  <c r="AJ699" i="2"/>
  <c r="AI699" i="2"/>
  <c r="R699" i="2"/>
  <c r="U699" i="2" s="1"/>
  <c r="Q699" i="2"/>
  <c r="T699" i="2" s="1"/>
  <c r="BQ697" i="2"/>
  <c r="BQ700" i="2" s="1"/>
  <c r="BQ703" i="2" s="1"/>
  <c r="BP697" i="2"/>
  <c r="BP700" i="2" s="1"/>
  <c r="BP703" i="2" s="1"/>
  <c r="BU696" i="2"/>
  <c r="BT696" i="2"/>
  <c r="BS696" i="2"/>
  <c r="BR696" i="2"/>
  <c r="BQ696" i="2"/>
  <c r="BP696" i="2"/>
  <c r="BO696" i="2"/>
  <c r="BN696" i="2"/>
  <c r="BM696" i="2"/>
  <c r="BL696" i="2"/>
  <c r="BK696" i="2"/>
  <c r="BJ696" i="2"/>
  <c r="BI696" i="2"/>
  <c r="BH696" i="2"/>
  <c r="BG696" i="2"/>
  <c r="BF696" i="2"/>
  <c r="BE696" i="2"/>
  <c r="BD696" i="2"/>
  <c r="BC696" i="2"/>
  <c r="BB696" i="2"/>
  <c r="BA696" i="2"/>
  <c r="AZ696" i="2"/>
  <c r="AY696" i="2"/>
  <c r="AX696" i="2"/>
  <c r="AW696" i="2"/>
  <c r="AV696" i="2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P702" i="2" s="1"/>
  <c r="S702" i="2" s="1"/>
  <c r="V702" i="2" s="1"/>
  <c r="W702" i="2" s="1"/>
  <c r="X702" i="2" s="1"/>
  <c r="T696" i="2"/>
  <c r="R696" i="2"/>
  <c r="U696" i="2" s="1"/>
  <c r="Q696" i="2"/>
  <c r="BQ694" i="2"/>
  <c r="BP694" i="2"/>
  <c r="BO694" i="2"/>
  <c r="BO697" i="2" s="1"/>
  <c r="BO700" i="2" s="1"/>
  <c r="BO703" i="2" s="1"/>
  <c r="BN694" i="2"/>
  <c r="BN697" i="2" s="1"/>
  <c r="BN700" i="2" s="1"/>
  <c r="BN703" i="2" s="1"/>
  <c r="AX694" i="2"/>
  <c r="AW694" i="2"/>
  <c r="AW697" i="2" s="1"/>
  <c r="AW700" i="2" s="1"/>
  <c r="AJ694" i="2"/>
  <c r="AJ697" i="2" s="1"/>
  <c r="AJ700" i="2" s="1"/>
  <c r="AJ703" i="2" s="1"/>
  <c r="AI694" i="2"/>
  <c r="AI697" i="2" s="1"/>
  <c r="AI700" i="2" s="1"/>
  <c r="AI703" i="2" s="1"/>
  <c r="BU693" i="2"/>
  <c r="BT693" i="2"/>
  <c r="BS693" i="2"/>
  <c r="BR693" i="2"/>
  <c r="BQ693" i="2"/>
  <c r="BP693" i="2"/>
  <c r="BO693" i="2"/>
  <c r="BN693" i="2"/>
  <c r="BM693" i="2"/>
  <c r="BM694" i="2" s="1"/>
  <c r="BM697" i="2" s="1"/>
  <c r="BM700" i="2" s="1"/>
  <c r="BM703" i="2" s="1"/>
  <c r="BL693" i="2"/>
  <c r="BK693" i="2"/>
  <c r="BJ693" i="2"/>
  <c r="BI693" i="2"/>
  <c r="BH693" i="2"/>
  <c r="BG693" i="2"/>
  <c r="BF693" i="2"/>
  <c r="BE693" i="2"/>
  <c r="BD693" i="2"/>
  <c r="BC693" i="2"/>
  <c r="BB693" i="2"/>
  <c r="BA693" i="2"/>
  <c r="AZ693" i="2"/>
  <c r="AY693" i="2"/>
  <c r="AX693" i="2"/>
  <c r="AW693" i="2"/>
  <c r="AV693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P699" i="2" s="1"/>
  <c r="S699" i="2" s="1"/>
  <c r="V699" i="2" s="1"/>
  <c r="W699" i="2" s="1"/>
  <c r="X699" i="2" s="1"/>
  <c r="R693" i="2"/>
  <c r="U693" i="2" s="1"/>
  <c r="Q693" i="2"/>
  <c r="T693" i="2" s="1"/>
  <c r="BN691" i="2"/>
  <c r="BM691" i="2"/>
  <c r="BL691" i="2"/>
  <c r="BL694" i="2" s="1"/>
  <c r="BL697" i="2" s="1"/>
  <c r="BL700" i="2" s="1"/>
  <c r="BL703" i="2" s="1"/>
  <c r="BI691" i="2"/>
  <c r="BH691" i="2"/>
  <c r="BH694" i="2" s="1"/>
  <c r="BH697" i="2" s="1"/>
  <c r="BG691" i="2"/>
  <c r="BG694" i="2" s="1"/>
  <c r="BG697" i="2" s="1"/>
  <c r="BF691" i="2"/>
  <c r="BF694" i="2" s="1"/>
  <c r="BF697" i="2" s="1"/>
  <c r="AX691" i="2"/>
  <c r="AW691" i="2"/>
  <c r="AV691" i="2"/>
  <c r="AV694" i="2" s="1"/>
  <c r="AV697" i="2" s="1"/>
  <c r="AV700" i="2" s="1"/>
  <c r="AV703" i="2" s="1"/>
  <c r="AU691" i="2"/>
  <c r="AU694" i="2" s="1"/>
  <c r="AU697" i="2" s="1"/>
  <c r="AU700" i="2" s="1"/>
  <c r="AU703" i="2" s="1"/>
  <c r="AT691" i="2"/>
  <c r="AS691" i="2"/>
  <c r="BU690" i="2"/>
  <c r="BT690" i="2"/>
  <c r="BS690" i="2"/>
  <c r="BR690" i="2"/>
  <c r="BQ690" i="2"/>
  <c r="BP690" i="2"/>
  <c r="BO690" i="2"/>
  <c r="BN690" i="2"/>
  <c r="BM690" i="2"/>
  <c r="BL690" i="2"/>
  <c r="BK690" i="2"/>
  <c r="BJ690" i="2"/>
  <c r="BJ691" i="2" s="1"/>
  <c r="BJ694" i="2" s="1"/>
  <c r="BJ697" i="2" s="1"/>
  <c r="BJ700" i="2" s="1"/>
  <c r="BJ703" i="2" s="1"/>
  <c r="BI690" i="2"/>
  <c r="BH690" i="2"/>
  <c r="BG690" i="2"/>
  <c r="BF690" i="2"/>
  <c r="BE690" i="2"/>
  <c r="BD690" i="2"/>
  <c r="BC690" i="2"/>
  <c r="BB690" i="2"/>
  <c r="BA690" i="2"/>
  <c r="AZ690" i="2"/>
  <c r="AY690" i="2"/>
  <c r="AX690" i="2"/>
  <c r="AW690" i="2"/>
  <c r="AV690" i="2"/>
  <c r="AU690" i="2"/>
  <c r="AT690" i="2"/>
  <c r="AS690" i="2"/>
  <c r="AR690" i="2"/>
  <c r="AR691" i="2" s="1"/>
  <c r="AR694" i="2" s="1"/>
  <c r="AR697" i="2" s="1"/>
  <c r="AR700" i="2" s="1"/>
  <c r="AR703" i="2" s="1"/>
  <c r="AQ690" i="2"/>
  <c r="AP690" i="2"/>
  <c r="AO690" i="2"/>
  <c r="AN690" i="2"/>
  <c r="AM690" i="2"/>
  <c r="AL690" i="2"/>
  <c r="AK690" i="2"/>
  <c r="AJ690" i="2"/>
  <c r="AI690" i="2"/>
  <c r="P696" i="2" s="1"/>
  <c r="S696" i="2" s="1"/>
  <c r="R690" i="2"/>
  <c r="U690" i="2" s="1"/>
  <c r="Q690" i="2"/>
  <c r="T690" i="2" s="1"/>
  <c r="P690" i="2"/>
  <c r="S690" i="2" s="1"/>
  <c r="V690" i="2" s="1"/>
  <c r="W690" i="2" s="1"/>
  <c r="X690" i="2" s="1"/>
  <c r="BU688" i="2"/>
  <c r="BU691" i="2" s="1"/>
  <c r="BU694" i="2" s="1"/>
  <c r="BU697" i="2" s="1"/>
  <c r="BU700" i="2" s="1"/>
  <c r="BU703" i="2" s="1"/>
  <c r="BQ688" i="2"/>
  <c r="BQ691" i="2" s="1"/>
  <c r="BN688" i="2"/>
  <c r="BM688" i="2"/>
  <c r="BJ688" i="2"/>
  <c r="BI688" i="2"/>
  <c r="BH688" i="2"/>
  <c r="BG688" i="2"/>
  <c r="BF688" i="2"/>
  <c r="BA688" i="2"/>
  <c r="BA691" i="2" s="1"/>
  <c r="BA694" i="2" s="1"/>
  <c r="BA697" i="2" s="1"/>
  <c r="BA700" i="2" s="1"/>
  <c r="BA703" i="2" s="1"/>
  <c r="AX688" i="2"/>
  <c r="AW688" i="2"/>
  <c r="AT688" i="2"/>
  <c r="AS688" i="2"/>
  <c r="AR688" i="2"/>
  <c r="AQ688" i="2"/>
  <c r="AQ691" i="2" s="1"/>
  <c r="AQ694" i="2" s="1"/>
  <c r="AQ697" i="2" s="1"/>
  <c r="AQ700" i="2" s="1"/>
  <c r="AQ703" i="2" s="1"/>
  <c r="AP688" i="2"/>
  <c r="AP691" i="2" s="1"/>
  <c r="AP694" i="2" s="1"/>
  <c r="AP697" i="2" s="1"/>
  <c r="AP700" i="2" s="1"/>
  <c r="AP703" i="2" s="1"/>
  <c r="AK688" i="2"/>
  <c r="AK691" i="2" s="1"/>
  <c r="AK694" i="2" s="1"/>
  <c r="AK697" i="2" s="1"/>
  <c r="AK700" i="2" s="1"/>
  <c r="AK703" i="2" s="1"/>
  <c r="BU687" i="2"/>
  <c r="BT687" i="2"/>
  <c r="BT688" i="2" s="1"/>
  <c r="BT691" i="2" s="1"/>
  <c r="BT694" i="2" s="1"/>
  <c r="BT697" i="2" s="1"/>
  <c r="BT700" i="2" s="1"/>
  <c r="BT703" i="2" s="1"/>
  <c r="BS687" i="2"/>
  <c r="BS688" i="2" s="1"/>
  <c r="BS691" i="2" s="1"/>
  <c r="BS694" i="2" s="1"/>
  <c r="BS697" i="2" s="1"/>
  <c r="BS700" i="2" s="1"/>
  <c r="BS703" i="2" s="1"/>
  <c r="BR687" i="2"/>
  <c r="BR688" i="2" s="1"/>
  <c r="BR691" i="2" s="1"/>
  <c r="BR694" i="2" s="1"/>
  <c r="BR697" i="2" s="1"/>
  <c r="BR700" i="2" s="1"/>
  <c r="BR703" i="2" s="1"/>
  <c r="BQ687" i="2"/>
  <c r="BP687" i="2"/>
  <c r="BP688" i="2" s="1"/>
  <c r="BP691" i="2" s="1"/>
  <c r="BO687" i="2"/>
  <c r="BO688" i="2" s="1"/>
  <c r="BO691" i="2" s="1"/>
  <c r="BN687" i="2"/>
  <c r="BM687" i="2"/>
  <c r="BL687" i="2"/>
  <c r="BL688" i="2" s="1"/>
  <c r="BK687" i="2"/>
  <c r="BK688" i="2" s="1"/>
  <c r="BK691" i="2" s="1"/>
  <c r="BK694" i="2" s="1"/>
  <c r="BK697" i="2" s="1"/>
  <c r="BK700" i="2" s="1"/>
  <c r="BK703" i="2" s="1"/>
  <c r="BJ687" i="2"/>
  <c r="BI687" i="2"/>
  <c r="BH687" i="2"/>
  <c r="BG687" i="2"/>
  <c r="BF687" i="2"/>
  <c r="BE687" i="2"/>
  <c r="BE688" i="2" s="1"/>
  <c r="BE691" i="2" s="1"/>
  <c r="BE694" i="2" s="1"/>
  <c r="BE697" i="2" s="1"/>
  <c r="BE700" i="2" s="1"/>
  <c r="BE703" i="2" s="1"/>
  <c r="BD687" i="2"/>
  <c r="BD688" i="2" s="1"/>
  <c r="BD691" i="2" s="1"/>
  <c r="BD694" i="2" s="1"/>
  <c r="BD697" i="2" s="1"/>
  <c r="BD700" i="2" s="1"/>
  <c r="BD703" i="2" s="1"/>
  <c r="BC687" i="2"/>
  <c r="BC688" i="2" s="1"/>
  <c r="BC691" i="2" s="1"/>
  <c r="BC694" i="2" s="1"/>
  <c r="BC697" i="2" s="1"/>
  <c r="BC700" i="2" s="1"/>
  <c r="BC703" i="2" s="1"/>
  <c r="BB687" i="2"/>
  <c r="BB688" i="2" s="1"/>
  <c r="BB691" i="2" s="1"/>
  <c r="BB694" i="2" s="1"/>
  <c r="BB697" i="2" s="1"/>
  <c r="BB700" i="2" s="1"/>
  <c r="BB703" i="2" s="1"/>
  <c r="BA687" i="2"/>
  <c r="AZ687" i="2"/>
  <c r="AZ688" i="2" s="1"/>
  <c r="AZ691" i="2" s="1"/>
  <c r="AZ694" i="2" s="1"/>
  <c r="AZ697" i="2" s="1"/>
  <c r="AZ700" i="2" s="1"/>
  <c r="AZ703" i="2" s="1"/>
  <c r="AY687" i="2"/>
  <c r="AY688" i="2" s="1"/>
  <c r="AY691" i="2" s="1"/>
  <c r="AY694" i="2" s="1"/>
  <c r="AY697" i="2" s="1"/>
  <c r="AY700" i="2" s="1"/>
  <c r="AY703" i="2" s="1"/>
  <c r="AX687" i="2"/>
  <c r="AW687" i="2"/>
  <c r="AV687" i="2"/>
  <c r="AV688" i="2" s="1"/>
  <c r="AU687" i="2"/>
  <c r="AU688" i="2" s="1"/>
  <c r="AT687" i="2"/>
  <c r="AS687" i="2"/>
  <c r="AR687" i="2"/>
  <c r="AQ687" i="2"/>
  <c r="AP687" i="2"/>
  <c r="AO687" i="2"/>
  <c r="AO688" i="2" s="1"/>
  <c r="AO691" i="2" s="1"/>
  <c r="AO694" i="2" s="1"/>
  <c r="AO697" i="2" s="1"/>
  <c r="AO700" i="2" s="1"/>
  <c r="AO703" i="2" s="1"/>
  <c r="AN687" i="2"/>
  <c r="AN688" i="2" s="1"/>
  <c r="AN691" i="2" s="1"/>
  <c r="AN694" i="2" s="1"/>
  <c r="AN697" i="2" s="1"/>
  <c r="AN700" i="2" s="1"/>
  <c r="AN703" i="2" s="1"/>
  <c r="AM687" i="2"/>
  <c r="AM688" i="2" s="1"/>
  <c r="AM691" i="2" s="1"/>
  <c r="AM694" i="2" s="1"/>
  <c r="AM697" i="2" s="1"/>
  <c r="AM700" i="2" s="1"/>
  <c r="AM703" i="2" s="1"/>
  <c r="AL687" i="2"/>
  <c r="AL688" i="2" s="1"/>
  <c r="AL691" i="2" s="1"/>
  <c r="AL694" i="2" s="1"/>
  <c r="AL697" i="2" s="1"/>
  <c r="AL700" i="2" s="1"/>
  <c r="AL703" i="2" s="1"/>
  <c r="AK687" i="2"/>
  <c r="AJ687" i="2"/>
  <c r="AJ688" i="2" s="1"/>
  <c r="AJ691" i="2" s="1"/>
  <c r="AI687" i="2"/>
  <c r="AI688" i="2" s="1"/>
  <c r="AI691" i="2" s="1"/>
  <c r="U687" i="2"/>
  <c r="T687" i="2"/>
  <c r="S687" i="2"/>
  <c r="V687" i="2" s="1"/>
  <c r="W687" i="2" s="1"/>
  <c r="R687" i="2"/>
  <c r="Q687" i="2"/>
  <c r="P687" i="2"/>
  <c r="BU680" i="2"/>
  <c r="BT680" i="2"/>
  <c r="BS680" i="2"/>
  <c r="BR680" i="2"/>
  <c r="BQ680" i="2"/>
  <c r="BP680" i="2"/>
  <c r="BO680" i="2"/>
  <c r="BN680" i="2"/>
  <c r="BM680" i="2"/>
  <c r="BL680" i="2"/>
  <c r="BK680" i="2"/>
  <c r="BJ680" i="2"/>
  <c r="BI680" i="2"/>
  <c r="BH680" i="2"/>
  <c r="BG680" i="2"/>
  <c r="BF680" i="2"/>
  <c r="BE680" i="2"/>
  <c r="BD680" i="2"/>
  <c r="BC680" i="2"/>
  <c r="BB680" i="2"/>
  <c r="BA680" i="2"/>
  <c r="AZ680" i="2"/>
  <c r="AY680" i="2"/>
  <c r="AX680" i="2"/>
  <c r="AW680" i="2"/>
  <c r="AV680" i="2"/>
  <c r="AU680" i="2"/>
  <c r="AT680" i="2"/>
  <c r="AS680" i="2"/>
  <c r="AR680" i="2"/>
  <c r="AQ680" i="2"/>
  <c r="AP680" i="2"/>
  <c r="AO680" i="2"/>
  <c r="AN680" i="2"/>
  <c r="AM680" i="2"/>
  <c r="AL680" i="2"/>
  <c r="AK680" i="2"/>
  <c r="AJ680" i="2"/>
  <c r="AI680" i="2"/>
  <c r="R680" i="2"/>
  <c r="U680" i="2" s="1"/>
  <c r="Q680" i="2"/>
  <c r="T680" i="2" s="1"/>
  <c r="BU677" i="2"/>
  <c r="BT677" i="2"/>
  <c r="BS677" i="2"/>
  <c r="BR677" i="2"/>
  <c r="BQ677" i="2"/>
  <c r="BP677" i="2"/>
  <c r="BO677" i="2"/>
  <c r="BN677" i="2"/>
  <c r="BM677" i="2"/>
  <c r="BL677" i="2"/>
  <c r="BK677" i="2"/>
  <c r="BJ677" i="2"/>
  <c r="BI677" i="2"/>
  <c r="BH677" i="2"/>
  <c r="BG677" i="2"/>
  <c r="BF677" i="2"/>
  <c r="BE677" i="2"/>
  <c r="BD677" i="2"/>
  <c r="BC677" i="2"/>
  <c r="BB677" i="2"/>
  <c r="BA677" i="2"/>
  <c r="AZ677" i="2"/>
  <c r="AY677" i="2"/>
  <c r="AX677" i="2"/>
  <c r="AW677" i="2"/>
  <c r="AV677" i="2"/>
  <c r="AU677" i="2"/>
  <c r="AT677" i="2"/>
  <c r="AS677" i="2"/>
  <c r="AR677" i="2"/>
  <c r="AQ677" i="2"/>
  <c r="AP677" i="2"/>
  <c r="AO677" i="2"/>
  <c r="AN677" i="2"/>
  <c r="AM677" i="2"/>
  <c r="AL677" i="2"/>
  <c r="AK677" i="2"/>
  <c r="AJ677" i="2"/>
  <c r="AI677" i="2"/>
  <c r="R677" i="2"/>
  <c r="U677" i="2" s="1"/>
  <c r="Q677" i="2"/>
  <c r="T677" i="2" s="1"/>
  <c r="BU674" i="2"/>
  <c r="BT674" i="2"/>
  <c r="BS674" i="2"/>
  <c r="BR674" i="2"/>
  <c r="BQ674" i="2"/>
  <c r="BP674" i="2"/>
  <c r="BO674" i="2"/>
  <c r="BN674" i="2"/>
  <c r="BM674" i="2"/>
  <c r="BL674" i="2"/>
  <c r="BK674" i="2"/>
  <c r="BJ674" i="2"/>
  <c r="BI674" i="2"/>
  <c r="BH674" i="2"/>
  <c r="BG674" i="2"/>
  <c r="BF674" i="2"/>
  <c r="BE674" i="2"/>
  <c r="BD674" i="2"/>
  <c r="BC674" i="2"/>
  <c r="BB674" i="2"/>
  <c r="BA674" i="2"/>
  <c r="AZ674" i="2"/>
  <c r="AY674" i="2"/>
  <c r="AX674" i="2"/>
  <c r="AW674" i="2"/>
  <c r="AV674" i="2"/>
  <c r="AU674" i="2"/>
  <c r="AT674" i="2"/>
  <c r="AS674" i="2"/>
  <c r="AR674" i="2"/>
  <c r="AQ674" i="2"/>
  <c r="AP674" i="2"/>
  <c r="AO674" i="2"/>
  <c r="AN674" i="2"/>
  <c r="AM674" i="2"/>
  <c r="AL674" i="2"/>
  <c r="AK674" i="2"/>
  <c r="AJ674" i="2"/>
  <c r="AI674" i="2"/>
  <c r="P680" i="2" s="1"/>
  <c r="S680" i="2" s="1"/>
  <c r="V680" i="2" s="1"/>
  <c r="W680" i="2" s="1"/>
  <c r="X680" i="2" s="1"/>
  <c r="T674" i="2"/>
  <c r="R674" i="2"/>
  <c r="U674" i="2" s="1"/>
  <c r="Q674" i="2"/>
  <c r="BN672" i="2"/>
  <c r="BN675" i="2" s="1"/>
  <c r="BN678" i="2" s="1"/>
  <c r="BN681" i="2" s="1"/>
  <c r="BL672" i="2"/>
  <c r="BL675" i="2" s="1"/>
  <c r="BL678" i="2" s="1"/>
  <c r="BL681" i="2" s="1"/>
  <c r="BK672" i="2"/>
  <c r="BK675" i="2" s="1"/>
  <c r="BK678" i="2" s="1"/>
  <c r="BK681" i="2" s="1"/>
  <c r="AX672" i="2"/>
  <c r="AV672" i="2"/>
  <c r="AV675" i="2" s="1"/>
  <c r="AV678" i="2" s="1"/>
  <c r="AV681" i="2" s="1"/>
  <c r="AU672" i="2"/>
  <c r="AU675" i="2" s="1"/>
  <c r="AU678" i="2" s="1"/>
  <c r="AU681" i="2" s="1"/>
  <c r="BU671" i="2"/>
  <c r="BT671" i="2"/>
  <c r="BS671" i="2"/>
  <c r="BR671" i="2"/>
  <c r="BQ671" i="2"/>
  <c r="BP671" i="2"/>
  <c r="BO671" i="2"/>
  <c r="BN671" i="2"/>
  <c r="BM671" i="2"/>
  <c r="BL671" i="2"/>
  <c r="BK671" i="2"/>
  <c r="BJ671" i="2"/>
  <c r="BI671" i="2"/>
  <c r="BH671" i="2"/>
  <c r="BG671" i="2"/>
  <c r="BF671" i="2"/>
  <c r="BE671" i="2"/>
  <c r="BD671" i="2"/>
  <c r="BC671" i="2"/>
  <c r="BB671" i="2"/>
  <c r="BA671" i="2"/>
  <c r="AZ671" i="2"/>
  <c r="AY671" i="2"/>
  <c r="AX671" i="2"/>
  <c r="AW671" i="2"/>
  <c r="AV671" i="2"/>
  <c r="AU671" i="2"/>
  <c r="AT671" i="2"/>
  <c r="AS671" i="2"/>
  <c r="AR671" i="2"/>
  <c r="AQ671" i="2"/>
  <c r="AP671" i="2"/>
  <c r="AO671" i="2"/>
  <c r="AN671" i="2"/>
  <c r="AM671" i="2"/>
  <c r="AL671" i="2"/>
  <c r="AK671" i="2"/>
  <c r="AJ671" i="2"/>
  <c r="AI671" i="2"/>
  <c r="P677" i="2" s="1"/>
  <c r="S677" i="2" s="1"/>
  <c r="V677" i="2" s="1"/>
  <c r="W677" i="2" s="1"/>
  <c r="X677" i="2" s="1"/>
  <c r="R671" i="2"/>
  <c r="U671" i="2" s="1"/>
  <c r="Q671" i="2"/>
  <c r="T671" i="2" s="1"/>
  <c r="BN669" i="2"/>
  <c r="BL669" i="2"/>
  <c r="BK669" i="2"/>
  <c r="BJ669" i="2"/>
  <c r="BJ672" i="2" s="1"/>
  <c r="BJ675" i="2" s="1"/>
  <c r="BJ678" i="2" s="1"/>
  <c r="BJ681" i="2" s="1"/>
  <c r="BI669" i="2"/>
  <c r="BI672" i="2" s="1"/>
  <c r="BI675" i="2" s="1"/>
  <c r="BI678" i="2" s="1"/>
  <c r="BI681" i="2" s="1"/>
  <c r="BH669" i="2"/>
  <c r="BH672" i="2" s="1"/>
  <c r="BH675" i="2" s="1"/>
  <c r="BH678" i="2" s="1"/>
  <c r="BG669" i="2"/>
  <c r="BG672" i="2" s="1"/>
  <c r="BG675" i="2" s="1"/>
  <c r="BG678" i="2" s="1"/>
  <c r="BG681" i="2" s="1"/>
  <c r="BF669" i="2"/>
  <c r="BF672" i="2" s="1"/>
  <c r="BF675" i="2" s="1"/>
  <c r="BF678" i="2" s="1"/>
  <c r="BF681" i="2" s="1"/>
  <c r="AX669" i="2"/>
  <c r="AV669" i="2"/>
  <c r="AU669" i="2"/>
  <c r="AT669" i="2"/>
  <c r="AT672" i="2" s="1"/>
  <c r="AT675" i="2" s="1"/>
  <c r="AT678" i="2" s="1"/>
  <c r="AT681" i="2" s="1"/>
  <c r="AS669" i="2"/>
  <c r="AS672" i="2" s="1"/>
  <c r="AS675" i="2" s="1"/>
  <c r="AS678" i="2" s="1"/>
  <c r="AS681" i="2" s="1"/>
  <c r="AR669" i="2"/>
  <c r="AR672" i="2" s="1"/>
  <c r="AR675" i="2" s="1"/>
  <c r="AR678" i="2" s="1"/>
  <c r="AR681" i="2" s="1"/>
  <c r="AQ669" i="2"/>
  <c r="AQ672" i="2" s="1"/>
  <c r="AQ675" i="2" s="1"/>
  <c r="AQ678" i="2" s="1"/>
  <c r="AQ681" i="2" s="1"/>
  <c r="AP669" i="2"/>
  <c r="AP672" i="2" s="1"/>
  <c r="AP675" i="2" s="1"/>
  <c r="AP678" i="2" s="1"/>
  <c r="AP681" i="2" s="1"/>
  <c r="BU668" i="2"/>
  <c r="BT668" i="2"/>
  <c r="BS668" i="2"/>
  <c r="BR668" i="2"/>
  <c r="BQ668" i="2"/>
  <c r="BP668" i="2"/>
  <c r="BO668" i="2"/>
  <c r="BN668" i="2"/>
  <c r="BM668" i="2"/>
  <c r="BL668" i="2"/>
  <c r="BK668" i="2"/>
  <c r="BJ668" i="2"/>
  <c r="BI668" i="2"/>
  <c r="BH668" i="2"/>
  <c r="BG668" i="2"/>
  <c r="BF668" i="2"/>
  <c r="BE668" i="2"/>
  <c r="BD668" i="2"/>
  <c r="BC668" i="2"/>
  <c r="BB668" i="2"/>
  <c r="BA668" i="2"/>
  <c r="AZ668" i="2"/>
  <c r="AY668" i="2"/>
  <c r="AX668" i="2"/>
  <c r="AW668" i="2"/>
  <c r="AV668" i="2"/>
  <c r="AU668" i="2"/>
  <c r="AT668" i="2"/>
  <c r="AS668" i="2"/>
  <c r="AR668" i="2"/>
  <c r="AQ668" i="2"/>
  <c r="AP668" i="2"/>
  <c r="AO668" i="2"/>
  <c r="AN668" i="2"/>
  <c r="AM668" i="2"/>
  <c r="AL668" i="2"/>
  <c r="AK668" i="2"/>
  <c r="AJ668" i="2"/>
  <c r="AI668" i="2"/>
  <c r="P674" i="2" s="1"/>
  <c r="S674" i="2" s="1"/>
  <c r="R668" i="2"/>
  <c r="U668" i="2" s="1"/>
  <c r="Q668" i="2"/>
  <c r="T668" i="2" s="1"/>
  <c r="P668" i="2"/>
  <c r="S668" i="2" s="1"/>
  <c r="V668" i="2" s="1"/>
  <c r="W668" i="2" s="1"/>
  <c r="X668" i="2" s="1"/>
  <c r="BU666" i="2"/>
  <c r="BU669" i="2" s="1"/>
  <c r="BU672" i="2" s="1"/>
  <c r="BU675" i="2" s="1"/>
  <c r="BU678" i="2" s="1"/>
  <c r="BU681" i="2" s="1"/>
  <c r="BT666" i="2"/>
  <c r="BT669" i="2" s="1"/>
  <c r="BT672" i="2" s="1"/>
  <c r="BT675" i="2" s="1"/>
  <c r="BT678" i="2" s="1"/>
  <c r="BT681" i="2" s="1"/>
  <c r="BS666" i="2"/>
  <c r="BS669" i="2" s="1"/>
  <c r="BS672" i="2" s="1"/>
  <c r="BS675" i="2" s="1"/>
  <c r="BS678" i="2" s="1"/>
  <c r="BS681" i="2" s="1"/>
  <c r="BR666" i="2"/>
  <c r="BR669" i="2" s="1"/>
  <c r="BR672" i="2" s="1"/>
  <c r="BR675" i="2" s="1"/>
  <c r="BR678" i="2" s="1"/>
  <c r="BR681" i="2" s="1"/>
  <c r="BQ666" i="2"/>
  <c r="BQ669" i="2" s="1"/>
  <c r="BQ672" i="2" s="1"/>
  <c r="BQ675" i="2" s="1"/>
  <c r="BQ678" i="2" s="1"/>
  <c r="BQ681" i="2" s="1"/>
  <c r="BN666" i="2"/>
  <c r="BL666" i="2"/>
  <c r="BK666" i="2"/>
  <c r="BJ666" i="2"/>
  <c r="BI666" i="2"/>
  <c r="BH666" i="2"/>
  <c r="BG666" i="2"/>
  <c r="BF666" i="2"/>
  <c r="BE666" i="2"/>
  <c r="BE669" i="2" s="1"/>
  <c r="BE672" i="2" s="1"/>
  <c r="BE675" i="2" s="1"/>
  <c r="BE678" i="2" s="1"/>
  <c r="BE681" i="2" s="1"/>
  <c r="BD666" i="2"/>
  <c r="BD669" i="2" s="1"/>
  <c r="BD672" i="2" s="1"/>
  <c r="BD675" i="2" s="1"/>
  <c r="BD678" i="2" s="1"/>
  <c r="BD681" i="2" s="1"/>
  <c r="BC666" i="2"/>
  <c r="BC669" i="2" s="1"/>
  <c r="BC672" i="2" s="1"/>
  <c r="BC675" i="2" s="1"/>
  <c r="BC678" i="2" s="1"/>
  <c r="BC681" i="2" s="1"/>
  <c r="BB666" i="2"/>
  <c r="BB669" i="2" s="1"/>
  <c r="BB672" i="2" s="1"/>
  <c r="BB675" i="2" s="1"/>
  <c r="BB678" i="2" s="1"/>
  <c r="BB681" i="2" s="1"/>
  <c r="BA666" i="2"/>
  <c r="BA669" i="2" s="1"/>
  <c r="BA672" i="2" s="1"/>
  <c r="BA675" i="2" s="1"/>
  <c r="BA678" i="2" s="1"/>
  <c r="BA681" i="2" s="1"/>
  <c r="AX666" i="2"/>
  <c r="AV666" i="2"/>
  <c r="AU666" i="2"/>
  <c r="AT666" i="2"/>
  <c r="AS666" i="2"/>
  <c r="AR666" i="2"/>
  <c r="AQ666" i="2"/>
  <c r="AP666" i="2"/>
  <c r="AO666" i="2"/>
  <c r="AO669" i="2" s="1"/>
  <c r="AO672" i="2" s="1"/>
  <c r="AO675" i="2" s="1"/>
  <c r="AO678" i="2" s="1"/>
  <c r="AO681" i="2" s="1"/>
  <c r="AN666" i="2"/>
  <c r="AN669" i="2" s="1"/>
  <c r="AN672" i="2" s="1"/>
  <c r="AN675" i="2" s="1"/>
  <c r="AN678" i="2" s="1"/>
  <c r="AN681" i="2" s="1"/>
  <c r="AM666" i="2"/>
  <c r="AM669" i="2" s="1"/>
  <c r="AM672" i="2" s="1"/>
  <c r="AM675" i="2" s="1"/>
  <c r="AM678" i="2" s="1"/>
  <c r="AM681" i="2" s="1"/>
  <c r="AL666" i="2"/>
  <c r="AL669" i="2" s="1"/>
  <c r="AL672" i="2" s="1"/>
  <c r="AL675" i="2" s="1"/>
  <c r="AL678" i="2" s="1"/>
  <c r="AL681" i="2" s="1"/>
  <c r="AK666" i="2"/>
  <c r="AK669" i="2" s="1"/>
  <c r="AK672" i="2" s="1"/>
  <c r="AK675" i="2" s="1"/>
  <c r="AK678" i="2" s="1"/>
  <c r="AK681" i="2" s="1"/>
  <c r="BU665" i="2"/>
  <c r="BT665" i="2"/>
  <c r="BS665" i="2"/>
  <c r="BR665" i="2"/>
  <c r="BQ665" i="2"/>
  <c r="BP665" i="2"/>
  <c r="BP666" i="2" s="1"/>
  <c r="BP669" i="2" s="1"/>
  <c r="BP672" i="2" s="1"/>
  <c r="BP675" i="2" s="1"/>
  <c r="BP678" i="2" s="1"/>
  <c r="BP681" i="2" s="1"/>
  <c r="BO665" i="2"/>
  <c r="BO666" i="2" s="1"/>
  <c r="BO669" i="2" s="1"/>
  <c r="BO672" i="2" s="1"/>
  <c r="BO675" i="2" s="1"/>
  <c r="BO678" i="2" s="1"/>
  <c r="BO681" i="2" s="1"/>
  <c r="BN665" i="2"/>
  <c r="BM665" i="2"/>
  <c r="BM666" i="2" s="1"/>
  <c r="BM669" i="2" s="1"/>
  <c r="BM672" i="2" s="1"/>
  <c r="BM675" i="2" s="1"/>
  <c r="BM678" i="2" s="1"/>
  <c r="BM681" i="2" s="1"/>
  <c r="BL665" i="2"/>
  <c r="BK665" i="2"/>
  <c r="BJ665" i="2"/>
  <c r="BI665" i="2"/>
  <c r="BH665" i="2"/>
  <c r="BG665" i="2"/>
  <c r="BF665" i="2"/>
  <c r="BE665" i="2"/>
  <c r="BD665" i="2"/>
  <c r="BC665" i="2"/>
  <c r="BB665" i="2"/>
  <c r="BA665" i="2"/>
  <c r="AZ665" i="2"/>
  <c r="AZ666" i="2" s="1"/>
  <c r="AZ669" i="2" s="1"/>
  <c r="AZ672" i="2" s="1"/>
  <c r="AZ675" i="2" s="1"/>
  <c r="AZ678" i="2" s="1"/>
  <c r="AZ681" i="2" s="1"/>
  <c r="AY665" i="2"/>
  <c r="AY666" i="2" s="1"/>
  <c r="AY669" i="2" s="1"/>
  <c r="AY672" i="2" s="1"/>
  <c r="AY675" i="2" s="1"/>
  <c r="AY678" i="2" s="1"/>
  <c r="AY681" i="2" s="1"/>
  <c r="AX665" i="2"/>
  <c r="AW665" i="2"/>
  <c r="AW666" i="2" s="1"/>
  <c r="AW669" i="2" s="1"/>
  <c r="AW672" i="2" s="1"/>
  <c r="AW675" i="2" s="1"/>
  <c r="AW678" i="2" s="1"/>
  <c r="AW681" i="2" s="1"/>
  <c r="AV665" i="2"/>
  <c r="AU665" i="2"/>
  <c r="AT665" i="2"/>
  <c r="AS665" i="2"/>
  <c r="AR665" i="2"/>
  <c r="AQ665" i="2"/>
  <c r="AP665" i="2"/>
  <c r="AO665" i="2"/>
  <c r="AN665" i="2"/>
  <c r="AM665" i="2"/>
  <c r="AL665" i="2"/>
  <c r="AK665" i="2"/>
  <c r="AJ665" i="2"/>
  <c r="AJ666" i="2" s="1"/>
  <c r="AJ669" i="2" s="1"/>
  <c r="AJ672" i="2" s="1"/>
  <c r="AJ675" i="2" s="1"/>
  <c r="AJ678" i="2" s="1"/>
  <c r="AJ681" i="2" s="1"/>
  <c r="AI665" i="2"/>
  <c r="U665" i="2"/>
  <c r="T665" i="2"/>
  <c r="S665" i="2"/>
  <c r="V665" i="2" s="1"/>
  <c r="W665" i="2" s="1"/>
  <c r="R665" i="2"/>
  <c r="Q665" i="2"/>
  <c r="P665" i="2"/>
  <c r="BU658" i="2"/>
  <c r="BT658" i="2"/>
  <c r="BS658" i="2"/>
  <c r="BR658" i="2"/>
  <c r="BQ658" i="2"/>
  <c r="BP658" i="2"/>
  <c r="BO658" i="2"/>
  <c r="BN658" i="2"/>
  <c r="BM658" i="2"/>
  <c r="BL658" i="2"/>
  <c r="BK658" i="2"/>
  <c r="BJ658" i="2"/>
  <c r="BI658" i="2"/>
  <c r="BH658" i="2"/>
  <c r="BG658" i="2"/>
  <c r="BF658" i="2"/>
  <c r="BE658" i="2"/>
  <c r="BD658" i="2"/>
  <c r="BC658" i="2"/>
  <c r="BB658" i="2"/>
  <c r="BA658" i="2"/>
  <c r="AZ658" i="2"/>
  <c r="AY658" i="2"/>
  <c r="AX658" i="2"/>
  <c r="AW658" i="2"/>
  <c r="AV658" i="2"/>
  <c r="AU658" i="2"/>
  <c r="AT658" i="2"/>
  <c r="AS658" i="2"/>
  <c r="AR658" i="2"/>
  <c r="AQ658" i="2"/>
  <c r="AP658" i="2"/>
  <c r="AO658" i="2"/>
  <c r="AN658" i="2"/>
  <c r="AM658" i="2"/>
  <c r="AL658" i="2"/>
  <c r="AK658" i="2"/>
  <c r="AJ658" i="2"/>
  <c r="AI658" i="2"/>
  <c r="R658" i="2"/>
  <c r="U658" i="2" s="1"/>
  <c r="Q658" i="2"/>
  <c r="T658" i="2" s="1"/>
  <c r="BH656" i="2"/>
  <c r="BH659" i="2" s="1"/>
  <c r="BG656" i="2"/>
  <c r="BG659" i="2" s="1"/>
  <c r="BF656" i="2"/>
  <c r="BF659" i="2" s="1"/>
  <c r="BE656" i="2"/>
  <c r="BE659" i="2" s="1"/>
  <c r="AQ656" i="2"/>
  <c r="AQ659" i="2" s="1"/>
  <c r="BU655" i="2"/>
  <c r="BT655" i="2"/>
  <c r="BS655" i="2"/>
  <c r="BR655" i="2"/>
  <c r="BQ655" i="2"/>
  <c r="BP655" i="2"/>
  <c r="BO655" i="2"/>
  <c r="BN655" i="2"/>
  <c r="BM655" i="2"/>
  <c r="BL655" i="2"/>
  <c r="BK655" i="2"/>
  <c r="BJ655" i="2"/>
  <c r="BI655" i="2"/>
  <c r="BH655" i="2"/>
  <c r="BG655" i="2"/>
  <c r="BF655" i="2"/>
  <c r="BE655" i="2"/>
  <c r="BD655" i="2"/>
  <c r="BC655" i="2"/>
  <c r="BB655" i="2"/>
  <c r="BA655" i="2"/>
  <c r="AZ655" i="2"/>
  <c r="AY655" i="2"/>
  <c r="AX655" i="2"/>
  <c r="AW655" i="2"/>
  <c r="AV655" i="2"/>
  <c r="AU655" i="2"/>
  <c r="AT655" i="2"/>
  <c r="AS655" i="2"/>
  <c r="AR655" i="2"/>
  <c r="AQ655" i="2"/>
  <c r="AP655" i="2"/>
  <c r="AO655" i="2"/>
  <c r="AO656" i="2" s="1"/>
  <c r="AO659" i="2" s="1"/>
  <c r="AN655" i="2"/>
  <c r="AM655" i="2"/>
  <c r="AL655" i="2"/>
  <c r="AK655" i="2"/>
  <c r="AJ655" i="2"/>
  <c r="AI655" i="2"/>
  <c r="R655" i="2"/>
  <c r="U655" i="2" s="1"/>
  <c r="Q655" i="2"/>
  <c r="T655" i="2" s="1"/>
  <c r="BS653" i="2"/>
  <c r="BS656" i="2" s="1"/>
  <c r="BS659" i="2" s="1"/>
  <c r="BR653" i="2"/>
  <c r="BR656" i="2" s="1"/>
  <c r="BR659" i="2" s="1"/>
  <c r="BQ653" i="2"/>
  <c r="BQ656" i="2" s="1"/>
  <c r="BQ659" i="2" s="1"/>
  <c r="BP653" i="2"/>
  <c r="BP656" i="2" s="1"/>
  <c r="BP659" i="2" s="1"/>
  <c r="AJ653" i="2"/>
  <c r="AJ656" i="2" s="1"/>
  <c r="AJ659" i="2" s="1"/>
  <c r="BU652" i="2"/>
  <c r="BT652" i="2"/>
  <c r="BS652" i="2"/>
  <c r="BR652" i="2"/>
  <c r="BQ652" i="2"/>
  <c r="BP652" i="2"/>
  <c r="BO652" i="2"/>
  <c r="BN652" i="2"/>
  <c r="BM652" i="2"/>
  <c r="BL652" i="2"/>
  <c r="BK652" i="2"/>
  <c r="BJ652" i="2"/>
  <c r="BI652" i="2"/>
  <c r="BH652" i="2"/>
  <c r="BG652" i="2"/>
  <c r="BF652" i="2"/>
  <c r="BE652" i="2"/>
  <c r="BD652" i="2"/>
  <c r="BC652" i="2"/>
  <c r="BB652" i="2"/>
  <c r="BA652" i="2"/>
  <c r="AZ652" i="2"/>
  <c r="AY652" i="2"/>
  <c r="AX652" i="2"/>
  <c r="AW652" i="2"/>
  <c r="AV652" i="2"/>
  <c r="AU652" i="2"/>
  <c r="AT652" i="2"/>
  <c r="AS652" i="2"/>
  <c r="AR652" i="2"/>
  <c r="AQ652" i="2"/>
  <c r="AP652" i="2"/>
  <c r="AO652" i="2"/>
  <c r="AN652" i="2"/>
  <c r="AM652" i="2"/>
  <c r="AL652" i="2"/>
  <c r="AK652" i="2"/>
  <c r="AJ652" i="2"/>
  <c r="AI652" i="2"/>
  <c r="P658" i="2" s="1"/>
  <c r="S658" i="2" s="1"/>
  <c r="V658" i="2" s="1"/>
  <c r="W658" i="2" s="1"/>
  <c r="X658" i="2" s="1"/>
  <c r="T652" i="2"/>
  <c r="R652" i="2"/>
  <c r="U652" i="2" s="1"/>
  <c r="Q652" i="2"/>
  <c r="BN650" i="2"/>
  <c r="BM650" i="2"/>
  <c r="BM653" i="2" s="1"/>
  <c r="BM656" i="2" s="1"/>
  <c r="BM659" i="2" s="1"/>
  <c r="AX650" i="2"/>
  <c r="AX653" i="2" s="1"/>
  <c r="AX656" i="2" s="1"/>
  <c r="AX659" i="2" s="1"/>
  <c r="AW650" i="2"/>
  <c r="AW653" i="2" s="1"/>
  <c r="AW656" i="2" s="1"/>
  <c r="AW659" i="2" s="1"/>
  <c r="AV650" i="2"/>
  <c r="AV653" i="2" s="1"/>
  <c r="AV656" i="2" s="1"/>
  <c r="AV659" i="2" s="1"/>
  <c r="BU649" i="2"/>
  <c r="BT649" i="2"/>
  <c r="BS649" i="2"/>
  <c r="BR649" i="2"/>
  <c r="BQ649" i="2"/>
  <c r="BP649" i="2"/>
  <c r="BO649" i="2"/>
  <c r="BN649" i="2"/>
  <c r="BM649" i="2"/>
  <c r="BL649" i="2"/>
  <c r="BK649" i="2"/>
  <c r="BK650" i="2" s="1"/>
  <c r="BK653" i="2" s="1"/>
  <c r="BK656" i="2" s="1"/>
  <c r="BK659" i="2" s="1"/>
  <c r="BJ649" i="2"/>
  <c r="BI649" i="2"/>
  <c r="BH649" i="2"/>
  <c r="BG649" i="2"/>
  <c r="BF649" i="2"/>
  <c r="BE649" i="2"/>
  <c r="BD649" i="2"/>
  <c r="BC649" i="2"/>
  <c r="BB649" i="2"/>
  <c r="BA649" i="2"/>
  <c r="AZ649" i="2"/>
  <c r="AY649" i="2"/>
  <c r="AX649" i="2"/>
  <c r="AW649" i="2"/>
  <c r="AV649" i="2"/>
  <c r="AU649" i="2"/>
  <c r="AU650" i="2" s="1"/>
  <c r="AU653" i="2" s="1"/>
  <c r="AU656" i="2" s="1"/>
  <c r="AU659" i="2" s="1"/>
  <c r="AT649" i="2"/>
  <c r="AS649" i="2"/>
  <c r="AR649" i="2"/>
  <c r="AQ649" i="2"/>
  <c r="AP649" i="2"/>
  <c r="AO649" i="2"/>
  <c r="AN649" i="2"/>
  <c r="AM649" i="2"/>
  <c r="AL649" i="2"/>
  <c r="AK649" i="2"/>
  <c r="AJ649" i="2"/>
  <c r="AI649" i="2"/>
  <c r="P655" i="2" s="1"/>
  <c r="S655" i="2" s="1"/>
  <c r="R649" i="2"/>
  <c r="U649" i="2" s="1"/>
  <c r="Q649" i="2"/>
  <c r="T649" i="2" s="1"/>
  <c r="BN647" i="2"/>
  <c r="BM647" i="2"/>
  <c r="BK647" i="2"/>
  <c r="BJ647" i="2"/>
  <c r="BJ650" i="2" s="1"/>
  <c r="BJ653" i="2" s="1"/>
  <c r="BJ656" i="2" s="1"/>
  <c r="BJ659" i="2" s="1"/>
  <c r="BI647" i="2"/>
  <c r="BI650" i="2" s="1"/>
  <c r="BI653" i="2" s="1"/>
  <c r="BI656" i="2" s="1"/>
  <c r="BI659" i="2" s="1"/>
  <c r="BH647" i="2"/>
  <c r="BH650" i="2" s="1"/>
  <c r="BH653" i="2" s="1"/>
  <c r="BG647" i="2"/>
  <c r="BG650" i="2" s="1"/>
  <c r="BG653" i="2" s="1"/>
  <c r="BF647" i="2"/>
  <c r="BF650" i="2" s="1"/>
  <c r="BF653" i="2" s="1"/>
  <c r="AX647" i="2"/>
  <c r="AW647" i="2"/>
  <c r="AU647" i="2"/>
  <c r="AT647" i="2"/>
  <c r="AT650" i="2" s="1"/>
  <c r="AT653" i="2" s="1"/>
  <c r="AT656" i="2" s="1"/>
  <c r="AT659" i="2" s="1"/>
  <c r="AS647" i="2"/>
  <c r="AS650" i="2" s="1"/>
  <c r="AS653" i="2" s="1"/>
  <c r="AS656" i="2" s="1"/>
  <c r="AS659" i="2" s="1"/>
  <c r="AR647" i="2"/>
  <c r="AR650" i="2" s="1"/>
  <c r="AR653" i="2" s="1"/>
  <c r="AR656" i="2" s="1"/>
  <c r="AR659" i="2" s="1"/>
  <c r="AQ647" i="2"/>
  <c r="AQ650" i="2" s="1"/>
  <c r="AQ653" i="2" s="1"/>
  <c r="BU646" i="2"/>
  <c r="BT646" i="2"/>
  <c r="BS646" i="2"/>
  <c r="BR646" i="2"/>
  <c r="BQ646" i="2"/>
  <c r="BP646" i="2"/>
  <c r="BO646" i="2"/>
  <c r="BN646" i="2"/>
  <c r="BM646" i="2"/>
  <c r="BL646" i="2"/>
  <c r="BK646" i="2"/>
  <c r="BJ646" i="2"/>
  <c r="BI646" i="2"/>
  <c r="BH646" i="2"/>
  <c r="BG646" i="2"/>
  <c r="BF646" i="2"/>
  <c r="BE646" i="2"/>
  <c r="BD646" i="2"/>
  <c r="BC646" i="2"/>
  <c r="BB646" i="2"/>
  <c r="BA646" i="2"/>
  <c r="AZ646" i="2"/>
  <c r="AY646" i="2"/>
  <c r="AX646" i="2"/>
  <c r="AW646" i="2"/>
  <c r="AV646" i="2"/>
  <c r="AU646" i="2"/>
  <c r="AT646" i="2"/>
  <c r="AS646" i="2"/>
  <c r="AR646" i="2"/>
  <c r="AQ646" i="2"/>
  <c r="AP646" i="2"/>
  <c r="AP647" i="2" s="1"/>
  <c r="AP650" i="2" s="1"/>
  <c r="AP653" i="2" s="1"/>
  <c r="AP656" i="2" s="1"/>
  <c r="AP659" i="2" s="1"/>
  <c r="AO646" i="2"/>
  <c r="AN646" i="2"/>
  <c r="AM646" i="2"/>
  <c r="AL646" i="2"/>
  <c r="AK646" i="2"/>
  <c r="AJ646" i="2"/>
  <c r="AI646" i="2"/>
  <c r="P652" i="2" s="1"/>
  <c r="S652" i="2" s="1"/>
  <c r="V652" i="2" s="1"/>
  <c r="W652" i="2" s="1"/>
  <c r="X652" i="2" s="1"/>
  <c r="R646" i="2"/>
  <c r="U646" i="2" s="1"/>
  <c r="Q646" i="2"/>
  <c r="T646" i="2" s="1"/>
  <c r="P646" i="2"/>
  <c r="S646" i="2" s="1"/>
  <c r="BU644" i="2"/>
  <c r="BT644" i="2"/>
  <c r="BS644" i="2"/>
  <c r="BS647" i="2" s="1"/>
  <c r="BS650" i="2" s="1"/>
  <c r="BR644" i="2"/>
  <c r="BR647" i="2" s="1"/>
  <c r="BR650" i="2" s="1"/>
  <c r="BQ644" i="2"/>
  <c r="BQ647" i="2" s="1"/>
  <c r="BQ650" i="2" s="1"/>
  <c r="BN644" i="2"/>
  <c r="BM644" i="2"/>
  <c r="BK644" i="2"/>
  <c r="BJ644" i="2"/>
  <c r="BI644" i="2"/>
  <c r="BH644" i="2"/>
  <c r="BG644" i="2"/>
  <c r="BF644" i="2"/>
  <c r="BE644" i="2"/>
  <c r="BE647" i="2" s="1"/>
  <c r="BE650" i="2" s="1"/>
  <c r="BE653" i="2" s="1"/>
  <c r="BD644" i="2"/>
  <c r="BC644" i="2"/>
  <c r="BC647" i="2" s="1"/>
  <c r="BC650" i="2" s="1"/>
  <c r="BC653" i="2" s="1"/>
  <c r="BC656" i="2" s="1"/>
  <c r="BC659" i="2" s="1"/>
  <c r="AX644" i="2"/>
  <c r="AW644" i="2"/>
  <c r="AU644" i="2"/>
  <c r="AT644" i="2"/>
  <c r="AS644" i="2"/>
  <c r="AR644" i="2"/>
  <c r="AQ644" i="2"/>
  <c r="AP644" i="2"/>
  <c r="AO644" i="2"/>
  <c r="AO647" i="2" s="1"/>
  <c r="AO650" i="2" s="1"/>
  <c r="AO653" i="2" s="1"/>
  <c r="AN644" i="2"/>
  <c r="AN647" i="2" s="1"/>
  <c r="AN650" i="2" s="1"/>
  <c r="AN653" i="2" s="1"/>
  <c r="AN656" i="2" s="1"/>
  <c r="AN659" i="2" s="1"/>
  <c r="AM644" i="2"/>
  <c r="AM647" i="2" s="1"/>
  <c r="AM650" i="2" s="1"/>
  <c r="AM653" i="2" s="1"/>
  <c r="AM656" i="2" s="1"/>
  <c r="AM659" i="2" s="1"/>
  <c r="AL644" i="2"/>
  <c r="AL647" i="2" s="1"/>
  <c r="AL650" i="2" s="1"/>
  <c r="AL653" i="2" s="1"/>
  <c r="AL656" i="2" s="1"/>
  <c r="AL659" i="2" s="1"/>
  <c r="BU643" i="2"/>
  <c r="BT643" i="2"/>
  <c r="BS643" i="2"/>
  <c r="BR643" i="2"/>
  <c r="BQ643" i="2"/>
  <c r="BP643" i="2"/>
  <c r="BP644" i="2" s="1"/>
  <c r="BP647" i="2" s="1"/>
  <c r="BP650" i="2" s="1"/>
  <c r="BO643" i="2"/>
  <c r="BO644" i="2" s="1"/>
  <c r="BO647" i="2" s="1"/>
  <c r="BO650" i="2" s="1"/>
  <c r="BO653" i="2" s="1"/>
  <c r="BO656" i="2" s="1"/>
  <c r="BO659" i="2" s="1"/>
  <c r="BN643" i="2"/>
  <c r="BM643" i="2"/>
  <c r="BL643" i="2"/>
  <c r="BL644" i="2" s="1"/>
  <c r="BL647" i="2" s="1"/>
  <c r="BL650" i="2" s="1"/>
  <c r="BL653" i="2" s="1"/>
  <c r="BL656" i="2" s="1"/>
  <c r="BL659" i="2" s="1"/>
  <c r="BK643" i="2"/>
  <c r="BJ643" i="2"/>
  <c r="BI643" i="2"/>
  <c r="BH643" i="2"/>
  <c r="BG643" i="2"/>
  <c r="BF643" i="2"/>
  <c r="BE643" i="2"/>
  <c r="BD643" i="2"/>
  <c r="BC643" i="2"/>
  <c r="BB643" i="2"/>
  <c r="BB644" i="2" s="1"/>
  <c r="BB647" i="2" s="1"/>
  <c r="BB650" i="2" s="1"/>
  <c r="BB653" i="2" s="1"/>
  <c r="BB656" i="2" s="1"/>
  <c r="BB659" i="2" s="1"/>
  <c r="BA643" i="2"/>
  <c r="BA644" i="2" s="1"/>
  <c r="BA647" i="2" s="1"/>
  <c r="BA650" i="2" s="1"/>
  <c r="BA653" i="2" s="1"/>
  <c r="BA656" i="2" s="1"/>
  <c r="BA659" i="2" s="1"/>
  <c r="AZ643" i="2"/>
  <c r="AZ644" i="2" s="1"/>
  <c r="AZ647" i="2" s="1"/>
  <c r="AZ650" i="2" s="1"/>
  <c r="AZ653" i="2" s="1"/>
  <c r="AZ656" i="2" s="1"/>
  <c r="AZ659" i="2" s="1"/>
  <c r="AY643" i="2"/>
  <c r="AY644" i="2" s="1"/>
  <c r="AY647" i="2" s="1"/>
  <c r="AY650" i="2" s="1"/>
  <c r="AY653" i="2" s="1"/>
  <c r="AY656" i="2" s="1"/>
  <c r="AY659" i="2" s="1"/>
  <c r="AX643" i="2"/>
  <c r="AW643" i="2"/>
  <c r="AV643" i="2"/>
  <c r="AV644" i="2" s="1"/>
  <c r="AV647" i="2" s="1"/>
  <c r="AU643" i="2"/>
  <c r="AT643" i="2"/>
  <c r="AS643" i="2"/>
  <c r="AR643" i="2"/>
  <c r="AQ643" i="2"/>
  <c r="AP643" i="2"/>
  <c r="AO643" i="2"/>
  <c r="AN643" i="2"/>
  <c r="AM643" i="2"/>
  <c r="AL643" i="2"/>
  <c r="AK643" i="2"/>
  <c r="AK644" i="2" s="1"/>
  <c r="AK647" i="2" s="1"/>
  <c r="AK650" i="2" s="1"/>
  <c r="AK653" i="2" s="1"/>
  <c r="AK656" i="2" s="1"/>
  <c r="AK659" i="2" s="1"/>
  <c r="AJ643" i="2"/>
  <c r="AJ644" i="2" s="1"/>
  <c r="AJ647" i="2" s="1"/>
  <c r="AJ650" i="2" s="1"/>
  <c r="AI643" i="2"/>
  <c r="AI644" i="2" s="1"/>
  <c r="AI647" i="2" s="1"/>
  <c r="AI650" i="2" s="1"/>
  <c r="AI653" i="2" s="1"/>
  <c r="AI656" i="2" s="1"/>
  <c r="AI659" i="2" s="1"/>
  <c r="U643" i="2"/>
  <c r="T643" i="2"/>
  <c r="S643" i="2"/>
  <c r="V643" i="2" s="1"/>
  <c r="W643" i="2" s="1"/>
  <c r="R643" i="2"/>
  <c r="Q643" i="2"/>
  <c r="P643" i="2"/>
  <c r="BU636" i="2"/>
  <c r="BT636" i="2"/>
  <c r="BS636" i="2"/>
  <c r="BR636" i="2"/>
  <c r="BQ636" i="2"/>
  <c r="BP636" i="2"/>
  <c r="BO636" i="2"/>
  <c r="BN636" i="2"/>
  <c r="BM636" i="2"/>
  <c r="BL636" i="2"/>
  <c r="BK636" i="2"/>
  <c r="BJ636" i="2"/>
  <c r="BI636" i="2"/>
  <c r="BH636" i="2"/>
  <c r="BG636" i="2"/>
  <c r="BF636" i="2"/>
  <c r="BE636" i="2"/>
  <c r="BD636" i="2"/>
  <c r="BC636" i="2"/>
  <c r="BB636" i="2"/>
  <c r="BA636" i="2"/>
  <c r="AZ636" i="2"/>
  <c r="AY636" i="2"/>
  <c r="AX636" i="2"/>
  <c r="AW636" i="2"/>
  <c r="AV636" i="2"/>
  <c r="AU636" i="2"/>
  <c r="AT636" i="2"/>
  <c r="AS636" i="2"/>
  <c r="AR636" i="2"/>
  <c r="AQ636" i="2"/>
  <c r="AP636" i="2"/>
  <c r="AO636" i="2"/>
  <c r="AN636" i="2"/>
  <c r="AM636" i="2"/>
  <c r="AL636" i="2"/>
  <c r="AK636" i="2"/>
  <c r="AJ636" i="2"/>
  <c r="AI636" i="2"/>
  <c r="R636" i="2"/>
  <c r="U636" i="2" s="1"/>
  <c r="Q636" i="2"/>
  <c r="T636" i="2" s="1"/>
  <c r="BU634" i="2"/>
  <c r="BU637" i="2" s="1"/>
  <c r="BE634" i="2"/>
  <c r="BE637" i="2" s="1"/>
  <c r="BU633" i="2"/>
  <c r="BT633" i="2"/>
  <c r="BS633" i="2"/>
  <c r="BR633" i="2"/>
  <c r="BQ633" i="2"/>
  <c r="BP633" i="2"/>
  <c r="BO633" i="2"/>
  <c r="BN633" i="2"/>
  <c r="BM633" i="2"/>
  <c r="BL633" i="2"/>
  <c r="BK633" i="2"/>
  <c r="BJ633" i="2"/>
  <c r="BI633" i="2"/>
  <c r="BH633" i="2"/>
  <c r="BG633" i="2"/>
  <c r="BF633" i="2"/>
  <c r="BE633" i="2"/>
  <c r="BD633" i="2"/>
  <c r="BC633" i="2"/>
  <c r="BB633" i="2"/>
  <c r="BA633" i="2"/>
  <c r="AZ633" i="2"/>
  <c r="AY633" i="2"/>
  <c r="AX633" i="2"/>
  <c r="AW633" i="2"/>
  <c r="AV633" i="2"/>
  <c r="AU633" i="2"/>
  <c r="AT633" i="2"/>
  <c r="AS633" i="2"/>
  <c r="AR633" i="2"/>
  <c r="AQ633" i="2"/>
  <c r="AP633" i="2"/>
  <c r="AO633" i="2"/>
  <c r="AN633" i="2"/>
  <c r="AM633" i="2"/>
  <c r="AL633" i="2"/>
  <c r="AK633" i="2"/>
  <c r="AJ633" i="2"/>
  <c r="AI633" i="2"/>
  <c r="R633" i="2"/>
  <c r="U633" i="2" s="1"/>
  <c r="Q633" i="2"/>
  <c r="T633" i="2" s="1"/>
  <c r="BP631" i="2"/>
  <c r="BP634" i="2" s="1"/>
  <c r="BP637" i="2" s="1"/>
  <c r="AZ631" i="2"/>
  <c r="AZ634" i="2" s="1"/>
  <c r="AZ637" i="2" s="1"/>
  <c r="AJ631" i="2"/>
  <c r="AJ634" i="2" s="1"/>
  <c r="AJ637" i="2" s="1"/>
  <c r="BU630" i="2"/>
  <c r="BT630" i="2"/>
  <c r="BS630" i="2"/>
  <c r="BR630" i="2"/>
  <c r="BQ630" i="2"/>
  <c r="BP630" i="2"/>
  <c r="BO630" i="2"/>
  <c r="BN630" i="2"/>
  <c r="BM630" i="2"/>
  <c r="BL630" i="2"/>
  <c r="BK630" i="2"/>
  <c r="BJ630" i="2"/>
  <c r="BI630" i="2"/>
  <c r="BH630" i="2"/>
  <c r="BG630" i="2"/>
  <c r="BF630" i="2"/>
  <c r="BE630" i="2"/>
  <c r="BD630" i="2"/>
  <c r="BC630" i="2"/>
  <c r="BB630" i="2"/>
  <c r="BA630" i="2"/>
  <c r="AZ630" i="2"/>
  <c r="AY630" i="2"/>
  <c r="AX630" i="2"/>
  <c r="AW630" i="2"/>
  <c r="AV630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P636" i="2" s="1"/>
  <c r="S636" i="2" s="1"/>
  <c r="T630" i="2"/>
  <c r="R630" i="2"/>
  <c r="U630" i="2" s="1"/>
  <c r="Q630" i="2"/>
  <c r="BM628" i="2"/>
  <c r="BM631" i="2" s="1"/>
  <c r="BM634" i="2" s="1"/>
  <c r="BM637" i="2" s="1"/>
  <c r="BL628" i="2"/>
  <c r="BL631" i="2" s="1"/>
  <c r="BL634" i="2" s="1"/>
  <c r="BL637" i="2" s="1"/>
  <c r="BK628" i="2"/>
  <c r="BK631" i="2" s="1"/>
  <c r="BK634" i="2" s="1"/>
  <c r="BK637" i="2" s="1"/>
  <c r="AW628" i="2"/>
  <c r="AW631" i="2" s="1"/>
  <c r="AW634" i="2" s="1"/>
  <c r="AW637" i="2" s="1"/>
  <c r="AV628" i="2"/>
  <c r="AV631" i="2" s="1"/>
  <c r="AV634" i="2" s="1"/>
  <c r="AV637" i="2" s="1"/>
  <c r="AU628" i="2"/>
  <c r="AU631" i="2" s="1"/>
  <c r="AU634" i="2" s="1"/>
  <c r="AU637" i="2" s="1"/>
  <c r="BU627" i="2"/>
  <c r="BT627" i="2"/>
  <c r="BS627" i="2"/>
  <c r="BR627" i="2"/>
  <c r="BQ627" i="2"/>
  <c r="BP627" i="2"/>
  <c r="BO627" i="2"/>
  <c r="BN627" i="2"/>
  <c r="BM627" i="2"/>
  <c r="BL627" i="2"/>
  <c r="BK627" i="2"/>
  <c r="BJ627" i="2"/>
  <c r="BI627" i="2"/>
  <c r="BH627" i="2"/>
  <c r="BG627" i="2"/>
  <c r="BF627" i="2"/>
  <c r="BE627" i="2"/>
  <c r="BD627" i="2"/>
  <c r="BC627" i="2"/>
  <c r="BB627" i="2"/>
  <c r="BA627" i="2"/>
  <c r="AZ627" i="2"/>
  <c r="AY627" i="2"/>
  <c r="AX627" i="2"/>
  <c r="AW627" i="2"/>
  <c r="AV627" i="2"/>
  <c r="AU627" i="2"/>
  <c r="AT627" i="2"/>
  <c r="AS627" i="2"/>
  <c r="AR627" i="2"/>
  <c r="AQ627" i="2"/>
  <c r="AP627" i="2"/>
  <c r="AO627" i="2"/>
  <c r="AN627" i="2"/>
  <c r="AM627" i="2"/>
  <c r="AL627" i="2"/>
  <c r="AK627" i="2"/>
  <c r="AJ627" i="2"/>
  <c r="AI627" i="2"/>
  <c r="P633" i="2" s="1"/>
  <c r="S633" i="2" s="1"/>
  <c r="R627" i="2"/>
  <c r="U627" i="2" s="1"/>
  <c r="Q627" i="2"/>
  <c r="T627" i="2" s="1"/>
  <c r="BM625" i="2"/>
  <c r="BL625" i="2"/>
  <c r="BK625" i="2"/>
  <c r="BJ625" i="2"/>
  <c r="BJ628" i="2" s="1"/>
  <c r="BJ631" i="2" s="1"/>
  <c r="BJ634" i="2" s="1"/>
  <c r="BJ637" i="2" s="1"/>
  <c r="BI625" i="2"/>
  <c r="BI628" i="2" s="1"/>
  <c r="BI631" i="2" s="1"/>
  <c r="BI634" i="2" s="1"/>
  <c r="BI637" i="2" s="1"/>
  <c r="BH625" i="2"/>
  <c r="BH628" i="2" s="1"/>
  <c r="BH631" i="2" s="1"/>
  <c r="BH634" i="2" s="1"/>
  <c r="BH637" i="2" s="1"/>
  <c r="BG625" i="2"/>
  <c r="BG628" i="2" s="1"/>
  <c r="BG631" i="2" s="1"/>
  <c r="BG634" i="2" s="1"/>
  <c r="BG637" i="2" s="1"/>
  <c r="BF625" i="2"/>
  <c r="BF628" i="2" s="1"/>
  <c r="BF631" i="2" s="1"/>
  <c r="BF634" i="2" s="1"/>
  <c r="BF637" i="2" s="1"/>
  <c r="AW625" i="2"/>
  <c r="AV625" i="2"/>
  <c r="AU625" i="2"/>
  <c r="AT625" i="2"/>
  <c r="AT628" i="2" s="1"/>
  <c r="AT631" i="2" s="1"/>
  <c r="AT634" i="2" s="1"/>
  <c r="AT637" i="2" s="1"/>
  <c r="AS625" i="2"/>
  <c r="AR625" i="2"/>
  <c r="AR628" i="2" s="1"/>
  <c r="AR631" i="2" s="1"/>
  <c r="AR634" i="2" s="1"/>
  <c r="AR637" i="2" s="1"/>
  <c r="AQ625" i="2"/>
  <c r="AQ628" i="2" s="1"/>
  <c r="AQ631" i="2" s="1"/>
  <c r="AQ634" i="2" s="1"/>
  <c r="AQ637" i="2" s="1"/>
  <c r="AP625" i="2"/>
  <c r="AP628" i="2" s="1"/>
  <c r="AP631" i="2" s="1"/>
  <c r="AP634" i="2" s="1"/>
  <c r="AP637" i="2" s="1"/>
  <c r="BU624" i="2"/>
  <c r="BT624" i="2"/>
  <c r="BS624" i="2"/>
  <c r="BR624" i="2"/>
  <c r="BQ624" i="2"/>
  <c r="BP624" i="2"/>
  <c r="BO624" i="2"/>
  <c r="BN624" i="2"/>
  <c r="BM624" i="2"/>
  <c r="BL624" i="2"/>
  <c r="BK624" i="2"/>
  <c r="BJ624" i="2"/>
  <c r="BI624" i="2"/>
  <c r="BH624" i="2"/>
  <c r="BG624" i="2"/>
  <c r="BF624" i="2"/>
  <c r="BE624" i="2"/>
  <c r="BD624" i="2"/>
  <c r="BC624" i="2"/>
  <c r="BB624" i="2"/>
  <c r="BA624" i="2"/>
  <c r="AZ624" i="2"/>
  <c r="AY624" i="2"/>
  <c r="AX624" i="2"/>
  <c r="AW624" i="2"/>
  <c r="AV624" i="2"/>
  <c r="AU624" i="2"/>
  <c r="AT624" i="2"/>
  <c r="AS624" i="2"/>
  <c r="AR624" i="2"/>
  <c r="AQ624" i="2"/>
  <c r="AP624" i="2"/>
  <c r="AO624" i="2"/>
  <c r="AN624" i="2"/>
  <c r="AM624" i="2"/>
  <c r="AL624" i="2"/>
  <c r="AK624" i="2"/>
  <c r="AJ624" i="2"/>
  <c r="AI624" i="2"/>
  <c r="P630" i="2" s="1"/>
  <c r="S630" i="2" s="1"/>
  <c r="R624" i="2"/>
  <c r="U624" i="2" s="1"/>
  <c r="Q624" i="2"/>
  <c r="T624" i="2" s="1"/>
  <c r="P624" i="2"/>
  <c r="S624" i="2" s="1"/>
  <c r="BU622" i="2"/>
  <c r="BU625" i="2" s="1"/>
  <c r="BU628" i="2" s="1"/>
  <c r="BU631" i="2" s="1"/>
  <c r="BT622" i="2"/>
  <c r="BS622" i="2"/>
  <c r="BS625" i="2" s="1"/>
  <c r="BS628" i="2" s="1"/>
  <c r="BS631" i="2" s="1"/>
  <c r="BS634" i="2" s="1"/>
  <c r="BS637" i="2" s="1"/>
  <c r="BR622" i="2"/>
  <c r="BR625" i="2" s="1"/>
  <c r="BR628" i="2" s="1"/>
  <c r="BR631" i="2" s="1"/>
  <c r="BR634" i="2" s="1"/>
  <c r="BR637" i="2" s="1"/>
  <c r="BQ622" i="2"/>
  <c r="BQ625" i="2" s="1"/>
  <c r="BQ628" i="2" s="1"/>
  <c r="BQ631" i="2" s="1"/>
  <c r="BQ634" i="2" s="1"/>
  <c r="BQ637" i="2" s="1"/>
  <c r="BM622" i="2"/>
  <c r="BL622" i="2"/>
  <c r="BK622" i="2"/>
  <c r="BJ622" i="2"/>
  <c r="BI622" i="2"/>
  <c r="BH622" i="2"/>
  <c r="BG622" i="2"/>
  <c r="BF622" i="2"/>
  <c r="BE622" i="2"/>
  <c r="BE625" i="2" s="1"/>
  <c r="BE628" i="2" s="1"/>
  <c r="BE631" i="2" s="1"/>
  <c r="BD622" i="2"/>
  <c r="BC622" i="2"/>
  <c r="BC625" i="2" s="1"/>
  <c r="BC628" i="2" s="1"/>
  <c r="BC631" i="2" s="1"/>
  <c r="BC634" i="2" s="1"/>
  <c r="BC637" i="2" s="1"/>
  <c r="BB622" i="2"/>
  <c r="BB625" i="2" s="1"/>
  <c r="BB628" i="2" s="1"/>
  <c r="BB631" i="2" s="1"/>
  <c r="BB634" i="2" s="1"/>
  <c r="BB637" i="2" s="1"/>
  <c r="BA622" i="2"/>
  <c r="BA625" i="2" s="1"/>
  <c r="BA628" i="2" s="1"/>
  <c r="BA631" i="2" s="1"/>
  <c r="BA634" i="2" s="1"/>
  <c r="BA637" i="2" s="1"/>
  <c r="AW622" i="2"/>
  <c r="AV622" i="2"/>
  <c r="AU622" i="2"/>
  <c r="AT622" i="2"/>
  <c r="AS622" i="2"/>
  <c r="AR622" i="2"/>
  <c r="AQ622" i="2"/>
  <c r="AP622" i="2"/>
  <c r="AO622" i="2"/>
  <c r="AO625" i="2" s="1"/>
  <c r="AO628" i="2" s="1"/>
  <c r="AO631" i="2" s="1"/>
  <c r="AO634" i="2" s="1"/>
  <c r="AO637" i="2" s="1"/>
  <c r="AN622" i="2"/>
  <c r="AM622" i="2"/>
  <c r="AM625" i="2" s="1"/>
  <c r="AM628" i="2" s="1"/>
  <c r="AM631" i="2" s="1"/>
  <c r="AL622" i="2"/>
  <c r="AL625" i="2" s="1"/>
  <c r="AL628" i="2" s="1"/>
  <c r="AL631" i="2" s="1"/>
  <c r="AL634" i="2" s="1"/>
  <c r="AL637" i="2" s="1"/>
  <c r="AK622" i="2"/>
  <c r="AK625" i="2" s="1"/>
  <c r="AK628" i="2" s="1"/>
  <c r="AK631" i="2" s="1"/>
  <c r="AK634" i="2" s="1"/>
  <c r="AK637" i="2" s="1"/>
  <c r="BU621" i="2"/>
  <c r="BT621" i="2"/>
  <c r="BS621" i="2"/>
  <c r="BR621" i="2"/>
  <c r="BQ621" i="2"/>
  <c r="BP621" i="2"/>
  <c r="BP622" i="2" s="1"/>
  <c r="BP625" i="2" s="1"/>
  <c r="BP628" i="2" s="1"/>
  <c r="BO621" i="2"/>
  <c r="BO622" i="2" s="1"/>
  <c r="BO625" i="2" s="1"/>
  <c r="BO628" i="2" s="1"/>
  <c r="BO631" i="2" s="1"/>
  <c r="BO634" i="2" s="1"/>
  <c r="BO637" i="2" s="1"/>
  <c r="BN621" i="2"/>
  <c r="BN622" i="2" s="1"/>
  <c r="BN625" i="2" s="1"/>
  <c r="BN628" i="2" s="1"/>
  <c r="BN631" i="2" s="1"/>
  <c r="BN634" i="2" s="1"/>
  <c r="BN637" i="2" s="1"/>
  <c r="BM621" i="2"/>
  <c r="BL621" i="2"/>
  <c r="BK621" i="2"/>
  <c r="BJ621" i="2"/>
  <c r="BI621" i="2"/>
  <c r="BH621" i="2"/>
  <c r="BG621" i="2"/>
  <c r="BF621" i="2"/>
  <c r="BE621" i="2"/>
  <c r="BD621" i="2"/>
  <c r="BC621" i="2"/>
  <c r="BB621" i="2"/>
  <c r="BA621" i="2"/>
  <c r="AZ621" i="2"/>
  <c r="AZ622" i="2" s="1"/>
  <c r="AZ625" i="2" s="1"/>
  <c r="AZ628" i="2" s="1"/>
  <c r="AY621" i="2"/>
  <c r="AY622" i="2" s="1"/>
  <c r="AY625" i="2" s="1"/>
  <c r="AY628" i="2" s="1"/>
  <c r="AY631" i="2" s="1"/>
  <c r="AY634" i="2" s="1"/>
  <c r="AY637" i="2" s="1"/>
  <c r="AX621" i="2"/>
  <c r="AX622" i="2" s="1"/>
  <c r="AX625" i="2" s="1"/>
  <c r="AX628" i="2" s="1"/>
  <c r="AX631" i="2" s="1"/>
  <c r="AX634" i="2" s="1"/>
  <c r="AX637" i="2" s="1"/>
  <c r="AW621" i="2"/>
  <c r="AV621" i="2"/>
  <c r="AU621" i="2"/>
  <c r="AT621" i="2"/>
  <c r="AS621" i="2"/>
  <c r="AR621" i="2"/>
  <c r="AQ621" i="2"/>
  <c r="AP621" i="2"/>
  <c r="AO621" i="2"/>
  <c r="AN621" i="2"/>
  <c r="AM621" i="2"/>
  <c r="AL621" i="2"/>
  <c r="AK621" i="2"/>
  <c r="AJ621" i="2"/>
  <c r="AJ622" i="2" s="1"/>
  <c r="AJ625" i="2" s="1"/>
  <c r="AJ628" i="2" s="1"/>
  <c r="AI621" i="2"/>
  <c r="U621" i="2"/>
  <c r="T621" i="2"/>
  <c r="S621" i="2"/>
  <c r="V621" i="2" s="1"/>
  <c r="W621" i="2" s="1"/>
  <c r="R621" i="2"/>
  <c r="Q621" i="2"/>
  <c r="P621" i="2"/>
  <c r="BU614" i="2"/>
  <c r="BT614" i="2"/>
  <c r="BS614" i="2"/>
  <c r="BR614" i="2"/>
  <c r="BQ614" i="2"/>
  <c r="BP614" i="2"/>
  <c r="BO614" i="2"/>
  <c r="BN614" i="2"/>
  <c r="BM614" i="2"/>
  <c r="BL614" i="2"/>
  <c r="BK614" i="2"/>
  <c r="BJ614" i="2"/>
  <c r="BI614" i="2"/>
  <c r="BH614" i="2"/>
  <c r="BG614" i="2"/>
  <c r="BF614" i="2"/>
  <c r="BE614" i="2"/>
  <c r="BD614" i="2"/>
  <c r="BC614" i="2"/>
  <c r="BB614" i="2"/>
  <c r="BA614" i="2"/>
  <c r="AZ614" i="2"/>
  <c r="AY614" i="2"/>
  <c r="AX614" i="2"/>
  <c r="AW614" i="2"/>
  <c r="AV614" i="2"/>
  <c r="AU614" i="2"/>
  <c r="AT614" i="2"/>
  <c r="AS614" i="2"/>
  <c r="AR614" i="2"/>
  <c r="AQ614" i="2"/>
  <c r="AP614" i="2"/>
  <c r="AO614" i="2"/>
  <c r="AN614" i="2"/>
  <c r="AM614" i="2"/>
  <c r="AL614" i="2"/>
  <c r="AK614" i="2"/>
  <c r="AJ614" i="2"/>
  <c r="AI614" i="2"/>
  <c r="R614" i="2"/>
  <c r="U614" i="2" s="1"/>
  <c r="Q614" i="2"/>
  <c r="T614" i="2" s="1"/>
  <c r="BU611" i="2"/>
  <c r="BT611" i="2"/>
  <c r="BS611" i="2"/>
  <c r="BR611" i="2"/>
  <c r="BQ611" i="2"/>
  <c r="BP611" i="2"/>
  <c r="BO611" i="2"/>
  <c r="BN611" i="2"/>
  <c r="BM611" i="2"/>
  <c r="BL611" i="2"/>
  <c r="BK611" i="2"/>
  <c r="BJ611" i="2"/>
  <c r="BI611" i="2"/>
  <c r="BH611" i="2"/>
  <c r="BG611" i="2"/>
  <c r="BF611" i="2"/>
  <c r="BE611" i="2"/>
  <c r="BD611" i="2"/>
  <c r="BC611" i="2"/>
  <c r="BB611" i="2"/>
  <c r="BA611" i="2"/>
  <c r="AZ611" i="2"/>
  <c r="AY611" i="2"/>
  <c r="AX611" i="2"/>
  <c r="AW611" i="2"/>
  <c r="AV611" i="2"/>
  <c r="AU611" i="2"/>
  <c r="AT611" i="2"/>
  <c r="AS611" i="2"/>
  <c r="AR611" i="2"/>
  <c r="AQ611" i="2"/>
  <c r="AP611" i="2"/>
  <c r="AO611" i="2"/>
  <c r="AN611" i="2"/>
  <c r="AM611" i="2"/>
  <c r="AL611" i="2"/>
  <c r="AK611" i="2"/>
  <c r="AJ611" i="2"/>
  <c r="AI611" i="2"/>
  <c r="R611" i="2"/>
  <c r="U611" i="2" s="1"/>
  <c r="Q611" i="2"/>
  <c r="T611" i="2" s="1"/>
  <c r="BU608" i="2"/>
  <c r="BT608" i="2"/>
  <c r="BS608" i="2"/>
  <c r="BR608" i="2"/>
  <c r="BQ608" i="2"/>
  <c r="BP608" i="2"/>
  <c r="BO608" i="2"/>
  <c r="BN608" i="2"/>
  <c r="BM608" i="2"/>
  <c r="BL608" i="2"/>
  <c r="BK608" i="2"/>
  <c r="BJ608" i="2"/>
  <c r="BI608" i="2"/>
  <c r="BH608" i="2"/>
  <c r="BG608" i="2"/>
  <c r="BF608" i="2"/>
  <c r="BE608" i="2"/>
  <c r="BD608" i="2"/>
  <c r="BC608" i="2"/>
  <c r="BB608" i="2"/>
  <c r="BA608" i="2"/>
  <c r="AZ608" i="2"/>
  <c r="AY608" i="2"/>
  <c r="AX608" i="2"/>
  <c r="AW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P614" i="2" s="1"/>
  <c r="S614" i="2" s="1"/>
  <c r="V614" i="2" s="1"/>
  <c r="W614" i="2" s="1"/>
  <c r="X614" i="2" s="1"/>
  <c r="T608" i="2"/>
  <c r="R608" i="2"/>
  <c r="U608" i="2" s="1"/>
  <c r="Q608" i="2"/>
  <c r="BL606" i="2"/>
  <c r="BL609" i="2" s="1"/>
  <c r="BL612" i="2" s="1"/>
  <c r="BL615" i="2" s="1"/>
  <c r="BK606" i="2"/>
  <c r="BK609" i="2" s="1"/>
  <c r="BK612" i="2" s="1"/>
  <c r="BK615" i="2" s="1"/>
  <c r="AV606" i="2"/>
  <c r="AV609" i="2" s="1"/>
  <c r="AV612" i="2" s="1"/>
  <c r="AV615" i="2" s="1"/>
  <c r="AU606" i="2"/>
  <c r="AU609" i="2" s="1"/>
  <c r="AU612" i="2" s="1"/>
  <c r="AU615" i="2" s="1"/>
  <c r="BU605" i="2"/>
  <c r="BT605" i="2"/>
  <c r="BS605" i="2"/>
  <c r="BR605" i="2"/>
  <c r="BQ605" i="2"/>
  <c r="BP605" i="2"/>
  <c r="BO605" i="2"/>
  <c r="BN605" i="2"/>
  <c r="BM605" i="2"/>
  <c r="BL605" i="2"/>
  <c r="BK605" i="2"/>
  <c r="BJ605" i="2"/>
  <c r="BI605" i="2"/>
  <c r="BH605" i="2"/>
  <c r="BG605" i="2"/>
  <c r="BF605" i="2"/>
  <c r="BE605" i="2"/>
  <c r="BD605" i="2"/>
  <c r="BC605" i="2"/>
  <c r="BB605" i="2"/>
  <c r="BA605" i="2"/>
  <c r="AZ605" i="2"/>
  <c r="AY605" i="2"/>
  <c r="AX605" i="2"/>
  <c r="AW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P611" i="2" s="1"/>
  <c r="S611" i="2" s="1"/>
  <c r="V611" i="2" s="1"/>
  <c r="W611" i="2" s="1"/>
  <c r="X611" i="2" s="1"/>
  <c r="R605" i="2"/>
  <c r="U605" i="2" s="1"/>
  <c r="Q605" i="2"/>
  <c r="T605" i="2" s="1"/>
  <c r="BL603" i="2"/>
  <c r="BK603" i="2"/>
  <c r="BJ603" i="2"/>
  <c r="BJ606" i="2" s="1"/>
  <c r="BJ609" i="2" s="1"/>
  <c r="BJ612" i="2" s="1"/>
  <c r="BJ615" i="2" s="1"/>
  <c r="BI603" i="2"/>
  <c r="BI606" i="2" s="1"/>
  <c r="BI609" i="2" s="1"/>
  <c r="BI612" i="2" s="1"/>
  <c r="BI615" i="2" s="1"/>
  <c r="BH603" i="2"/>
  <c r="BH606" i="2" s="1"/>
  <c r="BH609" i="2" s="1"/>
  <c r="BH612" i="2" s="1"/>
  <c r="BH615" i="2" s="1"/>
  <c r="BG603" i="2"/>
  <c r="BG606" i="2" s="1"/>
  <c r="BG609" i="2" s="1"/>
  <c r="BG612" i="2" s="1"/>
  <c r="BG615" i="2" s="1"/>
  <c r="BF603" i="2"/>
  <c r="BF606" i="2" s="1"/>
  <c r="BF609" i="2" s="1"/>
  <c r="BF612" i="2" s="1"/>
  <c r="BF615" i="2" s="1"/>
  <c r="AV603" i="2"/>
  <c r="AU603" i="2"/>
  <c r="AT603" i="2"/>
  <c r="AT606" i="2" s="1"/>
  <c r="AT609" i="2" s="1"/>
  <c r="AT612" i="2" s="1"/>
  <c r="AT615" i="2" s="1"/>
  <c r="AS603" i="2"/>
  <c r="AS606" i="2" s="1"/>
  <c r="AS609" i="2" s="1"/>
  <c r="AS612" i="2" s="1"/>
  <c r="AS615" i="2" s="1"/>
  <c r="AR603" i="2"/>
  <c r="AR606" i="2" s="1"/>
  <c r="AR609" i="2" s="1"/>
  <c r="AR612" i="2" s="1"/>
  <c r="AR615" i="2" s="1"/>
  <c r="AQ603" i="2"/>
  <c r="AQ606" i="2" s="1"/>
  <c r="AQ609" i="2" s="1"/>
  <c r="AQ612" i="2" s="1"/>
  <c r="AQ615" i="2" s="1"/>
  <c r="AP603" i="2"/>
  <c r="AP606" i="2" s="1"/>
  <c r="AP609" i="2" s="1"/>
  <c r="AP612" i="2" s="1"/>
  <c r="AP615" i="2" s="1"/>
  <c r="BU602" i="2"/>
  <c r="BT602" i="2"/>
  <c r="BS602" i="2"/>
  <c r="BR602" i="2"/>
  <c r="BQ602" i="2"/>
  <c r="BP602" i="2"/>
  <c r="BO602" i="2"/>
  <c r="BN602" i="2"/>
  <c r="BM602" i="2"/>
  <c r="BL602" i="2"/>
  <c r="BK602" i="2"/>
  <c r="BJ602" i="2"/>
  <c r="BI602" i="2"/>
  <c r="BH602" i="2"/>
  <c r="BG602" i="2"/>
  <c r="BF602" i="2"/>
  <c r="BE602" i="2"/>
  <c r="BD602" i="2"/>
  <c r="BC602" i="2"/>
  <c r="BB602" i="2"/>
  <c r="BA602" i="2"/>
  <c r="AZ602" i="2"/>
  <c r="AY602" i="2"/>
  <c r="AX602" i="2"/>
  <c r="AW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P608" i="2" s="1"/>
  <c r="S608" i="2" s="1"/>
  <c r="V608" i="2" s="1"/>
  <c r="W608" i="2" s="1"/>
  <c r="X608" i="2" s="1"/>
  <c r="R602" i="2"/>
  <c r="U602" i="2" s="1"/>
  <c r="Q602" i="2"/>
  <c r="T602" i="2" s="1"/>
  <c r="P602" i="2"/>
  <c r="S602" i="2" s="1"/>
  <c r="BU600" i="2"/>
  <c r="BU603" i="2" s="1"/>
  <c r="BU606" i="2" s="1"/>
  <c r="BU609" i="2" s="1"/>
  <c r="BU612" i="2" s="1"/>
  <c r="BU615" i="2" s="1"/>
  <c r="BT600" i="2"/>
  <c r="BT603" i="2" s="1"/>
  <c r="BT606" i="2" s="1"/>
  <c r="BT609" i="2" s="1"/>
  <c r="BT612" i="2" s="1"/>
  <c r="BT615" i="2" s="1"/>
  <c r="BS600" i="2"/>
  <c r="BS603" i="2" s="1"/>
  <c r="BS606" i="2" s="1"/>
  <c r="BS609" i="2" s="1"/>
  <c r="BS612" i="2" s="1"/>
  <c r="BS615" i="2" s="1"/>
  <c r="BR600" i="2"/>
  <c r="BR603" i="2" s="1"/>
  <c r="BR606" i="2" s="1"/>
  <c r="BR609" i="2" s="1"/>
  <c r="BR612" i="2" s="1"/>
  <c r="BR615" i="2" s="1"/>
  <c r="BQ600" i="2"/>
  <c r="BQ603" i="2" s="1"/>
  <c r="BQ606" i="2" s="1"/>
  <c r="BQ609" i="2" s="1"/>
  <c r="BQ612" i="2" s="1"/>
  <c r="BQ615" i="2" s="1"/>
  <c r="BL600" i="2"/>
  <c r="BK600" i="2"/>
  <c r="BJ600" i="2"/>
  <c r="BI600" i="2"/>
  <c r="BH600" i="2"/>
  <c r="BG600" i="2"/>
  <c r="BF600" i="2"/>
  <c r="BE600" i="2"/>
  <c r="BE603" i="2" s="1"/>
  <c r="BE606" i="2" s="1"/>
  <c r="BE609" i="2" s="1"/>
  <c r="BE612" i="2" s="1"/>
  <c r="BE615" i="2" s="1"/>
  <c r="BD600" i="2"/>
  <c r="BD603" i="2" s="1"/>
  <c r="BD606" i="2" s="1"/>
  <c r="BD609" i="2" s="1"/>
  <c r="BD612" i="2" s="1"/>
  <c r="BD615" i="2" s="1"/>
  <c r="BC600" i="2"/>
  <c r="BC603" i="2" s="1"/>
  <c r="BC606" i="2" s="1"/>
  <c r="BC609" i="2" s="1"/>
  <c r="BC612" i="2" s="1"/>
  <c r="BC615" i="2" s="1"/>
  <c r="BB600" i="2"/>
  <c r="BB603" i="2" s="1"/>
  <c r="BB606" i="2" s="1"/>
  <c r="BB609" i="2" s="1"/>
  <c r="BB612" i="2" s="1"/>
  <c r="BB615" i="2" s="1"/>
  <c r="BA600" i="2"/>
  <c r="BA603" i="2" s="1"/>
  <c r="BA606" i="2" s="1"/>
  <c r="BA609" i="2" s="1"/>
  <c r="BA612" i="2" s="1"/>
  <c r="BA615" i="2" s="1"/>
  <c r="AV600" i="2"/>
  <c r="AU600" i="2"/>
  <c r="AT600" i="2"/>
  <c r="AS600" i="2"/>
  <c r="AR600" i="2"/>
  <c r="AQ600" i="2"/>
  <c r="AP600" i="2"/>
  <c r="AO600" i="2"/>
  <c r="AO603" i="2" s="1"/>
  <c r="AO606" i="2" s="1"/>
  <c r="AO609" i="2" s="1"/>
  <c r="AO612" i="2" s="1"/>
  <c r="AO615" i="2" s="1"/>
  <c r="AN600" i="2"/>
  <c r="AN603" i="2" s="1"/>
  <c r="AN606" i="2" s="1"/>
  <c r="AN609" i="2" s="1"/>
  <c r="AN612" i="2" s="1"/>
  <c r="AN615" i="2" s="1"/>
  <c r="AM600" i="2"/>
  <c r="AM603" i="2" s="1"/>
  <c r="AM606" i="2" s="1"/>
  <c r="AM609" i="2" s="1"/>
  <c r="AM612" i="2" s="1"/>
  <c r="AM615" i="2" s="1"/>
  <c r="AL600" i="2"/>
  <c r="AL603" i="2" s="1"/>
  <c r="AL606" i="2" s="1"/>
  <c r="AL609" i="2" s="1"/>
  <c r="AL612" i="2" s="1"/>
  <c r="AL615" i="2" s="1"/>
  <c r="AK600" i="2"/>
  <c r="AK603" i="2" s="1"/>
  <c r="AK606" i="2" s="1"/>
  <c r="AK609" i="2" s="1"/>
  <c r="AK612" i="2" s="1"/>
  <c r="AK615" i="2" s="1"/>
  <c r="BU599" i="2"/>
  <c r="BT599" i="2"/>
  <c r="BS599" i="2"/>
  <c r="BR599" i="2"/>
  <c r="BQ599" i="2"/>
  <c r="BP599" i="2"/>
  <c r="BP600" i="2" s="1"/>
  <c r="BP603" i="2" s="1"/>
  <c r="BP606" i="2" s="1"/>
  <c r="BP609" i="2" s="1"/>
  <c r="BP612" i="2" s="1"/>
  <c r="BP615" i="2" s="1"/>
  <c r="BO599" i="2"/>
  <c r="BO600" i="2" s="1"/>
  <c r="BO603" i="2" s="1"/>
  <c r="BO606" i="2" s="1"/>
  <c r="BO609" i="2" s="1"/>
  <c r="BO612" i="2" s="1"/>
  <c r="BO615" i="2" s="1"/>
  <c r="BN599" i="2"/>
  <c r="BN600" i="2" s="1"/>
  <c r="BN603" i="2" s="1"/>
  <c r="BN606" i="2" s="1"/>
  <c r="BN609" i="2" s="1"/>
  <c r="BN612" i="2" s="1"/>
  <c r="BN615" i="2" s="1"/>
  <c r="BM599" i="2"/>
  <c r="BM600" i="2" s="1"/>
  <c r="BM603" i="2" s="1"/>
  <c r="BM606" i="2" s="1"/>
  <c r="BM609" i="2" s="1"/>
  <c r="BM612" i="2" s="1"/>
  <c r="BM615" i="2" s="1"/>
  <c r="BL599" i="2"/>
  <c r="BK599" i="2"/>
  <c r="BJ599" i="2"/>
  <c r="BI599" i="2"/>
  <c r="BH599" i="2"/>
  <c r="BG599" i="2"/>
  <c r="BF599" i="2"/>
  <c r="BE599" i="2"/>
  <c r="BD599" i="2"/>
  <c r="BC599" i="2"/>
  <c r="BB599" i="2"/>
  <c r="BA599" i="2"/>
  <c r="AZ599" i="2"/>
  <c r="AZ600" i="2" s="1"/>
  <c r="AZ603" i="2" s="1"/>
  <c r="AZ606" i="2" s="1"/>
  <c r="AZ609" i="2" s="1"/>
  <c r="AZ612" i="2" s="1"/>
  <c r="AZ615" i="2" s="1"/>
  <c r="AY599" i="2"/>
  <c r="AY600" i="2" s="1"/>
  <c r="AY603" i="2" s="1"/>
  <c r="AY606" i="2" s="1"/>
  <c r="AY609" i="2" s="1"/>
  <c r="AY612" i="2" s="1"/>
  <c r="AY615" i="2" s="1"/>
  <c r="AX599" i="2"/>
  <c r="AX600" i="2" s="1"/>
  <c r="AX603" i="2" s="1"/>
  <c r="AX606" i="2" s="1"/>
  <c r="AX609" i="2" s="1"/>
  <c r="AX612" i="2" s="1"/>
  <c r="AX615" i="2" s="1"/>
  <c r="AW599" i="2"/>
  <c r="AW600" i="2" s="1"/>
  <c r="AW603" i="2" s="1"/>
  <c r="AW606" i="2" s="1"/>
  <c r="AW609" i="2" s="1"/>
  <c r="AW612" i="2" s="1"/>
  <c r="AW615" i="2" s="1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J600" i="2" s="1"/>
  <c r="AJ603" i="2" s="1"/>
  <c r="AJ606" i="2" s="1"/>
  <c r="AJ609" i="2" s="1"/>
  <c r="AJ612" i="2" s="1"/>
  <c r="AJ615" i="2" s="1"/>
  <c r="AI599" i="2"/>
  <c r="AI600" i="2" s="1"/>
  <c r="AI603" i="2" s="1"/>
  <c r="AI606" i="2" s="1"/>
  <c r="AI609" i="2" s="1"/>
  <c r="AI612" i="2" s="1"/>
  <c r="AI615" i="2" s="1"/>
  <c r="U599" i="2"/>
  <c r="T599" i="2"/>
  <c r="S599" i="2"/>
  <c r="V599" i="2" s="1"/>
  <c r="W599" i="2" s="1"/>
  <c r="R599" i="2"/>
  <c r="Q599" i="2"/>
  <c r="P599" i="2"/>
  <c r="BU592" i="2"/>
  <c r="BT592" i="2"/>
  <c r="BS592" i="2"/>
  <c r="BR592" i="2"/>
  <c r="BQ592" i="2"/>
  <c r="BP592" i="2"/>
  <c r="BO592" i="2"/>
  <c r="BN592" i="2"/>
  <c r="BM592" i="2"/>
  <c r="BL592" i="2"/>
  <c r="BK592" i="2"/>
  <c r="BJ592" i="2"/>
  <c r="BI592" i="2"/>
  <c r="BH592" i="2"/>
  <c r="BG592" i="2"/>
  <c r="BF592" i="2"/>
  <c r="BE592" i="2"/>
  <c r="BD592" i="2"/>
  <c r="BC592" i="2"/>
  <c r="BB592" i="2"/>
  <c r="BA592" i="2"/>
  <c r="AZ592" i="2"/>
  <c r="AY592" i="2"/>
  <c r="AX592" i="2"/>
  <c r="AW592" i="2"/>
  <c r="AV592" i="2"/>
  <c r="AU592" i="2"/>
  <c r="AT592" i="2"/>
  <c r="AS592" i="2"/>
  <c r="AR592" i="2"/>
  <c r="AQ592" i="2"/>
  <c r="AP592" i="2"/>
  <c r="AO592" i="2"/>
  <c r="AN592" i="2"/>
  <c r="AM592" i="2"/>
  <c r="AL592" i="2"/>
  <c r="AK592" i="2"/>
  <c r="AJ592" i="2"/>
  <c r="AI592" i="2"/>
  <c r="R592" i="2"/>
  <c r="U592" i="2" s="1"/>
  <c r="Q592" i="2"/>
  <c r="T592" i="2" s="1"/>
  <c r="BU589" i="2"/>
  <c r="BT589" i="2"/>
  <c r="BS589" i="2"/>
  <c r="BR589" i="2"/>
  <c r="BQ589" i="2"/>
  <c r="BP589" i="2"/>
  <c r="BO589" i="2"/>
  <c r="BN589" i="2"/>
  <c r="BM589" i="2"/>
  <c r="BL589" i="2"/>
  <c r="BK589" i="2"/>
  <c r="BJ589" i="2"/>
  <c r="BI589" i="2"/>
  <c r="BH589" i="2"/>
  <c r="BG589" i="2"/>
  <c r="BF589" i="2"/>
  <c r="BE589" i="2"/>
  <c r="BD589" i="2"/>
  <c r="BC589" i="2"/>
  <c r="BB589" i="2"/>
  <c r="BA589" i="2"/>
  <c r="AZ589" i="2"/>
  <c r="AY589" i="2"/>
  <c r="AX589" i="2"/>
  <c r="AW589" i="2"/>
  <c r="AV589" i="2"/>
  <c r="AU589" i="2"/>
  <c r="AT589" i="2"/>
  <c r="AS589" i="2"/>
  <c r="AR589" i="2"/>
  <c r="AQ589" i="2"/>
  <c r="AP589" i="2"/>
  <c r="AO589" i="2"/>
  <c r="AN589" i="2"/>
  <c r="AM589" i="2"/>
  <c r="AL589" i="2"/>
  <c r="AK589" i="2"/>
  <c r="AJ589" i="2"/>
  <c r="AI589" i="2"/>
  <c r="R589" i="2"/>
  <c r="U589" i="2" s="1"/>
  <c r="Q589" i="2"/>
  <c r="T589" i="2" s="1"/>
  <c r="BU586" i="2"/>
  <c r="BT586" i="2"/>
  <c r="BS586" i="2"/>
  <c r="BR586" i="2"/>
  <c r="BQ586" i="2"/>
  <c r="BP586" i="2"/>
  <c r="BO586" i="2"/>
  <c r="BN586" i="2"/>
  <c r="BM586" i="2"/>
  <c r="BL586" i="2"/>
  <c r="BK586" i="2"/>
  <c r="BJ586" i="2"/>
  <c r="BI586" i="2"/>
  <c r="BH586" i="2"/>
  <c r="BG586" i="2"/>
  <c r="BF586" i="2"/>
  <c r="BE586" i="2"/>
  <c r="BD586" i="2"/>
  <c r="BC586" i="2"/>
  <c r="BB586" i="2"/>
  <c r="BA586" i="2"/>
  <c r="AZ586" i="2"/>
  <c r="AY586" i="2"/>
  <c r="AX586" i="2"/>
  <c r="AW586" i="2"/>
  <c r="AV586" i="2"/>
  <c r="AU586" i="2"/>
  <c r="AT586" i="2"/>
  <c r="AS586" i="2"/>
  <c r="AR586" i="2"/>
  <c r="AQ586" i="2"/>
  <c r="AP586" i="2"/>
  <c r="AO586" i="2"/>
  <c r="AN586" i="2"/>
  <c r="AM586" i="2"/>
  <c r="AL586" i="2"/>
  <c r="AK586" i="2"/>
  <c r="AJ586" i="2"/>
  <c r="AI586" i="2"/>
  <c r="P592" i="2" s="1"/>
  <c r="S592" i="2" s="1"/>
  <c r="V592" i="2" s="1"/>
  <c r="W592" i="2" s="1"/>
  <c r="X592" i="2" s="1"/>
  <c r="T586" i="2"/>
  <c r="R586" i="2"/>
  <c r="U586" i="2" s="1"/>
  <c r="Q586" i="2"/>
  <c r="BN584" i="2"/>
  <c r="BN587" i="2" s="1"/>
  <c r="BN590" i="2" s="1"/>
  <c r="BN593" i="2" s="1"/>
  <c r="BL584" i="2"/>
  <c r="BL587" i="2" s="1"/>
  <c r="BL590" i="2" s="1"/>
  <c r="BL593" i="2" s="1"/>
  <c r="BK584" i="2"/>
  <c r="BK587" i="2" s="1"/>
  <c r="BK590" i="2" s="1"/>
  <c r="BK593" i="2" s="1"/>
  <c r="AX584" i="2"/>
  <c r="AX587" i="2" s="1"/>
  <c r="AX590" i="2" s="1"/>
  <c r="AX593" i="2" s="1"/>
  <c r="AV584" i="2"/>
  <c r="AV587" i="2" s="1"/>
  <c r="AV590" i="2" s="1"/>
  <c r="AV593" i="2" s="1"/>
  <c r="AU584" i="2"/>
  <c r="AU587" i="2" s="1"/>
  <c r="AU590" i="2" s="1"/>
  <c r="AU593" i="2" s="1"/>
  <c r="BU583" i="2"/>
  <c r="BT583" i="2"/>
  <c r="BS583" i="2"/>
  <c r="BR583" i="2"/>
  <c r="BQ583" i="2"/>
  <c r="BP583" i="2"/>
  <c r="BO583" i="2"/>
  <c r="BN583" i="2"/>
  <c r="BM583" i="2"/>
  <c r="BL583" i="2"/>
  <c r="BK583" i="2"/>
  <c r="BJ583" i="2"/>
  <c r="BI583" i="2"/>
  <c r="BH583" i="2"/>
  <c r="BG583" i="2"/>
  <c r="BF583" i="2"/>
  <c r="BE583" i="2"/>
  <c r="BD583" i="2"/>
  <c r="BC583" i="2"/>
  <c r="BB583" i="2"/>
  <c r="BA583" i="2"/>
  <c r="AZ583" i="2"/>
  <c r="AY583" i="2"/>
  <c r="AX583" i="2"/>
  <c r="AW583" i="2"/>
  <c r="AV583" i="2"/>
  <c r="AU583" i="2"/>
  <c r="AT583" i="2"/>
  <c r="AS583" i="2"/>
  <c r="AR583" i="2"/>
  <c r="AQ583" i="2"/>
  <c r="AP583" i="2"/>
  <c r="AO583" i="2"/>
  <c r="AN583" i="2"/>
  <c r="AM583" i="2"/>
  <c r="AL583" i="2"/>
  <c r="AK583" i="2"/>
  <c r="AJ583" i="2"/>
  <c r="AI583" i="2"/>
  <c r="P589" i="2" s="1"/>
  <c r="S589" i="2" s="1"/>
  <c r="V589" i="2" s="1"/>
  <c r="W589" i="2" s="1"/>
  <c r="X589" i="2" s="1"/>
  <c r="R583" i="2"/>
  <c r="U583" i="2" s="1"/>
  <c r="Q583" i="2"/>
  <c r="T583" i="2" s="1"/>
  <c r="BN581" i="2"/>
  <c r="BL581" i="2"/>
  <c r="BK581" i="2"/>
  <c r="BJ581" i="2"/>
  <c r="BJ584" i="2" s="1"/>
  <c r="BJ587" i="2" s="1"/>
  <c r="BJ590" i="2" s="1"/>
  <c r="BJ593" i="2" s="1"/>
  <c r="BI581" i="2"/>
  <c r="BI584" i="2" s="1"/>
  <c r="BI587" i="2" s="1"/>
  <c r="BI590" i="2" s="1"/>
  <c r="BI593" i="2" s="1"/>
  <c r="BH581" i="2"/>
  <c r="BH584" i="2" s="1"/>
  <c r="BH587" i="2" s="1"/>
  <c r="BH590" i="2" s="1"/>
  <c r="BH593" i="2" s="1"/>
  <c r="BG581" i="2"/>
  <c r="BG584" i="2" s="1"/>
  <c r="BG587" i="2" s="1"/>
  <c r="BG590" i="2" s="1"/>
  <c r="BG593" i="2" s="1"/>
  <c r="BF581" i="2"/>
  <c r="BF584" i="2" s="1"/>
  <c r="BF587" i="2" s="1"/>
  <c r="BF590" i="2" s="1"/>
  <c r="BF593" i="2" s="1"/>
  <c r="AX581" i="2"/>
  <c r="AV581" i="2"/>
  <c r="AU581" i="2"/>
  <c r="AT581" i="2"/>
  <c r="AT584" i="2" s="1"/>
  <c r="AT587" i="2" s="1"/>
  <c r="AT590" i="2" s="1"/>
  <c r="AT593" i="2" s="1"/>
  <c r="AS581" i="2"/>
  <c r="AS584" i="2" s="1"/>
  <c r="AS587" i="2" s="1"/>
  <c r="AS590" i="2" s="1"/>
  <c r="AS593" i="2" s="1"/>
  <c r="AR581" i="2"/>
  <c r="AR584" i="2" s="1"/>
  <c r="AR587" i="2" s="1"/>
  <c r="AR590" i="2" s="1"/>
  <c r="AR593" i="2" s="1"/>
  <c r="AQ581" i="2"/>
  <c r="AQ584" i="2" s="1"/>
  <c r="AQ587" i="2" s="1"/>
  <c r="AQ590" i="2" s="1"/>
  <c r="AQ593" i="2" s="1"/>
  <c r="AP581" i="2"/>
  <c r="AP584" i="2" s="1"/>
  <c r="AP587" i="2" s="1"/>
  <c r="AP590" i="2" s="1"/>
  <c r="AP593" i="2" s="1"/>
  <c r="BU580" i="2"/>
  <c r="BT580" i="2"/>
  <c r="BS580" i="2"/>
  <c r="BR580" i="2"/>
  <c r="BQ580" i="2"/>
  <c r="BP580" i="2"/>
  <c r="BO580" i="2"/>
  <c r="BN580" i="2"/>
  <c r="BM580" i="2"/>
  <c r="BL580" i="2"/>
  <c r="BK580" i="2"/>
  <c r="BJ580" i="2"/>
  <c r="BI580" i="2"/>
  <c r="BH580" i="2"/>
  <c r="BG580" i="2"/>
  <c r="BF580" i="2"/>
  <c r="BE580" i="2"/>
  <c r="BD580" i="2"/>
  <c r="BC580" i="2"/>
  <c r="BB580" i="2"/>
  <c r="BA580" i="2"/>
  <c r="AZ580" i="2"/>
  <c r="AY580" i="2"/>
  <c r="AX580" i="2"/>
  <c r="AW580" i="2"/>
  <c r="AV580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P586" i="2" s="1"/>
  <c r="S586" i="2" s="1"/>
  <c r="R580" i="2"/>
  <c r="U580" i="2" s="1"/>
  <c r="Q580" i="2"/>
  <c r="T580" i="2" s="1"/>
  <c r="P580" i="2"/>
  <c r="S580" i="2" s="1"/>
  <c r="V580" i="2" s="1"/>
  <c r="W580" i="2" s="1"/>
  <c r="X580" i="2" s="1"/>
  <c r="BU578" i="2"/>
  <c r="BU581" i="2" s="1"/>
  <c r="BU584" i="2" s="1"/>
  <c r="BU587" i="2" s="1"/>
  <c r="BU590" i="2" s="1"/>
  <c r="BU593" i="2" s="1"/>
  <c r="BT578" i="2"/>
  <c r="BT581" i="2" s="1"/>
  <c r="BT584" i="2" s="1"/>
  <c r="BT587" i="2" s="1"/>
  <c r="BT590" i="2" s="1"/>
  <c r="BT593" i="2" s="1"/>
  <c r="BS578" i="2"/>
  <c r="BS581" i="2" s="1"/>
  <c r="BS584" i="2" s="1"/>
  <c r="BS587" i="2" s="1"/>
  <c r="BS590" i="2" s="1"/>
  <c r="BS593" i="2" s="1"/>
  <c r="BR578" i="2"/>
  <c r="BR581" i="2" s="1"/>
  <c r="BR584" i="2" s="1"/>
  <c r="BR587" i="2" s="1"/>
  <c r="BR590" i="2" s="1"/>
  <c r="BR593" i="2" s="1"/>
  <c r="BQ578" i="2"/>
  <c r="BQ581" i="2" s="1"/>
  <c r="BQ584" i="2" s="1"/>
  <c r="BQ587" i="2" s="1"/>
  <c r="BQ590" i="2" s="1"/>
  <c r="BQ593" i="2" s="1"/>
  <c r="BN578" i="2"/>
  <c r="BL578" i="2"/>
  <c r="BK578" i="2"/>
  <c r="BJ578" i="2"/>
  <c r="BI578" i="2"/>
  <c r="BH578" i="2"/>
  <c r="BG578" i="2"/>
  <c r="BF578" i="2"/>
  <c r="BE578" i="2"/>
  <c r="BE581" i="2" s="1"/>
  <c r="BE584" i="2" s="1"/>
  <c r="BE587" i="2" s="1"/>
  <c r="BE590" i="2" s="1"/>
  <c r="BE593" i="2" s="1"/>
  <c r="BD578" i="2"/>
  <c r="BD581" i="2" s="1"/>
  <c r="BD584" i="2" s="1"/>
  <c r="BD587" i="2" s="1"/>
  <c r="BD590" i="2" s="1"/>
  <c r="BD593" i="2" s="1"/>
  <c r="BC578" i="2"/>
  <c r="BC581" i="2" s="1"/>
  <c r="BC584" i="2" s="1"/>
  <c r="BC587" i="2" s="1"/>
  <c r="BC590" i="2" s="1"/>
  <c r="BC593" i="2" s="1"/>
  <c r="BB578" i="2"/>
  <c r="BB581" i="2" s="1"/>
  <c r="BB584" i="2" s="1"/>
  <c r="BB587" i="2" s="1"/>
  <c r="BB590" i="2" s="1"/>
  <c r="BB593" i="2" s="1"/>
  <c r="BA578" i="2"/>
  <c r="BA581" i="2" s="1"/>
  <c r="BA584" i="2" s="1"/>
  <c r="BA587" i="2" s="1"/>
  <c r="BA590" i="2" s="1"/>
  <c r="BA593" i="2" s="1"/>
  <c r="AX578" i="2"/>
  <c r="AV578" i="2"/>
  <c r="AU578" i="2"/>
  <c r="AT578" i="2"/>
  <c r="AS578" i="2"/>
  <c r="AR578" i="2"/>
  <c r="AQ578" i="2"/>
  <c r="AP578" i="2"/>
  <c r="AO578" i="2"/>
  <c r="AO581" i="2" s="1"/>
  <c r="AO584" i="2" s="1"/>
  <c r="AO587" i="2" s="1"/>
  <c r="AO590" i="2" s="1"/>
  <c r="AO593" i="2" s="1"/>
  <c r="AN578" i="2"/>
  <c r="AN581" i="2" s="1"/>
  <c r="AN584" i="2" s="1"/>
  <c r="AN587" i="2" s="1"/>
  <c r="AN590" i="2" s="1"/>
  <c r="AN593" i="2" s="1"/>
  <c r="AM578" i="2"/>
  <c r="AM581" i="2" s="1"/>
  <c r="AM584" i="2" s="1"/>
  <c r="AM587" i="2" s="1"/>
  <c r="AM590" i="2" s="1"/>
  <c r="AM593" i="2" s="1"/>
  <c r="AL578" i="2"/>
  <c r="AL581" i="2" s="1"/>
  <c r="AL584" i="2" s="1"/>
  <c r="AL587" i="2" s="1"/>
  <c r="AL590" i="2" s="1"/>
  <c r="AL593" i="2" s="1"/>
  <c r="AK578" i="2"/>
  <c r="AK581" i="2" s="1"/>
  <c r="AK584" i="2" s="1"/>
  <c r="AK587" i="2" s="1"/>
  <c r="AK590" i="2" s="1"/>
  <c r="AK593" i="2" s="1"/>
  <c r="BU577" i="2"/>
  <c r="BT577" i="2"/>
  <c r="BS577" i="2"/>
  <c r="BR577" i="2"/>
  <c r="BQ577" i="2"/>
  <c r="BP577" i="2"/>
  <c r="BP578" i="2" s="1"/>
  <c r="BP581" i="2" s="1"/>
  <c r="BP584" i="2" s="1"/>
  <c r="BP587" i="2" s="1"/>
  <c r="BP590" i="2" s="1"/>
  <c r="BP593" i="2" s="1"/>
  <c r="BO577" i="2"/>
  <c r="BO578" i="2" s="1"/>
  <c r="BO581" i="2" s="1"/>
  <c r="BO584" i="2" s="1"/>
  <c r="BO587" i="2" s="1"/>
  <c r="BO590" i="2" s="1"/>
  <c r="BO593" i="2" s="1"/>
  <c r="BN577" i="2"/>
  <c r="BM577" i="2"/>
  <c r="BM578" i="2" s="1"/>
  <c r="BM581" i="2" s="1"/>
  <c r="BM584" i="2" s="1"/>
  <c r="BM587" i="2" s="1"/>
  <c r="BM590" i="2" s="1"/>
  <c r="BM593" i="2" s="1"/>
  <c r="BL577" i="2"/>
  <c r="BK577" i="2"/>
  <c r="BJ577" i="2"/>
  <c r="BI577" i="2"/>
  <c r="BH577" i="2"/>
  <c r="BG577" i="2"/>
  <c r="BF577" i="2"/>
  <c r="BE577" i="2"/>
  <c r="BD577" i="2"/>
  <c r="BC577" i="2"/>
  <c r="BB577" i="2"/>
  <c r="BA577" i="2"/>
  <c r="AZ577" i="2"/>
  <c r="AZ578" i="2" s="1"/>
  <c r="AZ581" i="2" s="1"/>
  <c r="AZ584" i="2" s="1"/>
  <c r="AZ587" i="2" s="1"/>
  <c r="AZ590" i="2" s="1"/>
  <c r="AZ593" i="2" s="1"/>
  <c r="AY577" i="2"/>
  <c r="AY578" i="2" s="1"/>
  <c r="AY581" i="2" s="1"/>
  <c r="AY584" i="2" s="1"/>
  <c r="AY587" i="2" s="1"/>
  <c r="AY590" i="2" s="1"/>
  <c r="AY593" i="2" s="1"/>
  <c r="AX577" i="2"/>
  <c r="AW577" i="2"/>
  <c r="AW578" i="2" s="1"/>
  <c r="AW581" i="2" s="1"/>
  <c r="AW584" i="2" s="1"/>
  <c r="AW587" i="2" s="1"/>
  <c r="AW590" i="2" s="1"/>
  <c r="AW593" i="2" s="1"/>
  <c r="AV577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J578" i="2" s="1"/>
  <c r="AJ581" i="2" s="1"/>
  <c r="AJ584" i="2" s="1"/>
  <c r="AJ587" i="2" s="1"/>
  <c r="AJ590" i="2" s="1"/>
  <c r="AJ593" i="2" s="1"/>
  <c r="AI577" i="2"/>
  <c r="AI578" i="2" s="1"/>
  <c r="AI581" i="2" s="1"/>
  <c r="AI584" i="2" s="1"/>
  <c r="AI587" i="2" s="1"/>
  <c r="AI590" i="2" s="1"/>
  <c r="AI593" i="2" s="1"/>
  <c r="U577" i="2"/>
  <c r="T577" i="2"/>
  <c r="S577" i="2"/>
  <c r="V577" i="2" s="1"/>
  <c r="W577" i="2" s="1"/>
  <c r="R577" i="2"/>
  <c r="Q577" i="2"/>
  <c r="P577" i="2"/>
  <c r="BU570" i="2"/>
  <c r="BT570" i="2"/>
  <c r="BS570" i="2"/>
  <c r="BR570" i="2"/>
  <c r="BQ570" i="2"/>
  <c r="BP570" i="2"/>
  <c r="BO570" i="2"/>
  <c r="BN570" i="2"/>
  <c r="BM570" i="2"/>
  <c r="BL570" i="2"/>
  <c r="BK570" i="2"/>
  <c r="BJ570" i="2"/>
  <c r="BI570" i="2"/>
  <c r="BH570" i="2"/>
  <c r="BG570" i="2"/>
  <c r="BF570" i="2"/>
  <c r="BE570" i="2"/>
  <c r="BD570" i="2"/>
  <c r="BC570" i="2"/>
  <c r="BB570" i="2"/>
  <c r="BA570" i="2"/>
  <c r="AZ570" i="2"/>
  <c r="AY570" i="2"/>
  <c r="AX570" i="2"/>
  <c r="AW570" i="2"/>
  <c r="AV570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R570" i="2"/>
  <c r="U570" i="2" s="1"/>
  <c r="Q570" i="2"/>
  <c r="T570" i="2" s="1"/>
  <c r="BU567" i="2"/>
  <c r="BT567" i="2"/>
  <c r="BS567" i="2"/>
  <c r="BR567" i="2"/>
  <c r="BQ567" i="2"/>
  <c r="BP567" i="2"/>
  <c r="BO567" i="2"/>
  <c r="BN567" i="2"/>
  <c r="BM567" i="2"/>
  <c r="BL567" i="2"/>
  <c r="BK567" i="2"/>
  <c r="BJ567" i="2"/>
  <c r="BI567" i="2"/>
  <c r="BH567" i="2"/>
  <c r="BG567" i="2"/>
  <c r="BF567" i="2"/>
  <c r="BE567" i="2"/>
  <c r="BD567" i="2"/>
  <c r="BC567" i="2"/>
  <c r="BB567" i="2"/>
  <c r="BA567" i="2"/>
  <c r="AZ567" i="2"/>
  <c r="AY567" i="2"/>
  <c r="AX567" i="2"/>
  <c r="AW567" i="2"/>
  <c r="AV567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R567" i="2"/>
  <c r="U567" i="2" s="1"/>
  <c r="Q567" i="2"/>
  <c r="T567" i="2" s="1"/>
  <c r="BU564" i="2"/>
  <c r="BT564" i="2"/>
  <c r="BS564" i="2"/>
  <c r="BR564" i="2"/>
  <c r="BQ564" i="2"/>
  <c r="BP564" i="2"/>
  <c r="BO564" i="2"/>
  <c r="BN564" i="2"/>
  <c r="BM564" i="2"/>
  <c r="BL564" i="2"/>
  <c r="BK564" i="2"/>
  <c r="BJ564" i="2"/>
  <c r="BI564" i="2"/>
  <c r="BH564" i="2"/>
  <c r="BG564" i="2"/>
  <c r="BF564" i="2"/>
  <c r="BE564" i="2"/>
  <c r="BD564" i="2"/>
  <c r="BC564" i="2"/>
  <c r="BB564" i="2"/>
  <c r="BA564" i="2"/>
  <c r="AZ564" i="2"/>
  <c r="AY564" i="2"/>
  <c r="AX564" i="2"/>
  <c r="AW564" i="2"/>
  <c r="AV564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P570" i="2" s="1"/>
  <c r="S570" i="2" s="1"/>
  <c r="V570" i="2" s="1"/>
  <c r="W570" i="2" s="1"/>
  <c r="X570" i="2" s="1"/>
  <c r="T564" i="2"/>
  <c r="R564" i="2"/>
  <c r="U564" i="2" s="1"/>
  <c r="Q564" i="2"/>
  <c r="BM562" i="2"/>
  <c r="BM565" i="2" s="1"/>
  <c r="BM568" i="2" s="1"/>
  <c r="BM571" i="2" s="1"/>
  <c r="BK562" i="2"/>
  <c r="BK565" i="2" s="1"/>
  <c r="BK568" i="2" s="1"/>
  <c r="BK571" i="2" s="1"/>
  <c r="AW562" i="2"/>
  <c r="AW565" i="2" s="1"/>
  <c r="AW568" i="2" s="1"/>
  <c r="AW571" i="2" s="1"/>
  <c r="AU562" i="2"/>
  <c r="AU565" i="2" s="1"/>
  <c r="AU568" i="2" s="1"/>
  <c r="AU571" i="2" s="1"/>
  <c r="BU561" i="2"/>
  <c r="BT561" i="2"/>
  <c r="BS561" i="2"/>
  <c r="BR561" i="2"/>
  <c r="BQ561" i="2"/>
  <c r="BP561" i="2"/>
  <c r="BO561" i="2"/>
  <c r="BN561" i="2"/>
  <c r="BM561" i="2"/>
  <c r="BL561" i="2"/>
  <c r="BK561" i="2"/>
  <c r="BJ561" i="2"/>
  <c r="BI561" i="2"/>
  <c r="BH561" i="2"/>
  <c r="BG561" i="2"/>
  <c r="BF561" i="2"/>
  <c r="BE561" i="2"/>
  <c r="BD561" i="2"/>
  <c r="BC561" i="2"/>
  <c r="BB561" i="2"/>
  <c r="BA561" i="2"/>
  <c r="AZ561" i="2"/>
  <c r="AY561" i="2"/>
  <c r="AX561" i="2"/>
  <c r="AW561" i="2"/>
  <c r="AV561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P567" i="2" s="1"/>
  <c r="S567" i="2" s="1"/>
  <c r="V567" i="2" s="1"/>
  <c r="W567" i="2" s="1"/>
  <c r="X567" i="2" s="1"/>
  <c r="R561" i="2"/>
  <c r="U561" i="2" s="1"/>
  <c r="Q561" i="2"/>
  <c r="T561" i="2" s="1"/>
  <c r="BM559" i="2"/>
  <c r="BK559" i="2"/>
  <c r="BJ559" i="2"/>
  <c r="BJ562" i="2" s="1"/>
  <c r="BJ565" i="2" s="1"/>
  <c r="BJ568" i="2" s="1"/>
  <c r="BJ571" i="2" s="1"/>
  <c r="BI559" i="2"/>
  <c r="BI562" i="2" s="1"/>
  <c r="BI565" i="2" s="1"/>
  <c r="BI568" i="2" s="1"/>
  <c r="BI571" i="2" s="1"/>
  <c r="BH559" i="2"/>
  <c r="BH562" i="2" s="1"/>
  <c r="BH565" i="2" s="1"/>
  <c r="BH568" i="2" s="1"/>
  <c r="BH571" i="2" s="1"/>
  <c r="BG559" i="2"/>
  <c r="BG562" i="2" s="1"/>
  <c r="BG565" i="2" s="1"/>
  <c r="BG568" i="2" s="1"/>
  <c r="BG571" i="2" s="1"/>
  <c r="BF559" i="2"/>
  <c r="BF562" i="2" s="1"/>
  <c r="BF565" i="2" s="1"/>
  <c r="BF568" i="2" s="1"/>
  <c r="BF571" i="2" s="1"/>
  <c r="AW559" i="2"/>
  <c r="AU559" i="2"/>
  <c r="AT559" i="2"/>
  <c r="AT562" i="2" s="1"/>
  <c r="AT565" i="2" s="1"/>
  <c r="AT568" i="2" s="1"/>
  <c r="AT571" i="2" s="1"/>
  <c r="AS559" i="2"/>
  <c r="AR559" i="2"/>
  <c r="AR562" i="2" s="1"/>
  <c r="AR565" i="2" s="1"/>
  <c r="AR568" i="2" s="1"/>
  <c r="AR571" i="2" s="1"/>
  <c r="AQ559" i="2"/>
  <c r="AQ562" i="2" s="1"/>
  <c r="AQ565" i="2" s="1"/>
  <c r="AQ568" i="2" s="1"/>
  <c r="AQ571" i="2" s="1"/>
  <c r="AP559" i="2"/>
  <c r="AP562" i="2" s="1"/>
  <c r="AP565" i="2" s="1"/>
  <c r="AP568" i="2" s="1"/>
  <c r="AP571" i="2" s="1"/>
  <c r="BU558" i="2"/>
  <c r="BT558" i="2"/>
  <c r="BS558" i="2"/>
  <c r="BR558" i="2"/>
  <c r="BQ558" i="2"/>
  <c r="BP558" i="2"/>
  <c r="BO558" i="2"/>
  <c r="BN558" i="2"/>
  <c r="BM558" i="2"/>
  <c r="BL558" i="2"/>
  <c r="BK558" i="2"/>
  <c r="BJ558" i="2"/>
  <c r="BI558" i="2"/>
  <c r="BH558" i="2"/>
  <c r="BG558" i="2"/>
  <c r="BF558" i="2"/>
  <c r="BE558" i="2"/>
  <c r="BD558" i="2"/>
  <c r="BC558" i="2"/>
  <c r="BB558" i="2"/>
  <c r="BA558" i="2"/>
  <c r="AZ558" i="2"/>
  <c r="AY558" i="2"/>
  <c r="AX558" i="2"/>
  <c r="AW558" i="2"/>
  <c r="AV558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P564" i="2" s="1"/>
  <c r="S564" i="2" s="1"/>
  <c r="R558" i="2"/>
  <c r="U558" i="2" s="1"/>
  <c r="Q558" i="2"/>
  <c r="T558" i="2" s="1"/>
  <c r="P558" i="2"/>
  <c r="S558" i="2" s="1"/>
  <c r="V558" i="2" s="1"/>
  <c r="W558" i="2" s="1"/>
  <c r="X558" i="2" s="1"/>
  <c r="BU556" i="2"/>
  <c r="BU559" i="2" s="1"/>
  <c r="BU562" i="2" s="1"/>
  <c r="BU565" i="2" s="1"/>
  <c r="BU568" i="2" s="1"/>
  <c r="BU571" i="2" s="1"/>
  <c r="BT556" i="2"/>
  <c r="BS556" i="2"/>
  <c r="BS559" i="2" s="1"/>
  <c r="BS562" i="2" s="1"/>
  <c r="BS565" i="2" s="1"/>
  <c r="BS568" i="2" s="1"/>
  <c r="BS571" i="2" s="1"/>
  <c r="BR556" i="2"/>
  <c r="BR559" i="2" s="1"/>
  <c r="BR562" i="2" s="1"/>
  <c r="BR565" i="2" s="1"/>
  <c r="BR568" i="2" s="1"/>
  <c r="BR571" i="2" s="1"/>
  <c r="BQ556" i="2"/>
  <c r="BQ559" i="2" s="1"/>
  <c r="BQ562" i="2" s="1"/>
  <c r="BQ565" i="2" s="1"/>
  <c r="BQ568" i="2" s="1"/>
  <c r="BQ571" i="2" s="1"/>
  <c r="BM556" i="2"/>
  <c r="BK556" i="2"/>
  <c r="BJ556" i="2"/>
  <c r="BI556" i="2"/>
  <c r="BH556" i="2"/>
  <c r="BG556" i="2"/>
  <c r="BF556" i="2"/>
  <c r="BE556" i="2"/>
  <c r="BE559" i="2" s="1"/>
  <c r="BE562" i="2" s="1"/>
  <c r="BE565" i="2" s="1"/>
  <c r="BE568" i="2" s="1"/>
  <c r="BE571" i="2" s="1"/>
  <c r="BD556" i="2"/>
  <c r="BC556" i="2"/>
  <c r="BC559" i="2" s="1"/>
  <c r="BC562" i="2" s="1"/>
  <c r="BC565" i="2" s="1"/>
  <c r="BC568" i="2" s="1"/>
  <c r="BC571" i="2" s="1"/>
  <c r="BB556" i="2"/>
  <c r="BB559" i="2" s="1"/>
  <c r="BB562" i="2" s="1"/>
  <c r="BB565" i="2" s="1"/>
  <c r="BB568" i="2" s="1"/>
  <c r="BB571" i="2" s="1"/>
  <c r="BA556" i="2"/>
  <c r="BA559" i="2" s="1"/>
  <c r="BA562" i="2" s="1"/>
  <c r="BA565" i="2" s="1"/>
  <c r="BA568" i="2" s="1"/>
  <c r="BA571" i="2" s="1"/>
  <c r="AW556" i="2"/>
  <c r="AU556" i="2"/>
  <c r="AT556" i="2"/>
  <c r="AS556" i="2"/>
  <c r="AR556" i="2"/>
  <c r="AQ556" i="2"/>
  <c r="AP556" i="2"/>
  <c r="AO556" i="2"/>
  <c r="AO559" i="2" s="1"/>
  <c r="AO562" i="2" s="1"/>
  <c r="AO565" i="2" s="1"/>
  <c r="AO568" i="2" s="1"/>
  <c r="AO571" i="2" s="1"/>
  <c r="AN556" i="2"/>
  <c r="AN559" i="2" s="1"/>
  <c r="AN562" i="2" s="1"/>
  <c r="AN565" i="2" s="1"/>
  <c r="AN568" i="2" s="1"/>
  <c r="AN571" i="2" s="1"/>
  <c r="AM556" i="2"/>
  <c r="AM559" i="2" s="1"/>
  <c r="AM562" i="2" s="1"/>
  <c r="AM565" i="2" s="1"/>
  <c r="AM568" i="2" s="1"/>
  <c r="AM571" i="2" s="1"/>
  <c r="AL556" i="2"/>
  <c r="AL559" i="2" s="1"/>
  <c r="AL562" i="2" s="1"/>
  <c r="AL565" i="2" s="1"/>
  <c r="AL568" i="2" s="1"/>
  <c r="AL571" i="2" s="1"/>
  <c r="AK556" i="2"/>
  <c r="AK559" i="2" s="1"/>
  <c r="AK562" i="2" s="1"/>
  <c r="AK565" i="2" s="1"/>
  <c r="AK568" i="2" s="1"/>
  <c r="AK571" i="2" s="1"/>
  <c r="BU555" i="2"/>
  <c r="BT555" i="2"/>
  <c r="BS555" i="2"/>
  <c r="BR555" i="2"/>
  <c r="BQ555" i="2"/>
  <c r="BP555" i="2"/>
  <c r="BP556" i="2" s="1"/>
  <c r="BP559" i="2" s="1"/>
  <c r="BP562" i="2" s="1"/>
  <c r="BP565" i="2" s="1"/>
  <c r="BP568" i="2" s="1"/>
  <c r="BP571" i="2" s="1"/>
  <c r="BO555" i="2"/>
  <c r="BO556" i="2" s="1"/>
  <c r="BO559" i="2" s="1"/>
  <c r="BO562" i="2" s="1"/>
  <c r="BO565" i="2" s="1"/>
  <c r="BO568" i="2" s="1"/>
  <c r="BO571" i="2" s="1"/>
  <c r="BN555" i="2"/>
  <c r="BN556" i="2" s="1"/>
  <c r="BN559" i="2" s="1"/>
  <c r="BN562" i="2" s="1"/>
  <c r="BN565" i="2" s="1"/>
  <c r="BN568" i="2" s="1"/>
  <c r="BN571" i="2" s="1"/>
  <c r="BM555" i="2"/>
  <c r="BL555" i="2"/>
  <c r="BL556" i="2" s="1"/>
  <c r="BL559" i="2" s="1"/>
  <c r="BL562" i="2" s="1"/>
  <c r="BL565" i="2" s="1"/>
  <c r="BL568" i="2" s="1"/>
  <c r="BL571" i="2" s="1"/>
  <c r="BK555" i="2"/>
  <c r="BJ555" i="2"/>
  <c r="BI555" i="2"/>
  <c r="BH555" i="2"/>
  <c r="BG555" i="2"/>
  <c r="BF555" i="2"/>
  <c r="BE555" i="2"/>
  <c r="BD555" i="2"/>
  <c r="BC555" i="2"/>
  <c r="BB555" i="2"/>
  <c r="BA555" i="2"/>
  <c r="AZ555" i="2"/>
  <c r="AZ556" i="2" s="1"/>
  <c r="AZ559" i="2" s="1"/>
  <c r="AZ562" i="2" s="1"/>
  <c r="AZ565" i="2" s="1"/>
  <c r="AZ568" i="2" s="1"/>
  <c r="AZ571" i="2" s="1"/>
  <c r="AY555" i="2"/>
  <c r="AY556" i="2" s="1"/>
  <c r="AY559" i="2" s="1"/>
  <c r="AY562" i="2" s="1"/>
  <c r="AY565" i="2" s="1"/>
  <c r="AY568" i="2" s="1"/>
  <c r="AY571" i="2" s="1"/>
  <c r="AX555" i="2"/>
  <c r="AX556" i="2" s="1"/>
  <c r="AX559" i="2" s="1"/>
  <c r="AX562" i="2" s="1"/>
  <c r="AX565" i="2" s="1"/>
  <c r="AX568" i="2" s="1"/>
  <c r="AX571" i="2" s="1"/>
  <c r="AW555" i="2"/>
  <c r="AV555" i="2"/>
  <c r="AV556" i="2" s="1"/>
  <c r="AV559" i="2" s="1"/>
  <c r="AV562" i="2" s="1"/>
  <c r="AV565" i="2" s="1"/>
  <c r="AV568" i="2" s="1"/>
  <c r="AV571" i="2" s="1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J556" i="2" s="1"/>
  <c r="AJ559" i="2" s="1"/>
  <c r="AJ562" i="2" s="1"/>
  <c r="AJ565" i="2" s="1"/>
  <c r="AJ568" i="2" s="1"/>
  <c r="AJ571" i="2" s="1"/>
  <c r="AI555" i="2"/>
  <c r="U555" i="2"/>
  <c r="T555" i="2"/>
  <c r="S555" i="2"/>
  <c r="V555" i="2" s="1"/>
  <c r="W555" i="2" s="1"/>
  <c r="R555" i="2"/>
  <c r="Q555" i="2"/>
  <c r="P555" i="2"/>
  <c r="BU548" i="2"/>
  <c r="BT548" i="2"/>
  <c r="BS548" i="2"/>
  <c r="BR548" i="2"/>
  <c r="BQ548" i="2"/>
  <c r="BP548" i="2"/>
  <c r="BO548" i="2"/>
  <c r="BN548" i="2"/>
  <c r="BM548" i="2"/>
  <c r="BL548" i="2"/>
  <c r="BK548" i="2"/>
  <c r="BJ548" i="2"/>
  <c r="BI548" i="2"/>
  <c r="BH548" i="2"/>
  <c r="BG548" i="2"/>
  <c r="BF548" i="2"/>
  <c r="BE548" i="2"/>
  <c r="BD548" i="2"/>
  <c r="BC548" i="2"/>
  <c r="BB548" i="2"/>
  <c r="BA548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R548" i="2"/>
  <c r="U548" i="2" s="1"/>
  <c r="Q548" i="2"/>
  <c r="T548" i="2" s="1"/>
  <c r="AT546" i="2"/>
  <c r="AT549" i="2" s="1"/>
  <c r="BU545" i="2"/>
  <c r="BT545" i="2"/>
  <c r="BS545" i="2"/>
  <c r="BR545" i="2"/>
  <c r="BQ545" i="2"/>
  <c r="BP545" i="2"/>
  <c r="BO545" i="2"/>
  <c r="BN545" i="2"/>
  <c r="BM545" i="2"/>
  <c r="BL545" i="2"/>
  <c r="BK545" i="2"/>
  <c r="BJ545" i="2"/>
  <c r="BI545" i="2"/>
  <c r="BH545" i="2"/>
  <c r="BG545" i="2"/>
  <c r="BF545" i="2"/>
  <c r="BE545" i="2"/>
  <c r="BD545" i="2"/>
  <c r="BC545" i="2"/>
  <c r="BB545" i="2"/>
  <c r="BA545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R545" i="2"/>
  <c r="U545" i="2" s="1"/>
  <c r="Q545" i="2"/>
  <c r="T545" i="2" s="1"/>
  <c r="AZ543" i="2"/>
  <c r="AZ546" i="2" s="1"/>
  <c r="AZ549" i="2" s="1"/>
  <c r="BU542" i="2"/>
  <c r="BT542" i="2"/>
  <c r="BS542" i="2"/>
  <c r="BR542" i="2"/>
  <c r="BQ542" i="2"/>
  <c r="BQ543" i="2" s="1"/>
  <c r="BQ546" i="2" s="1"/>
  <c r="BQ549" i="2" s="1"/>
  <c r="BP542" i="2"/>
  <c r="BP543" i="2" s="1"/>
  <c r="BP546" i="2" s="1"/>
  <c r="BP549" i="2" s="1"/>
  <c r="BO542" i="2"/>
  <c r="BN542" i="2"/>
  <c r="BM542" i="2"/>
  <c r="BL542" i="2"/>
  <c r="BK542" i="2"/>
  <c r="BJ542" i="2"/>
  <c r="BI542" i="2"/>
  <c r="BH542" i="2"/>
  <c r="BG542" i="2"/>
  <c r="BF542" i="2"/>
  <c r="BE542" i="2"/>
  <c r="BD542" i="2"/>
  <c r="BC542" i="2"/>
  <c r="BB542" i="2"/>
  <c r="BA542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P548" i="2" s="1"/>
  <c r="S548" i="2" s="1"/>
  <c r="V548" i="2" s="1"/>
  <c r="W548" i="2" s="1"/>
  <c r="X548" i="2" s="1"/>
  <c r="T542" i="2"/>
  <c r="R542" i="2"/>
  <c r="U542" i="2" s="1"/>
  <c r="Q542" i="2"/>
  <c r="BP540" i="2"/>
  <c r="BO540" i="2"/>
  <c r="BL540" i="2"/>
  <c r="BL543" i="2" s="1"/>
  <c r="BL546" i="2" s="1"/>
  <c r="BL549" i="2" s="1"/>
  <c r="AZ540" i="2"/>
  <c r="AY540" i="2"/>
  <c r="AY543" i="2" s="1"/>
  <c r="AY546" i="2" s="1"/>
  <c r="AY549" i="2" s="1"/>
  <c r="AV540" i="2"/>
  <c r="AV543" i="2" s="1"/>
  <c r="AV546" i="2" s="1"/>
  <c r="AV549" i="2" s="1"/>
  <c r="BU539" i="2"/>
  <c r="BT539" i="2"/>
  <c r="BS539" i="2"/>
  <c r="BR539" i="2"/>
  <c r="BQ539" i="2"/>
  <c r="BP539" i="2"/>
  <c r="BO539" i="2"/>
  <c r="BN539" i="2"/>
  <c r="BN540" i="2" s="1"/>
  <c r="BN543" i="2" s="1"/>
  <c r="BN546" i="2" s="1"/>
  <c r="BN549" i="2" s="1"/>
  <c r="BM539" i="2"/>
  <c r="BM540" i="2" s="1"/>
  <c r="BM543" i="2" s="1"/>
  <c r="BM546" i="2" s="1"/>
  <c r="BM549" i="2" s="1"/>
  <c r="BL539" i="2"/>
  <c r="BK539" i="2"/>
  <c r="BJ539" i="2"/>
  <c r="BI539" i="2"/>
  <c r="BH539" i="2"/>
  <c r="BG539" i="2"/>
  <c r="BF539" i="2"/>
  <c r="BE539" i="2"/>
  <c r="BD539" i="2"/>
  <c r="BC539" i="2"/>
  <c r="BB539" i="2"/>
  <c r="BA539" i="2"/>
  <c r="AZ539" i="2"/>
  <c r="AY539" i="2"/>
  <c r="AX539" i="2"/>
  <c r="AX540" i="2" s="1"/>
  <c r="AX543" i="2" s="1"/>
  <c r="AX546" i="2" s="1"/>
  <c r="AX549" i="2" s="1"/>
  <c r="AW539" i="2"/>
  <c r="AW540" i="2" s="1"/>
  <c r="AW543" i="2" s="1"/>
  <c r="AW546" i="2" s="1"/>
  <c r="AW549" i="2" s="1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P545" i="2" s="1"/>
  <c r="S545" i="2" s="1"/>
  <c r="V545" i="2" s="1"/>
  <c r="W545" i="2" s="1"/>
  <c r="X545" i="2" s="1"/>
  <c r="R539" i="2"/>
  <c r="U539" i="2" s="1"/>
  <c r="Q539" i="2"/>
  <c r="T539" i="2" s="1"/>
  <c r="P539" i="2"/>
  <c r="S539" i="2" s="1"/>
  <c r="V539" i="2" s="1"/>
  <c r="W539" i="2" s="1"/>
  <c r="X539" i="2" s="1"/>
  <c r="AC539" i="2" s="1"/>
  <c r="AF539" i="2" s="1"/>
  <c r="BM537" i="2"/>
  <c r="BL537" i="2"/>
  <c r="BK537" i="2"/>
  <c r="BK540" i="2" s="1"/>
  <c r="BK543" i="2" s="1"/>
  <c r="BK546" i="2" s="1"/>
  <c r="BK549" i="2" s="1"/>
  <c r="BJ537" i="2"/>
  <c r="BJ540" i="2" s="1"/>
  <c r="BJ543" i="2" s="1"/>
  <c r="BJ546" i="2" s="1"/>
  <c r="BJ549" i="2" s="1"/>
  <c r="BI537" i="2"/>
  <c r="BI540" i="2" s="1"/>
  <c r="BI543" i="2" s="1"/>
  <c r="BI546" i="2" s="1"/>
  <c r="BI549" i="2" s="1"/>
  <c r="BH537" i="2"/>
  <c r="BH540" i="2" s="1"/>
  <c r="BH543" i="2" s="1"/>
  <c r="BH546" i="2" s="1"/>
  <c r="BH549" i="2" s="1"/>
  <c r="AW537" i="2"/>
  <c r="AV537" i="2"/>
  <c r="AU537" i="2"/>
  <c r="AU540" i="2" s="1"/>
  <c r="AU543" i="2" s="1"/>
  <c r="AU546" i="2" s="1"/>
  <c r="AU549" i="2" s="1"/>
  <c r="AT537" i="2"/>
  <c r="AT540" i="2" s="1"/>
  <c r="AT543" i="2" s="1"/>
  <c r="BU536" i="2"/>
  <c r="BT536" i="2"/>
  <c r="BS536" i="2"/>
  <c r="BR536" i="2"/>
  <c r="BQ536" i="2"/>
  <c r="BP536" i="2"/>
  <c r="BO536" i="2"/>
  <c r="BN536" i="2"/>
  <c r="BM536" i="2"/>
  <c r="BL536" i="2"/>
  <c r="BK536" i="2"/>
  <c r="BJ536" i="2"/>
  <c r="BI536" i="2"/>
  <c r="BH536" i="2"/>
  <c r="BG536" i="2"/>
  <c r="BF536" i="2"/>
  <c r="BE536" i="2"/>
  <c r="BD536" i="2"/>
  <c r="BC536" i="2"/>
  <c r="BB536" i="2"/>
  <c r="BA536" i="2"/>
  <c r="AZ536" i="2"/>
  <c r="AY536" i="2"/>
  <c r="AX536" i="2"/>
  <c r="AW536" i="2"/>
  <c r="AV536" i="2"/>
  <c r="AU536" i="2"/>
  <c r="AT536" i="2"/>
  <c r="AS536" i="2"/>
  <c r="AS537" i="2" s="1"/>
  <c r="AS540" i="2" s="1"/>
  <c r="AS543" i="2" s="1"/>
  <c r="AS546" i="2" s="1"/>
  <c r="AS549" i="2" s="1"/>
  <c r="AR536" i="2"/>
  <c r="AR537" i="2" s="1"/>
  <c r="AR540" i="2" s="1"/>
  <c r="AR543" i="2" s="1"/>
  <c r="AR546" i="2" s="1"/>
  <c r="AR549" i="2" s="1"/>
  <c r="AQ536" i="2"/>
  <c r="AQ537" i="2" s="1"/>
  <c r="AQ540" i="2" s="1"/>
  <c r="AQ543" i="2" s="1"/>
  <c r="AQ546" i="2" s="1"/>
  <c r="AQ549" i="2" s="1"/>
  <c r="AP536" i="2"/>
  <c r="AP537" i="2" s="1"/>
  <c r="AP540" i="2" s="1"/>
  <c r="AP543" i="2" s="1"/>
  <c r="AP546" i="2" s="1"/>
  <c r="AP549" i="2" s="1"/>
  <c r="AO536" i="2"/>
  <c r="AN536" i="2"/>
  <c r="AM536" i="2"/>
  <c r="AL536" i="2"/>
  <c r="AK536" i="2"/>
  <c r="AJ536" i="2"/>
  <c r="AI536" i="2"/>
  <c r="P542" i="2" s="1"/>
  <c r="S542" i="2" s="1"/>
  <c r="V542" i="2" s="1"/>
  <c r="W542" i="2" s="1"/>
  <c r="X542" i="2" s="1"/>
  <c r="R536" i="2"/>
  <c r="U536" i="2" s="1"/>
  <c r="Q536" i="2"/>
  <c r="T536" i="2" s="1"/>
  <c r="P536" i="2"/>
  <c r="S536" i="2" s="1"/>
  <c r="V536" i="2" s="1"/>
  <c r="W536" i="2" s="1"/>
  <c r="X536" i="2" s="1"/>
  <c r="BU534" i="2"/>
  <c r="BU537" i="2" s="1"/>
  <c r="BU540" i="2" s="1"/>
  <c r="BU543" i="2" s="1"/>
  <c r="BU546" i="2" s="1"/>
  <c r="BU549" i="2" s="1"/>
  <c r="BQ534" i="2"/>
  <c r="BQ537" i="2" s="1"/>
  <c r="BQ540" i="2" s="1"/>
  <c r="BM534" i="2"/>
  <c r="BL534" i="2"/>
  <c r="BK534" i="2"/>
  <c r="BJ534" i="2"/>
  <c r="BI534" i="2"/>
  <c r="BH534" i="2"/>
  <c r="BG534" i="2"/>
  <c r="BG537" i="2" s="1"/>
  <c r="BG540" i="2" s="1"/>
  <c r="BG543" i="2" s="1"/>
  <c r="BG546" i="2" s="1"/>
  <c r="BG549" i="2" s="1"/>
  <c r="BF534" i="2"/>
  <c r="BF537" i="2" s="1"/>
  <c r="BF540" i="2" s="1"/>
  <c r="BF543" i="2" s="1"/>
  <c r="BF546" i="2" s="1"/>
  <c r="BF549" i="2" s="1"/>
  <c r="BC534" i="2"/>
  <c r="BC537" i="2" s="1"/>
  <c r="BC540" i="2" s="1"/>
  <c r="BC543" i="2" s="1"/>
  <c r="BC546" i="2" s="1"/>
  <c r="BC549" i="2" s="1"/>
  <c r="BB534" i="2"/>
  <c r="BB537" i="2" s="1"/>
  <c r="BB540" i="2" s="1"/>
  <c r="BB543" i="2" s="1"/>
  <c r="BB546" i="2" s="1"/>
  <c r="BB549" i="2" s="1"/>
  <c r="AW534" i="2"/>
  <c r="AV534" i="2"/>
  <c r="AU534" i="2"/>
  <c r="AT534" i="2"/>
  <c r="AS534" i="2"/>
  <c r="AR534" i="2"/>
  <c r="AQ534" i="2"/>
  <c r="AP534" i="2"/>
  <c r="AM534" i="2"/>
  <c r="AM537" i="2" s="1"/>
  <c r="AM540" i="2" s="1"/>
  <c r="AM543" i="2" s="1"/>
  <c r="AM546" i="2" s="1"/>
  <c r="AM549" i="2" s="1"/>
  <c r="AL534" i="2"/>
  <c r="AL537" i="2" s="1"/>
  <c r="AL540" i="2" s="1"/>
  <c r="AL543" i="2" s="1"/>
  <c r="AL546" i="2" s="1"/>
  <c r="AL549" i="2" s="1"/>
  <c r="AK534" i="2"/>
  <c r="AK537" i="2" s="1"/>
  <c r="AK540" i="2" s="1"/>
  <c r="AK543" i="2" s="1"/>
  <c r="AK546" i="2" s="1"/>
  <c r="AK549" i="2" s="1"/>
  <c r="BU533" i="2"/>
  <c r="BT533" i="2"/>
  <c r="BT534" i="2" s="1"/>
  <c r="BT537" i="2" s="1"/>
  <c r="BT540" i="2" s="1"/>
  <c r="BT543" i="2" s="1"/>
  <c r="BT546" i="2" s="1"/>
  <c r="BT549" i="2" s="1"/>
  <c r="BS533" i="2"/>
  <c r="BS534" i="2" s="1"/>
  <c r="BS537" i="2" s="1"/>
  <c r="BS540" i="2" s="1"/>
  <c r="BS543" i="2" s="1"/>
  <c r="BS546" i="2" s="1"/>
  <c r="BS549" i="2" s="1"/>
  <c r="BR533" i="2"/>
  <c r="BR534" i="2" s="1"/>
  <c r="BR537" i="2" s="1"/>
  <c r="BR540" i="2" s="1"/>
  <c r="BR543" i="2" s="1"/>
  <c r="BR546" i="2" s="1"/>
  <c r="BR549" i="2" s="1"/>
  <c r="BQ533" i="2"/>
  <c r="BP533" i="2"/>
  <c r="BP534" i="2" s="1"/>
  <c r="BP537" i="2" s="1"/>
  <c r="BO533" i="2"/>
  <c r="BO534" i="2" s="1"/>
  <c r="BO537" i="2" s="1"/>
  <c r="BN533" i="2"/>
  <c r="BN534" i="2" s="1"/>
  <c r="BN537" i="2" s="1"/>
  <c r="BM533" i="2"/>
  <c r="BL533" i="2"/>
  <c r="BK533" i="2"/>
  <c r="BJ533" i="2"/>
  <c r="BI533" i="2"/>
  <c r="BH533" i="2"/>
  <c r="BG533" i="2"/>
  <c r="BF533" i="2"/>
  <c r="BE533" i="2"/>
  <c r="BE534" i="2" s="1"/>
  <c r="BE537" i="2" s="1"/>
  <c r="BE540" i="2" s="1"/>
  <c r="BE543" i="2" s="1"/>
  <c r="BE546" i="2" s="1"/>
  <c r="BE549" i="2" s="1"/>
  <c r="BD533" i="2"/>
  <c r="BD534" i="2" s="1"/>
  <c r="BD537" i="2" s="1"/>
  <c r="BD540" i="2" s="1"/>
  <c r="BD543" i="2" s="1"/>
  <c r="BD546" i="2" s="1"/>
  <c r="BD549" i="2" s="1"/>
  <c r="BC533" i="2"/>
  <c r="BB533" i="2"/>
  <c r="BA533" i="2"/>
  <c r="BA534" i="2" s="1"/>
  <c r="BA537" i="2" s="1"/>
  <c r="BA540" i="2" s="1"/>
  <c r="BA543" i="2" s="1"/>
  <c r="BA546" i="2" s="1"/>
  <c r="BA549" i="2" s="1"/>
  <c r="AZ533" i="2"/>
  <c r="AZ534" i="2" s="1"/>
  <c r="AZ537" i="2" s="1"/>
  <c r="AY533" i="2"/>
  <c r="AY534" i="2" s="1"/>
  <c r="AY537" i="2" s="1"/>
  <c r="AX533" i="2"/>
  <c r="AX534" i="2" s="1"/>
  <c r="AX537" i="2" s="1"/>
  <c r="AW533" i="2"/>
  <c r="AV533" i="2"/>
  <c r="AU533" i="2"/>
  <c r="AT533" i="2"/>
  <c r="AS533" i="2"/>
  <c r="AR533" i="2"/>
  <c r="AQ533" i="2"/>
  <c r="AP533" i="2"/>
  <c r="AO533" i="2"/>
  <c r="AO534" i="2" s="1"/>
  <c r="AO537" i="2" s="1"/>
  <c r="AO540" i="2" s="1"/>
  <c r="AO543" i="2" s="1"/>
  <c r="AO546" i="2" s="1"/>
  <c r="AO549" i="2" s="1"/>
  <c r="AN533" i="2"/>
  <c r="AN534" i="2" s="1"/>
  <c r="AN537" i="2" s="1"/>
  <c r="AN540" i="2" s="1"/>
  <c r="AN543" i="2" s="1"/>
  <c r="AN546" i="2" s="1"/>
  <c r="AN549" i="2" s="1"/>
  <c r="AM533" i="2"/>
  <c r="AL533" i="2"/>
  <c r="AK533" i="2"/>
  <c r="AJ533" i="2"/>
  <c r="AJ534" i="2" s="1"/>
  <c r="AJ537" i="2" s="1"/>
  <c r="AJ540" i="2" s="1"/>
  <c r="AJ543" i="2" s="1"/>
  <c r="AJ546" i="2" s="1"/>
  <c r="AJ549" i="2" s="1"/>
  <c r="AI533" i="2"/>
  <c r="AI534" i="2" s="1"/>
  <c r="AI537" i="2" s="1"/>
  <c r="AI540" i="2" s="1"/>
  <c r="AI543" i="2" s="1"/>
  <c r="AI546" i="2" s="1"/>
  <c r="AI549" i="2" s="1"/>
  <c r="U533" i="2"/>
  <c r="T533" i="2"/>
  <c r="S533" i="2"/>
  <c r="V533" i="2" s="1"/>
  <c r="W533" i="2" s="1"/>
  <c r="R533" i="2"/>
  <c r="Q533" i="2"/>
  <c r="P533" i="2"/>
  <c r="BU526" i="2"/>
  <c r="BT526" i="2"/>
  <c r="BS526" i="2"/>
  <c r="BR526" i="2"/>
  <c r="BQ526" i="2"/>
  <c r="BP526" i="2"/>
  <c r="BO526" i="2"/>
  <c r="BN526" i="2"/>
  <c r="BM526" i="2"/>
  <c r="BL526" i="2"/>
  <c r="BK526" i="2"/>
  <c r="BJ526" i="2"/>
  <c r="BI526" i="2"/>
  <c r="BH526" i="2"/>
  <c r="BG526" i="2"/>
  <c r="BF526" i="2"/>
  <c r="BE526" i="2"/>
  <c r="BD526" i="2"/>
  <c r="BC526" i="2"/>
  <c r="BB526" i="2"/>
  <c r="BA526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R526" i="2"/>
  <c r="U526" i="2" s="1"/>
  <c r="Q526" i="2"/>
  <c r="T526" i="2" s="1"/>
  <c r="BU523" i="2"/>
  <c r="BT523" i="2"/>
  <c r="BS523" i="2"/>
  <c r="BR523" i="2"/>
  <c r="BQ523" i="2"/>
  <c r="BP523" i="2"/>
  <c r="BO523" i="2"/>
  <c r="BN523" i="2"/>
  <c r="BM523" i="2"/>
  <c r="BL523" i="2"/>
  <c r="BK523" i="2"/>
  <c r="BJ523" i="2"/>
  <c r="BI523" i="2"/>
  <c r="BH523" i="2"/>
  <c r="BG523" i="2"/>
  <c r="BF523" i="2"/>
  <c r="BE523" i="2"/>
  <c r="BD523" i="2"/>
  <c r="BC523" i="2"/>
  <c r="BB523" i="2"/>
  <c r="BA523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R523" i="2"/>
  <c r="U523" i="2" s="1"/>
  <c r="Q523" i="2"/>
  <c r="T523" i="2" s="1"/>
  <c r="BU520" i="2"/>
  <c r="BT520" i="2"/>
  <c r="BS520" i="2"/>
  <c r="BR520" i="2"/>
  <c r="BQ520" i="2"/>
  <c r="BP520" i="2"/>
  <c r="BO520" i="2"/>
  <c r="BN520" i="2"/>
  <c r="BM520" i="2"/>
  <c r="BL520" i="2"/>
  <c r="BK520" i="2"/>
  <c r="BJ520" i="2"/>
  <c r="BI520" i="2"/>
  <c r="BH520" i="2"/>
  <c r="BG520" i="2"/>
  <c r="BF520" i="2"/>
  <c r="BE520" i="2"/>
  <c r="BD520" i="2"/>
  <c r="BC520" i="2"/>
  <c r="BB520" i="2"/>
  <c r="BA520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P526" i="2" s="1"/>
  <c r="S526" i="2" s="1"/>
  <c r="V526" i="2" s="1"/>
  <c r="W526" i="2" s="1"/>
  <c r="X526" i="2" s="1"/>
  <c r="T520" i="2"/>
  <c r="R520" i="2"/>
  <c r="U520" i="2" s="1"/>
  <c r="Q520" i="2"/>
  <c r="BL518" i="2"/>
  <c r="BL521" i="2" s="1"/>
  <c r="BL524" i="2" s="1"/>
  <c r="BL527" i="2" s="1"/>
  <c r="BK518" i="2"/>
  <c r="BK521" i="2" s="1"/>
  <c r="BK524" i="2" s="1"/>
  <c r="BK527" i="2" s="1"/>
  <c r="AV518" i="2"/>
  <c r="AV521" i="2" s="1"/>
  <c r="AV524" i="2" s="1"/>
  <c r="AV527" i="2" s="1"/>
  <c r="AU518" i="2"/>
  <c r="AU521" i="2" s="1"/>
  <c r="AU524" i="2" s="1"/>
  <c r="AU527" i="2" s="1"/>
  <c r="BU517" i="2"/>
  <c r="BT517" i="2"/>
  <c r="BS517" i="2"/>
  <c r="BR517" i="2"/>
  <c r="BQ517" i="2"/>
  <c r="BP517" i="2"/>
  <c r="BO517" i="2"/>
  <c r="BN517" i="2"/>
  <c r="BM517" i="2"/>
  <c r="BL517" i="2"/>
  <c r="BK517" i="2"/>
  <c r="BJ517" i="2"/>
  <c r="BI517" i="2"/>
  <c r="BH517" i="2"/>
  <c r="BG517" i="2"/>
  <c r="BF517" i="2"/>
  <c r="BE517" i="2"/>
  <c r="BD517" i="2"/>
  <c r="BC517" i="2"/>
  <c r="BB517" i="2"/>
  <c r="BA517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P523" i="2" s="1"/>
  <c r="S523" i="2" s="1"/>
  <c r="V523" i="2" s="1"/>
  <c r="W523" i="2" s="1"/>
  <c r="X523" i="2" s="1"/>
  <c r="R517" i="2"/>
  <c r="U517" i="2" s="1"/>
  <c r="Q517" i="2"/>
  <c r="T517" i="2" s="1"/>
  <c r="BL515" i="2"/>
  <c r="BK515" i="2"/>
  <c r="BJ515" i="2"/>
  <c r="BJ518" i="2" s="1"/>
  <c r="BJ521" i="2" s="1"/>
  <c r="BJ524" i="2" s="1"/>
  <c r="BJ527" i="2" s="1"/>
  <c r="BI515" i="2"/>
  <c r="BI518" i="2" s="1"/>
  <c r="BI521" i="2" s="1"/>
  <c r="BI524" i="2" s="1"/>
  <c r="BI527" i="2" s="1"/>
  <c r="BH515" i="2"/>
  <c r="BH518" i="2" s="1"/>
  <c r="BH521" i="2" s="1"/>
  <c r="BH524" i="2" s="1"/>
  <c r="BH527" i="2" s="1"/>
  <c r="BG515" i="2"/>
  <c r="BG518" i="2" s="1"/>
  <c r="BG521" i="2" s="1"/>
  <c r="BG524" i="2" s="1"/>
  <c r="BG527" i="2" s="1"/>
  <c r="BF515" i="2"/>
  <c r="BF518" i="2" s="1"/>
  <c r="BF521" i="2" s="1"/>
  <c r="BF524" i="2" s="1"/>
  <c r="BF527" i="2" s="1"/>
  <c r="AV515" i="2"/>
  <c r="AU515" i="2"/>
  <c r="AT515" i="2"/>
  <c r="AT518" i="2" s="1"/>
  <c r="AT521" i="2" s="1"/>
  <c r="AT524" i="2" s="1"/>
  <c r="AT527" i="2" s="1"/>
  <c r="AS515" i="2"/>
  <c r="AS518" i="2" s="1"/>
  <c r="AS521" i="2" s="1"/>
  <c r="AS524" i="2" s="1"/>
  <c r="AS527" i="2" s="1"/>
  <c r="AR515" i="2"/>
  <c r="AR518" i="2" s="1"/>
  <c r="AR521" i="2" s="1"/>
  <c r="AR524" i="2" s="1"/>
  <c r="AR527" i="2" s="1"/>
  <c r="AQ515" i="2"/>
  <c r="AQ518" i="2" s="1"/>
  <c r="AQ521" i="2" s="1"/>
  <c r="AQ524" i="2" s="1"/>
  <c r="AQ527" i="2" s="1"/>
  <c r="AP515" i="2"/>
  <c r="AP518" i="2" s="1"/>
  <c r="AP521" i="2" s="1"/>
  <c r="AP524" i="2" s="1"/>
  <c r="AP527" i="2" s="1"/>
  <c r="BU514" i="2"/>
  <c r="BT514" i="2"/>
  <c r="BS514" i="2"/>
  <c r="BR514" i="2"/>
  <c r="BQ514" i="2"/>
  <c r="BP514" i="2"/>
  <c r="BO514" i="2"/>
  <c r="BN514" i="2"/>
  <c r="BM514" i="2"/>
  <c r="BL514" i="2"/>
  <c r="BK514" i="2"/>
  <c r="BJ514" i="2"/>
  <c r="BI514" i="2"/>
  <c r="BH514" i="2"/>
  <c r="BG514" i="2"/>
  <c r="BF514" i="2"/>
  <c r="BE514" i="2"/>
  <c r="BD514" i="2"/>
  <c r="BC514" i="2"/>
  <c r="BB514" i="2"/>
  <c r="BA514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P520" i="2" s="1"/>
  <c r="S520" i="2" s="1"/>
  <c r="R514" i="2"/>
  <c r="U514" i="2" s="1"/>
  <c r="Q514" i="2"/>
  <c r="T514" i="2" s="1"/>
  <c r="P514" i="2"/>
  <c r="S514" i="2" s="1"/>
  <c r="V514" i="2" s="1"/>
  <c r="W514" i="2" s="1"/>
  <c r="X514" i="2" s="1"/>
  <c r="BU512" i="2"/>
  <c r="BU515" i="2" s="1"/>
  <c r="BU518" i="2" s="1"/>
  <c r="BU521" i="2" s="1"/>
  <c r="BU524" i="2" s="1"/>
  <c r="BU527" i="2" s="1"/>
  <c r="BT512" i="2"/>
  <c r="BS512" i="2"/>
  <c r="BS515" i="2" s="1"/>
  <c r="BS518" i="2" s="1"/>
  <c r="BS521" i="2" s="1"/>
  <c r="BS524" i="2" s="1"/>
  <c r="BS527" i="2" s="1"/>
  <c r="BR512" i="2"/>
  <c r="BR515" i="2" s="1"/>
  <c r="BR518" i="2" s="1"/>
  <c r="BR521" i="2" s="1"/>
  <c r="BR524" i="2" s="1"/>
  <c r="BR527" i="2" s="1"/>
  <c r="BQ512" i="2"/>
  <c r="BQ515" i="2" s="1"/>
  <c r="BQ518" i="2" s="1"/>
  <c r="BQ521" i="2" s="1"/>
  <c r="BQ524" i="2" s="1"/>
  <c r="BQ527" i="2" s="1"/>
  <c r="BL512" i="2"/>
  <c r="BK512" i="2"/>
  <c r="BJ512" i="2"/>
  <c r="BI512" i="2"/>
  <c r="BH512" i="2"/>
  <c r="BG512" i="2"/>
  <c r="BF512" i="2"/>
  <c r="BE512" i="2"/>
  <c r="BE515" i="2" s="1"/>
  <c r="BE518" i="2" s="1"/>
  <c r="BE521" i="2" s="1"/>
  <c r="BE524" i="2" s="1"/>
  <c r="BE527" i="2" s="1"/>
  <c r="BD512" i="2"/>
  <c r="BC512" i="2"/>
  <c r="BC515" i="2" s="1"/>
  <c r="BC518" i="2" s="1"/>
  <c r="BC521" i="2" s="1"/>
  <c r="BC524" i="2" s="1"/>
  <c r="BC527" i="2" s="1"/>
  <c r="BB512" i="2"/>
  <c r="BB515" i="2" s="1"/>
  <c r="BB518" i="2" s="1"/>
  <c r="BB521" i="2" s="1"/>
  <c r="BB524" i="2" s="1"/>
  <c r="BB527" i="2" s="1"/>
  <c r="BA512" i="2"/>
  <c r="BA515" i="2" s="1"/>
  <c r="BA518" i="2" s="1"/>
  <c r="BA521" i="2" s="1"/>
  <c r="BA524" i="2" s="1"/>
  <c r="BA527" i="2" s="1"/>
  <c r="AV512" i="2"/>
  <c r="AU512" i="2"/>
  <c r="AT512" i="2"/>
  <c r="AS512" i="2"/>
  <c r="AR512" i="2"/>
  <c r="AQ512" i="2"/>
  <c r="AP512" i="2"/>
  <c r="AO512" i="2"/>
  <c r="AO515" i="2" s="1"/>
  <c r="AO518" i="2" s="1"/>
  <c r="AO521" i="2" s="1"/>
  <c r="AO524" i="2" s="1"/>
  <c r="AO527" i="2" s="1"/>
  <c r="AN512" i="2"/>
  <c r="AM512" i="2"/>
  <c r="AM515" i="2" s="1"/>
  <c r="AM518" i="2" s="1"/>
  <c r="AM521" i="2" s="1"/>
  <c r="AM524" i="2" s="1"/>
  <c r="AM527" i="2" s="1"/>
  <c r="AL512" i="2"/>
  <c r="AL515" i="2" s="1"/>
  <c r="AL518" i="2" s="1"/>
  <c r="AL521" i="2" s="1"/>
  <c r="AL524" i="2" s="1"/>
  <c r="AL527" i="2" s="1"/>
  <c r="AK512" i="2"/>
  <c r="AK515" i="2" s="1"/>
  <c r="AK518" i="2" s="1"/>
  <c r="AK521" i="2" s="1"/>
  <c r="AK524" i="2" s="1"/>
  <c r="AK527" i="2" s="1"/>
  <c r="BU511" i="2"/>
  <c r="BT511" i="2"/>
  <c r="BS511" i="2"/>
  <c r="BR511" i="2"/>
  <c r="BQ511" i="2"/>
  <c r="BP511" i="2"/>
  <c r="BP512" i="2" s="1"/>
  <c r="BP515" i="2" s="1"/>
  <c r="BP518" i="2" s="1"/>
  <c r="BP521" i="2" s="1"/>
  <c r="BP524" i="2" s="1"/>
  <c r="BP527" i="2" s="1"/>
  <c r="BO511" i="2"/>
  <c r="BO512" i="2" s="1"/>
  <c r="BO515" i="2" s="1"/>
  <c r="BO518" i="2" s="1"/>
  <c r="BO521" i="2" s="1"/>
  <c r="BO524" i="2" s="1"/>
  <c r="BO527" i="2" s="1"/>
  <c r="BN511" i="2"/>
  <c r="BN512" i="2" s="1"/>
  <c r="BN515" i="2" s="1"/>
  <c r="BN518" i="2" s="1"/>
  <c r="BN521" i="2" s="1"/>
  <c r="BN524" i="2" s="1"/>
  <c r="BN527" i="2" s="1"/>
  <c r="BM511" i="2"/>
  <c r="BM512" i="2" s="1"/>
  <c r="BM515" i="2" s="1"/>
  <c r="BM518" i="2" s="1"/>
  <c r="BM521" i="2" s="1"/>
  <c r="BM524" i="2" s="1"/>
  <c r="BM527" i="2" s="1"/>
  <c r="BL511" i="2"/>
  <c r="BK511" i="2"/>
  <c r="BJ511" i="2"/>
  <c r="BI511" i="2"/>
  <c r="BH511" i="2"/>
  <c r="BG511" i="2"/>
  <c r="BF511" i="2"/>
  <c r="BE511" i="2"/>
  <c r="BD511" i="2"/>
  <c r="BC511" i="2"/>
  <c r="BB511" i="2"/>
  <c r="BA511" i="2"/>
  <c r="AZ511" i="2"/>
  <c r="AZ512" i="2" s="1"/>
  <c r="AZ515" i="2" s="1"/>
  <c r="AZ518" i="2" s="1"/>
  <c r="AZ521" i="2" s="1"/>
  <c r="AZ524" i="2" s="1"/>
  <c r="AZ527" i="2" s="1"/>
  <c r="AY511" i="2"/>
  <c r="AY512" i="2" s="1"/>
  <c r="AY515" i="2" s="1"/>
  <c r="AY518" i="2" s="1"/>
  <c r="AY521" i="2" s="1"/>
  <c r="AY524" i="2" s="1"/>
  <c r="AY527" i="2" s="1"/>
  <c r="AX511" i="2"/>
  <c r="AX512" i="2" s="1"/>
  <c r="AX515" i="2" s="1"/>
  <c r="AX518" i="2" s="1"/>
  <c r="AX521" i="2" s="1"/>
  <c r="AX524" i="2" s="1"/>
  <c r="AX527" i="2" s="1"/>
  <c r="AW511" i="2"/>
  <c r="AW512" i="2" s="1"/>
  <c r="AW515" i="2" s="1"/>
  <c r="AW518" i="2" s="1"/>
  <c r="AW521" i="2" s="1"/>
  <c r="AW524" i="2" s="1"/>
  <c r="AW527" i="2" s="1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J512" i="2" s="1"/>
  <c r="AJ515" i="2" s="1"/>
  <c r="AJ518" i="2" s="1"/>
  <c r="AJ521" i="2" s="1"/>
  <c r="AJ524" i="2" s="1"/>
  <c r="AJ527" i="2" s="1"/>
  <c r="AI511" i="2"/>
  <c r="U511" i="2"/>
  <c r="T511" i="2"/>
  <c r="S511" i="2"/>
  <c r="V511" i="2" s="1"/>
  <c r="W511" i="2" s="1"/>
  <c r="R511" i="2"/>
  <c r="Q511" i="2"/>
  <c r="P511" i="2"/>
  <c r="BU504" i="2"/>
  <c r="BT504" i="2"/>
  <c r="BS504" i="2"/>
  <c r="BR504" i="2"/>
  <c r="BQ504" i="2"/>
  <c r="BP504" i="2"/>
  <c r="BO504" i="2"/>
  <c r="BN504" i="2"/>
  <c r="BM504" i="2"/>
  <c r="BL504" i="2"/>
  <c r="BK504" i="2"/>
  <c r="BJ504" i="2"/>
  <c r="BI504" i="2"/>
  <c r="BH504" i="2"/>
  <c r="BG504" i="2"/>
  <c r="BF504" i="2"/>
  <c r="BE504" i="2"/>
  <c r="BD504" i="2"/>
  <c r="BC504" i="2"/>
  <c r="BB504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R504" i="2"/>
  <c r="U504" i="2" s="1"/>
  <c r="Q504" i="2"/>
  <c r="T504" i="2" s="1"/>
  <c r="BU501" i="2"/>
  <c r="BT501" i="2"/>
  <c r="BS501" i="2"/>
  <c r="BR501" i="2"/>
  <c r="BQ501" i="2"/>
  <c r="BP501" i="2"/>
  <c r="BO501" i="2"/>
  <c r="BN501" i="2"/>
  <c r="BM501" i="2"/>
  <c r="BL501" i="2"/>
  <c r="BK501" i="2"/>
  <c r="BJ501" i="2"/>
  <c r="BI501" i="2"/>
  <c r="BH501" i="2"/>
  <c r="BG501" i="2"/>
  <c r="BF501" i="2"/>
  <c r="BE501" i="2"/>
  <c r="BD501" i="2"/>
  <c r="BC501" i="2"/>
  <c r="BB501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R501" i="2"/>
  <c r="U501" i="2" s="1"/>
  <c r="Q501" i="2"/>
  <c r="T501" i="2" s="1"/>
  <c r="BU498" i="2"/>
  <c r="BT498" i="2"/>
  <c r="BS498" i="2"/>
  <c r="BR498" i="2"/>
  <c r="BQ498" i="2"/>
  <c r="BP498" i="2"/>
  <c r="BO498" i="2"/>
  <c r="BN498" i="2"/>
  <c r="BM498" i="2"/>
  <c r="BL498" i="2"/>
  <c r="BK498" i="2"/>
  <c r="BJ498" i="2"/>
  <c r="BI498" i="2"/>
  <c r="BH498" i="2"/>
  <c r="BG498" i="2"/>
  <c r="BF498" i="2"/>
  <c r="BE498" i="2"/>
  <c r="BD498" i="2"/>
  <c r="BC498" i="2"/>
  <c r="BB498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P504" i="2" s="1"/>
  <c r="S504" i="2" s="1"/>
  <c r="V504" i="2" s="1"/>
  <c r="W504" i="2" s="1"/>
  <c r="X504" i="2" s="1"/>
  <c r="T498" i="2"/>
  <c r="R498" i="2"/>
  <c r="U498" i="2" s="1"/>
  <c r="Q498" i="2"/>
  <c r="BM496" i="2"/>
  <c r="BM499" i="2" s="1"/>
  <c r="BM502" i="2" s="1"/>
  <c r="BM505" i="2" s="1"/>
  <c r="BK496" i="2"/>
  <c r="BK499" i="2" s="1"/>
  <c r="BK502" i="2" s="1"/>
  <c r="BK505" i="2" s="1"/>
  <c r="AW496" i="2"/>
  <c r="AW499" i="2" s="1"/>
  <c r="AW502" i="2" s="1"/>
  <c r="AW505" i="2" s="1"/>
  <c r="AU496" i="2"/>
  <c r="AU499" i="2" s="1"/>
  <c r="AU502" i="2" s="1"/>
  <c r="AU505" i="2" s="1"/>
  <c r="BU495" i="2"/>
  <c r="BT495" i="2"/>
  <c r="BS495" i="2"/>
  <c r="BR495" i="2"/>
  <c r="BQ495" i="2"/>
  <c r="BP495" i="2"/>
  <c r="BO495" i="2"/>
  <c r="BN495" i="2"/>
  <c r="BM495" i="2"/>
  <c r="BL495" i="2"/>
  <c r="BK495" i="2"/>
  <c r="BJ495" i="2"/>
  <c r="BI495" i="2"/>
  <c r="BH495" i="2"/>
  <c r="BG495" i="2"/>
  <c r="BF495" i="2"/>
  <c r="BE495" i="2"/>
  <c r="BD495" i="2"/>
  <c r="BC495" i="2"/>
  <c r="BB495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P501" i="2" s="1"/>
  <c r="S501" i="2" s="1"/>
  <c r="V501" i="2" s="1"/>
  <c r="W501" i="2" s="1"/>
  <c r="X501" i="2" s="1"/>
  <c r="R495" i="2"/>
  <c r="U495" i="2" s="1"/>
  <c r="Q495" i="2"/>
  <c r="T495" i="2" s="1"/>
  <c r="BM493" i="2"/>
  <c r="BK493" i="2"/>
  <c r="BJ493" i="2"/>
  <c r="BJ496" i="2" s="1"/>
  <c r="BJ499" i="2" s="1"/>
  <c r="BJ502" i="2" s="1"/>
  <c r="BJ505" i="2" s="1"/>
  <c r="BI493" i="2"/>
  <c r="BI496" i="2" s="1"/>
  <c r="BI499" i="2" s="1"/>
  <c r="BI502" i="2" s="1"/>
  <c r="BI505" i="2" s="1"/>
  <c r="BH493" i="2"/>
  <c r="BH496" i="2" s="1"/>
  <c r="BH499" i="2" s="1"/>
  <c r="BH502" i="2" s="1"/>
  <c r="BH505" i="2" s="1"/>
  <c r="BG493" i="2"/>
  <c r="BG496" i="2" s="1"/>
  <c r="BG499" i="2" s="1"/>
  <c r="BG502" i="2" s="1"/>
  <c r="BG505" i="2" s="1"/>
  <c r="BF493" i="2"/>
  <c r="BF496" i="2" s="1"/>
  <c r="BF499" i="2" s="1"/>
  <c r="BF502" i="2" s="1"/>
  <c r="BF505" i="2" s="1"/>
  <c r="AW493" i="2"/>
  <c r="AU493" i="2"/>
  <c r="AT493" i="2"/>
  <c r="AT496" i="2" s="1"/>
  <c r="AT499" i="2" s="1"/>
  <c r="AT502" i="2" s="1"/>
  <c r="AT505" i="2" s="1"/>
  <c r="AS493" i="2"/>
  <c r="AS496" i="2" s="1"/>
  <c r="AS499" i="2" s="1"/>
  <c r="AS502" i="2" s="1"/>
  <c r="AS505" i="2" s="1"/>
  <c r="AR493" i="2"/>
  <c r="AR496" i="2" s="1"/>
  <c r="AR499" i="2" s="1"/>
  <c r="AR502" i="2" s="1"/>
  <c r="AR505" i="2" s="1"/>
  <c r="AQ493" i="2"/>
  <c r="AQ496" i="2" s="1"/>
  <c r="AQ499" i="2" s="1"/>
  <c r="AQ502" i="2" s="1"/>
  <c r="AQ505" i="2" s="1"/>
  <c r="AP493" i="2"/>
  <c r="AP496" i="2" s="1"/>
  <c r="AP499" i="2" s="1"/>
  <c r="AP502" i="2" s="1"/>
  <c r="AP505" i="2" s="1"/>
  <c r="BU492" i="2"/>
  <c r="BT492" i="2"/>
  <c r="BS492" i="2"/>
  <c r="BR492" i="2"/>
  <c r="BQ492" i="2"/>
  <c r="BP492" i="2"/>
  <c r="BO492" i="2"/>
  <c r="BN492" i="2"/>
  <c r="BM492" i="2"/>
  <c r="BL492" i="2"/>
  <c r="BK492" i="2"/>
  <c r="BJ492" i="2"/>
  <c r="BI492" i="2"/>
  <c r="BH492" i="2"/>
  <c r="BG492" i="2"/>
  <c r="BF492" i="2"/>
  <c r="BE492" i="2"/>
  <c r="BD492" i="2"/>
  <c r="BC492" i="2"/>
  <c r="BB492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P498" i="2" s="1"/>
  <c r="S498" i="2" s="1"/>
  <c r="R492" i="2"/>
  <c r="U492" i="2" s="1"/>
  <c r="Q492" i="2"/>
  <c r="T492" i="2" s="1"/>
  <c r="P492" i="2"/>
  <c r="S492" i="2" s="1"/>
  <c r="BU490" i="2"/>
  <c r="BU493" i="2" s="1"/>
  <c r="BU496" i="2" s="1"/>
  <c r="BU499" i="2" s="1"/>
  <c r="BU502" i="2" s="1"/>
  <c r="BU505" i="2" s="1"/>
  <c r="BT490" i="2"/>
  <c r="BT493" i="2" s="1"/>
  <c r="BT496" i="2" s="1"/>
  <c r="BT499" i="2" s="1"/>
  <c r="BT502" i="2" s="1"/>
  <c r="BT505" i="2" s="1"/>
  <c r="BS490" i="2"/>
  <c r="BS493" i="2" s="1"/>
  <c r="BS496" i="2" s="1"/>
  <c r="BS499" i="2" s="1"/>
  <c r="BS502" i="2" s="1"/>
  <c r="BS505" i="2" s="1"/>
  <c r="BR490" i="2"/>
  <c r="BR493" i="2" s="1"/>
  <c r="BR496" i="2" s="1"/>
  <c r="BR499" i="2" s="1"/>
  <c r="BR502" i="2" s="1"/>
  <c r="BR505" i="2" s="1"/>
  <c r="BQ490" i="2"/>
  <c r="BQ493" i="2" s="1"/>
  <c r="BQ496" i="2" s="1"/>
  <c r="BQ499" i="2" s="1"/>
  <c r="BQ502" i="2" s="1"/>
  <c r="BQ505" i="2" s="1"/>
  <c r="BM490" i="2"/>
  <c r="BK490" i="2"/>
  <c r="BJ490" i="2"/>
  <c r="BI490" i="2"/>
  <c r="BH490" i="2"/>
  <c r="BG490" i="2"/>
  <c r="BF490" i="2"/>
  <c r="BE490" i="2"/>
  <c r="BE493" i="2" s="1"/>
  <c r="BE496" i="2" s="1"/>
  <c r="BE499" i="2" s="1"/>
  <c r="BE502" i="2" s="1"/>
  <c r="BE505" i="2" s="1"/>
  <c r="BD490" i="2"/>
  <c r="BD493" i="2" s="1"/>
  <c r="BD496" i="2" s="1"/>
  <c r="BD499" i="2" s="1"/>
  <c r="BD502" i="2" s="1"/>
  <c r="BD505" i="2" s="1"/>
  <c r="BC490" i="2"/>
  <c r="BC493" i="2" s="1"/>
  <c r="BC496" i="2" s="1"/>
  <c r="BC499" i="2" s="1"/>
  <c r="BC502" i="2" s="1"/>
  <c r="BC505" i="2" s="1"/>
  <c r="BB490" i="2"/>
  <c r="BB493" i="2" s="1"/>
  <c r="BB496" i="2" s="1"/>
  <c r="BB499" i="2" s="1"/>
  <c r="BB502" i="2" s="1"/>
  <c r="BB505" i="2" s="1"/>
  <c r="BA490" i="2"/>
  <c r="BA493" i="2" s="1"/>
  <c r="BA496" i="2" s="1"/>
  <c r="BA499" i="2" s="1"/>
  <c r="BA502" i="2" s="1"/>
  <c r="BA505" i="2" s="1"/>
  <c r="AW490" i="2"/>
  <c r="AU490" i="2"/>
  <c r="AT490" i="2"/>
  <c r="AS490" i="2"/>
  <c r="AR490" i="2"/>
  <c r="AQ490" i="2"/>
  <c r="AP490" i="2"/>
  <c r="AO490" i="2"/>
  <c r="AO493" i="2" s="1"/>
  <c r="AO496" i="2" s="1"/>
  <c r="AO499" i="2" s="1"/>
  <c r="AO502" i="2" s="1"/>
  <c r="AO505" i="2" s="1"/>
  <c r="AN490" i="2"/>
  <c r="AN493" i="2" s="1"/>
  <c r="AN496" i="2" s="1"/>
  <c r="AN499" i="2" s="1"/>
  <c r="AN502" i="2" s="1"/>
  <c r="AN505" i="2" s="1"/>
  <c r="AM490" i="2"/>
  <c r="AM493" i="2" s="1"/>
  <c r="AM496" i="2" s="1"/>
  <c r="AM499" i="2" s="1"/>
  <c r="AM502" i="2" s="1"/>
  <c r="AM505" i="2" s="1"/>
  <c r="AL490" i="2"/>
  <c r="AL493" i="2" s="1"/>
  <c r="AL496" i="2" s="1"/>
  <c r="AL499" i="2" s="1"/>
  <c r="AL502" i="2" s="1"/>
  <c r="AL505" i="2" s="1"/>
  <c r="AK490" i="2"/>
  <c r="AK493" i="2" s="1"/>
  <c r="AK496" i="2" s="1"/>
  <c r="AK499" i="2" s="1"/>
  <c r="AK502" i="2" s="1"/>
  <c r="AK505" i="2" s="1"/>
  <c r="BU489" i="2"/>
  <c r="BT489" i="2"/>
  <c r="BS489" i="2"/>
  <c r="BR489" i="2"/>
  <c r="BQ489" i="2"/>
  <c r="BP489" i="2"/>
  <c r="BP490" i="2" s="1"/>
  <c r="BP493" i="2" s="1"/>
  <c r="BP496" i="2" s="1"/>
  <c r="BP499" i="2" s="1"/>
  <c r="BP502" i="2" s="1"/>
  <c r="BP505" i="2" s="1"/>
  <c r="BO489" i="2"/>
  <c r="BO490" i="2" s="1"/>
  <c r="BO493" i="2" s="1"/>
  <c r="BO496" i="2" s="1"/>
  <c r="BO499" i="2" s="1"/>
  <c r="BO502" i="2" s="1"/>
  <c r="BO505" i="2" s="1"/>
  <c r="BN489" i="2"/>
  <c r="BN490" i="2" s="1"/>
  <c r="BN493" i="2" s="1"/>
  <c r="BN496" i="2" s="1"/>
  <c r="BN499" i="2" s="1"/>
  <c r="BN502" i="2" s="1"/>
  <c r="BN505" i="2" s="1"/>
  <c r="BM489" i="2"/>
  <c r="BL489" i="2"/>
  <c r="BL490" i="2" s="1"/>
  <c r="BL493" i="2" s="1"/>
  <c r="BL496" i="2" s="1"/>
  <c r="BL499" i="2" s="1"/>
  <c r="BL502" i="2" s="1"/>
  <c r="BL505" i="2" s="1"/>
  <c r="BK489" i="2"/>
  <c r="BJ489" i="2"/>
  <c r="BI489" i="2"/>
  <c r="BH489" i="2"/>
  <c r="BG489" i="2"/>
  <c r="BF489" i="2"/>
  <c r="BE489" i="2"/>
  <c r="BD489" i="2"/>
  <c r="BC489" i="2"/>
  <c r="BB489" i="2"/>
  <c r="BA489" i="2"/>
  <c r="AZ489" i="2"/>
  <c r="AZ490" i="2" s="1"/>
  <c r="AZ493" i="2" s="1"/>
  <c r="AZ496" i="2" s="1"/>
  <c r="AZ499" i="2" s="1"/>
  <c r="AZ502" i="2" s="1"/>
  <c r="AZ505" i="2" s="1"/>
  <c r="AY489" i="2"/>
  <c r="AY490" i="2" s="1"/>
  <c r="AY493" i="2" s="1"/>
  <c r="AY496" i="2" s="1"/>
  <c r="AY499" i="2" s="1"/>
  <c r="AY502" i="2" s="1"/>
  <c r="AY505" i="2" s="1"/>
  <c r="AX489" i="2"/>
  <c r="AX490" i="2" s="1"/>
  <c r="AX493" i="2" s="1"/>
  <c r="AX496" i="2" s="1"/>
  <c r="AX499" i="2" s="1"/>
  <c r="AX502" i="2" s="1"/>
  <c r="AX505" i="2" s="1"/>
  <c r="AW489" i="2"/>
  <c r="AV489" i="2"/>
  <c r="AV490" i="2" s="1"/>
  <c r="AV493" i="2" s="1"/>
  <c r="AV496" i="2" s="1"/>
  <c r="AV499" i="2" s="1"/>
  <c r="AV502" i="2" s="1"/>
  <c r="AV505" i="2" s="1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J490" i="2" s="1"/>
  <c r="AJ493" i="2" s="1"/>
  <c r="AJ496" i="2" s="1"/>
  <c r="AJ499" i="2" s="1"/>
  <c r="AJ502" i="2" s="1"/>
  <c r="AJ505" i="2" s="1"/>
  <c r="AI489" i="2"/>
  <c r="AI490" i="2" s="1"/>
  <c r="AI493" i="2" s="1"/>
  <c r="AI496" i="2" s="1"/>
  <c r="AI499" i="2" s="1"/>
  <c r="AI502" i="2" s="1"/>
  <c r="AI505" i="2" s="1"/>
  <c r="U489" i="2"/>
  <c r="T489" i="2"/>
  <c r="S489" i="2"/>
  <c r="V489" i="2" s="1"/>
  <c r="W489" i="2" s="1"/>
  <c r="R489" i="2"/>
  <c r="Q489" i="2"/>
  <c r="P489" i="2"/>
  <c r="BU482" i="2"/>
  <c r="BT482" i="2"/>
  <c r="BS482" i="2"/>
  <c r="BR482" i="2"/>
  <c r="BQ482" i="2"/>
  <c r="BP482" i="2"/>
  <c r="BO482" i="2"/>
  <c r="BN482" i="2"/>
  <c r="BM482" i="2"/>
  <c r="BL482" i="2"/>
  <c r="BK482" i="2"/>
  <c r="BJ482" i="2"/>
  <c r="BI482" i="2"/>
  <c r="BH482" i="2"/>
  <c r="BG482" i="2"/>
  <c r="BF482" i="2"/>
  <c r="BE482" i="2"/>
  <c r="BD482" i="2"/>
  <c r="BC482" i="2"/>
  <c r="BB482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R482" i="2"/>
  <c r="U482" i="2" s="1"/>
  <c r="Q482" i="2"/>
  <c r="T482" i="2" s="1"/>
  <c r="BE480" i="2"/>
  <c r="BE483" i="2" s="1"/>
  <c r="BU479" i="2"/>
  <c r="BT479" i="2"/>
  <c r="BS479" i="2"/>
  <c r="BR479" i="2"/>
  <c r="BQ479" i="2"/>
  <c r="BP479" i="2"/>
  <c r="BO479" i="2"/>
  <c r="BN479" i="2"/>
  <c r="BM479" i="2"/>
  <c r="BL479" i="2"/>
  <c r="BK479" i="2"/>
  <c r="BJ479" i="2"/>
  <c r="BI479" i="2"/>
  <c r="BH479" i="2"/>
  <c r="BG479" i="2"/>
  <c r="BF479" i="2"/>
  <c r="BE479" i="2"/>
  <c r="BD479" i="2"/>
  <c r="BC479" i="2"/>
  <c r="BB479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R479" i="2"/>
  <c r="U479" i="2" s="1"/>
  <c r="Q479" i="2"/>
  <c r="T479" i="2" s="1"/>
  <c r="AZ477" i="2"/>
  <c r="AZ480" i="2" s="1"/>
  <c r="AZ483" i="2" s="1"/>
  <c r="AJ477" i="2"/>
  <c r="AJ480" i="2" s="1"/>
  <c r="AJ483" i="2" s="1"/>
  <c r="BU476" i="2"/>
  <c r="BT476" i="2"/>
  <c r="BS476" i="2"/>
  <c r="BR476" i="2"/>
  <c r="BQ476" i="2"/>
  <c r="BP476" i="2"/>
  <c r="BO476" i="2"/>
  <c r="BN476" i="2"/>
  <c r="BM476" i="2"/>
  <c r="BL476" i="2"/>
  <c r="BK476" i="2"/>
  <c r="BJ476" i="2"/>
  <c r="BI476" i="2"/>
  <c r="BH476" i="2"/>
  <c r="BG476" i="2"/>
  <c r="BF476" i="2"/>
  <c r="BE476" i="2"/>
  <c r="BD476" i="2"/>
  <c r="BC476" i="2"/>
  <c r="BB476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P482" i="2" s="1"/>
  <c r="S482" i="2" s="1"/>
  <c r="T476" i="2"/>
  <c r="R476" i="2"/>
  <c r="U476" i="2" s="1"/>
  <c r="Q476" i="2"/>
  <c r="BN474" i="2"/>
  <c r="BM474" i="2"/>
  <c r="BM477" i="2" s="1"/>
  <c r="BM480" i="2" s="1"/>
  <c r="BM483" i="2" s="1"/>
  <c r="BK474" i="2"/>
  <c r="BK477" i="2" s="1"/>
  <c r="BK480" i="2" s="1"/>
  <c r="BK483" i="2" s="1"/>
  <c r="AX474" i="2"/>
  <c r="AW474" i="2"/>
  <c r="AW477" i="2" s="1"/>
  <c r="AW480" i="2" s="1"/>
  <c r="AW483" i="2" s="1"/>
  <c r="AU474" i="2"/>
  <c r="AU477" i="2" s="1"/>
  <c r="AU480" i="2" s="1"/>
  <c r="AU483" i="2" s="1"/>
  <c r="BU473" i="2"/>
  <c r="BT473" i="2"/>
  <c r="BS473" i="2"/>
  <c r="BR473" i="2"/>
  <c r="BQ473" i="2"/>
  <c r="BP473" i="2"/>
  <c r="BO473" i="2"/>
  <c r="BN473" i="2"/>
  <c r="BM473" i="2"/>
  <c r="BL473" i="2"/>
  <c r="BK473" i="2"/>
  <c r="BJ473" i="2"/>
  <c r="BI473" i="2"/>
  <c r="BH473" i="2"/>
  <c r="BG473" i="2"/>
  <c r="BF473" i="2"/>
  <c r="BE473" i="2"/>
  <c r="BD473" i="2"/>
  <c r="BC473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P479" i="2" s="1"/>
  <c r="S479" i="2" s="1"/>
  <c r="V479" i="2" s="1"/>
  <c r="W479" i="2" s="1"/>
  <c r="X479" i="2" s="1"/>
  <c r="R473" i="2"/>
  <c r="U473" i="2" s="1"/>
  <c r="Q473" i="2"/>
  <c r="T473" i="2" s="1"/>
  <c r="BN471" i="2"/>
  <c r="BM471" i="2"/>
  <c r="BK471" i="2"/>
  <c r="BJ471" i="2"/>
  <c r="BJ474" i="2" s="1"/>
  <c r="BJ477" i="2" s="1"/>
  <c r="BJ480" i="2" s="1"/>
  <c r="BJ483" i="2" s="1"/>
  <c r="BI471" i="2"/>
  <c r="BI474" i="2" s="1"/>
  <c r="BI477" i="2" s="1"/>
  <c r="BI480" i="2" s="1"/>
  <c r="BI483" i="2" s="1"/>
  <c r="BH471" i="2"/>
  <c r="BH474" i="2" s="1"/>
  <c r="BH477" i="2" s="1"/>
  <c r="BH480" i="2" s="1"/>
  <c r="BH483" i="2" s="1"/>
  <c r="BG471" i="2"/>
  <c r="BG474" i="2" s="1"/>
  <c r="BG477" i="2" s="1"/>
  <c r="BG480" i="2" s="1"/>
  <c r="BG483" i="2" s="1"/>
  <c r="BF471" i="2"/>
  <c r="BF474" i="2" s="1"/>
  <c r="BF477" i="2" s="1"/>
  <c r="BF480" i="2" s="1"/>
  <c r="BF483" i="2" s="1"/>
  <c r="AX471" i="2"/>
  <c r="AW471" i="2"/>
  <c r="AU471" i="2"/>
  <c r="AT471" i="2"/>
  <c r="AT474" i="2" s="1"/>
  <c r="AT477" i="2" s="1"/>
  <c r="AT480" i="2" s="1"/>
  <c r="AT483" i="2" s="1"/>
  <c r="AS471" i="2"/>
  <c r="AR471" i="2"/>
  <c r="AR474" i="2" s="1"/>
  <c r="AR477" i="2" s="1"/>
  <c r="AR480" i="2" s="1"/>
  <c r="AR483" i="2" s="1"/>
  <c r="AQ471" i="2"/>
  <c r="AQ474" i="2" s="1"/>
  <c r="AQ477" i="2" s="1"/>
  <c r="AQ480" i="2" s="1"/>
  <c r="AQ483" i="2" s="1"/>
  <c r="AP471" i="2"/>
  <c r="AP474" i="2" s="1"/>
  <c r="AP477" i="2" s="1"/>
  <c r="AP480" i="2" s="1"/>
  <c r="AP483" i="2" s="1"/>
  <c r="BU470" i="2"/>
  <c r="BT470" i="2"/>
  <c r="BS470" i="2"/>
  <c r="BR470" i="2"/>
  <c r="BQ470" i="2"/>
  <c r="BP470" i="2"/>
  <c r="BO470" i="2"/>
  <c r="BN470" i="2"/>
  <c r="BM470" i="2"/>
  <c r="BL470" i="2"/>
  <c r="BK470" i="2"/>
  <c r="BJ470" i="2"/>
  <c r="BI470" i="2"/>
  <c r="BH470" i="2"/>
  <c r="BG470" i="2"/>
  <c r="BF470" i="2"/>
  <c r="BE470" i="2"/>
  <c r="BD470" i="2"/>
  <c r="BC470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P476" i="2" s="1"/>
  <c r="S476" i="2" s="1"/>
  <c r="V476" i="2" s="1"/>
  <c r="W476" i="2" s="1"/>
  <c r="X476" i="2" s="1"/>
  <c r="X470" i="2"/>
  <c r="R470" i="2"/>
  <c r="U470" i="2" s="1"/>
  <c r="Q470" i="2"/>
  <c r="T470" i="2" s="1"/>
  <c r="P470" i="2"/>
  <c r="S470" i="2" s="1"/>
  <c r="V470" i="2" s="1"/>
  <c r="W470" i="2" s="1"/>
  <c r="BU468" i="2"/>
  <c r="BU471" i="2" s="1"/>
  <c r="BU474" i="2" s="1"/>
  <c r="BU477" i="2" s="1"/>
  <c r="BU480" i="2" s="1"/>
  <c r="BU483" i="2" s="1"/>
  <c r="BT468" i="2"/>
  <c r="BS468" i="2"/>
  <c r="BS471" i="2" s="1"/>
  <c r="BS474" i="2" s="1"/>
  <c r="BS477" i="2" s="1"/>
  <c r="BR468" i="2"/>
  <c r="BR471" i="2" s="1"/>
  <c r="BR474" i="2" s="1"/>
  <c r="BR477" i="2" s="1"/>
  <c r="BR480" i="2" s="1"/>
  <c r="BR483" i="2" s="1"/>
  <c r="BQ468" i="2"/>
  <c r="BQ471" i="2" s="1"/>
  <c r="BQ474" i="2" s="1"/>
  <c r="BQ477" i="2" s="1"/>
  <c r="BQ480" i="2" s="1"/>
  <c r="BQ483" i="2" s="1"/>
  <c r="BN468" i="2"/>
  <c r="BM468" i="2"/>
  <c r="BK468" i="2"/>
  <c r="BJ468" i="2"/>
  <c r="BI468" i="2"/>
  <c r="BH468" i="2"/>
  <c r="BG468" i="2"/>
  <c r="BF468" i="2"/>
  <c r="BE468" i="2"/>
  <c r="BE471" i="2" s="1"/>
  <c r="BE474" i="2" s="1"/>
  <c r="BE477" i="2" s="1"/>
  <c r="BD468" i="2"/>
  <c r="BD471" i="2" s="1"/>
  <c r="BD474" i="2" s="1"/>
  <c r="BD477" i="2" s="1"/>
  <c r="BD480" i="2" s="1"/>
  <c r="BD483" i="2" s="1"/>
  <c r="BC468" i="2"/>
  <c r="BC471" i="2" s="1"/>
  <c r="BC474" i="2" s="1"/>
  <c r="BC477" i="2" s="1"/>
  <c r="BC480" i="2" s="1"/>
  <c r="BC483" i="2" s="1"/>
  <c r="BB468" i="2"/>
  <c r="BB471" i="2" s="1"/>
  <c r="BB474" i="2" s="1"/>
  <c r="BB477" i="2" s="1"/>
  <c r="BB480" i="2" s="1"/>
  <c r="BB483" i="2" s="1"/>
  <c r="BA468" i="2"/>
  <c r="BA471" i="2" s="1"/>
  <c r="BA474" i="2" s="1"/>
  <c r="BA477" i="2" s="1"/>
  <c r="BA480" i="2" s="1"/>
  <c r="BA483" i="2" s="1"/>
  <c r="AX468" i="2"/>
  <c r="AW468" i="2"/>
  <c r="AU468" i="2"/>
  <c r="AT468" i="2"/>
  <c r="AS468" i="2"/>
  <c r="AR468" i="2"/>
  <c r="AQ468" i="2"/>
  <c r="AP468" i="2"/>
  <c r="AO468" i="2"/>
  <c r="AO471" i="2" s="1"/>
  <c r="AO474" i="2" s="1"/>
  <c r="AO477" i="2" s="1"/>
  <c r="AO480" i="2" s="1"/>
  <c r="AO483" i="2" s="1"/>
  <c r="AN468" i="2"/>
  <c r="AN471" i="2" s="1"/>
  <c r="AN474" i="2" s="1"/>
  <c r="AN477" i="2" s="1"/>
  <c r="AN480" i="2" s="1"/>
  <c r="AN483" i="2" s="1"/>
  <c r="AM468" i="2"/>
  <c r="AM471" i="2" s="1"/>
  <c r="AM474" i="2" s="1"/>
  <c r="AM477" i="2" s="1"/>
  <c r="AM480" i="2" s="1"/>
  <c r="AM483" i="2" s="1"/>
  <c r="AL468" i="2"/>
  <c r="AL471" i="2" s="1"/>
  <c r="AL474" i="2" s="1"/>
  <c r="AL477" i="2" s="1"/>
  <c r="AL480" i="2" s="1"/>
  <c r="AL483" i="2" s="1"/>
  <c r="AK468" i="2"/>
  <c r="AK471" i="2" s="1"/>
  <c r="AK474" i="2" s="1"/>
  <c r="AK477" i="2" s="1"/>
  <c r="AK480" i="2" s="1"/>
  <c r="AK483" i="2" s="1"/>
  <c r="BU467" i="2"/>
  <c r="BT467" i="2"/>
  <c r="BS467" i="2"/>
  <c r="BR467" i="2"/>
  <c r="BQ467" i="2"/>
  <c r="BP467" i="2"/>
  <c r="BP468" i="2" s="1"/>
  <c r="BP471" i="2" s="1"/>
  <c r="BP474" i="2" s="1"/>
  <c r="BP477" i="2" s="1"/>
  <c r="BP480" i="2" s="1"/>
  <c r="BP483" i="2" s="1"/>
  <c r="BO467" i="2"/>
  <c r="BO468" i="2" s="1"/>
  <c r="BO471" i="2" s="1"/>
  <c r="BO474" i="2" s="1"/>
  <c r="BO477" i="2" s="1"/>
  <c r="BO480" i="2" s="1"/>
  <c r="BO483" i="2" s="1"/>
  <c r="BN467" i="2"/>
  <c r="BM467" i="2"/>
  <c r="BL467" i="2"/>
  <c r="BL468" i="2" s="1"/>
  <c r="BL471" i="2" s="1"/>
  <c r="BL474" i="2" s="1"/>
  <c r="BL477" i="2" s="1"/>
  <c r="BL480" i="2" s="1"/>
  <c r="BL483" i="2" s="1"/>
  <c r="BK467" i="2"/>
  <c r="BJ467" i="2"/>
  <c r="BI467" i="2"/>
  <c r="BH467" i="2"/>
  <c r="BG467" i="2"/>
  <c r="BF467" i="2"/>
  <c r="BE467" i="2"/>
  <c r="BD467" i="2"/>
  <c r="BC467" i="2"/>
  <c r="BB467" i="2"/>
  <c r="BA467" i="2"/>
  <c r="AZ467" i="2"/>
  <c r="AZ468" i="2" s="1"/>
  <c r="AZ471" i="2" s="1"/>
  <c r="AZ474" i="2" s="1"/>
  <c r="AY467" i="2"/>
  <c r="AY468" i="2" s="1"/>
  <c r="AY471" i="2" s="1"/>
  <c r="AY474" i="2" s="1"/>
  <c r="AY477" i="2" s="1"/>
  <c r="AY480" i="2" s="1"/>
  <c r="AY483" i="2" s="1"/>
  <c r="AX467" i="2"/>
  <c r="AW467" i="2"/>
  <c r="AV467" i="2"/>
  <c r="AV468" i="2" s="1"/>
  <c r="AV471" i="2" s="1"/>
  <c r="AV474" i="2" s="1"/>
  <c r="AV477" i="2" s="1"/>
  <c r="AV480" i="2" s="1"/>
  <c r="AV483" i="2" s="1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J468" i="2" s="1"/>
  <c r="AJ471" i="2" s="1"/>
  <c r="AJ474" i="2" s="1"/>
  <c r="AI467" i="2"/>
  <c r="U467" i="2"/>
  <c r="T467" i="2"/>
  <c r="S467" i="2"/>
  <c r="V467" i="2" s="1"/>
  <c r="W467" i="2" s="1"/>
  <c r="R467" i="2"/>
  <c r="Q467" i="2"/>
  <c r="P467" i="2"/>
  <c r="BU460" i="2"/>
  <c r="BT460" i="2"/>
  <c r="BS460" i="2"/>
  <c r="BR460" i="2"/>
  <c r="BQ460" i="2"/>
  <c r="BP460" i="2"/>
  <c r="BO460" i="2"/>
  <c r="BN460" i="2"/>
  <c r="BM460" i="2"/>
  <c r="BL460" i="2"/>
  <c r="BK460" i="2"/>
  <c r="BJ460" i="2"/>
  <c r="BI460" i="2"/>
  <c r="BH460" i="2"/>
  <c r="BG460" i="2"/>
  <c r="BF460" i="2"/>
  <c r="BE460" i="2"/>
  <c r="BD460" i="2"/>
  <c r="BC460" i="2"/>
  <c r="BB460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R460" i="2"/>
  <c r="U460" i="2" s="1"/>
  <c r="Q460" i="2"/>
  <c r="T460" i="2" s="1"/>
  <c r="BU457" i="2"/>
  <c r="BT457" i="2"/>
  <c r="BS457" i="2"/>
  <c r="BR457" i="2"/>
  <c r="BQ457" i="2"/>
  <c r="BP457" i="2"/>
  <c r="BO457" i="2"/>
  <c r="BN457" i="2"/>
  <c r="BM457" i="2"/>
  <c r="BL457" i="2"/>
  <c r="BK457" i="2"/>
  <c r="BJ457" i="2"/>
  <c r="BI457" i="2"/>
  <c r="BH457" i="2"/>
  <c r="BG457" i="2"/>
  <c r="BF457" i="2"/>
  <c r="BE457" i="2"/>
  <c r="BD457" i="2"/>
  <c r="BC457" i="2"/>
  <c r="BB457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R457" i="2"/>
  <c r="U457" i="2" s="1"/>
  <c r="Q457" i="2"/>
  <c r="T457" i="2" s="1"/>
  <c r="BU454" i="2"/>
  <c r="BT454" i="2"/>
  <c r="BS454" i="2"/>
  <c r="BR454" i="2"/>
  <c r="BQ454" i="2"/>
  <c r="BP454" i="2"/>
  <c r="BO454" i="2"/>
  <c r="BN454" i="2"/>
  <c r="BM454" i="2"/>
  <c r="BL454" i="2"/>
  <c r="BK454" i="2"/>
  <c r="BJ454" i="2"/>
  <c r="BI454" i="2"/>
  <c r="BH454" i="2"/>
  <c r="BG454" i="2"/>
  <c r="BF454" i="2"/>
  <c r="BE454" i="2"/>
  <c r="BD454" i="2"/>
  <c r="BC454" i="2"/>
  <c r="BB454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P460" i="2" s="1"/>
  <c r="S460" i="2" s="1"/>
  <c r="V460" i="2" s="1"/>
  <c r="W460" i="2" s="1"/>
  <c r="X460" i="2" s="1"/>
  <c r="T454" i="2"/>
  <c r="R454" i="2"/>
  <c r="U454" i="2" s="1"/>
  <c r="Q454" i="2"/>
  <c r="BL452" i="2"/>
  <c r="BL455" i="2" s="1"/>
  <c r="BL458" i="2" s="1"/>
  <c r="BL461" i="2" s="1"/>
  <c r="BK452" i="2"/>
  <c r="BK455" i="2" s="1"/>
  <c r="BK458" i="2" s="1"/>
  <c r="BK461" i="2" s="1"/>
  <c r="AV452" i="2"/>
  <c r="AV455" i="2" s="1"/>
  <c r="AV458" i="2" s="1"/>
  <c r="AV461" i="2" s="1"/>
  <c r="AU452" i="2"/>
  <c r="AU455" i="2" s="1"/>
  <c r="AU458" i="2" s="1"/>
  <c r="AU461" i="2" s="1"/>
  <c r="BU451" i="2"/>
  <c r="BT451" i="2"/>
  <c r="BS451" i="2"/>
  <c r="BR451" i="2"/>
  <c r="BQ451" i="2"/>
  <c r="BP451" i="2"/>
  <c r="BO451" i="2"/>
  <c r="BN451" i="2"/>
  <c r="BM451" i="2"/>
  <c r="BL451" i="2"/>
  <c r="BK451" i="2"/>
  <c r="BJ451" i="2"/>
  <c r="BI451" i="2"/>
  <c r="BH451" i="2"/>
  <c r="BG451" i="2"/>
  <c r="BF451" i="2"/>
  <c r="BE451" i="2"/>
  <c r="BD451" i="2"/>
  <c r="BC451" i="2"/>
  <c r="BB451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P457" i="2" s="1"/>
  <c r="S457" i="2" s="1"/>
  <c r="V457" i="2" s="1"/>
  <c r="W457" i="2" s="1"/>
  <c r="X457" i="2" s="1"/>
  <c r="R451" i="2"/>
  <c r="U451" i="2" s="1"/>
  <c r="Q451" i="2"/>
  <c r="T451" i="2" s="1"/>
  <c r="BL449" i="2"/>
  <c r="BK449" i="2"/>
  <c r="BJ449" i="2"/>
  <c r="BJ452" i="2" s="1"/>
  <c r="BJ455" i="2" s="1"/>
  <c r="BJ458" i="2" s="1"/>
  <c r="BJ461" i="2" s="1"/>
  <c r="BI449" i="2"/>
  <c r="BI452" i="2" s="1"/>
  <c r="BI455" i="2" s="1"/>
  <c r="BI458" i="2" s="1"/>
  <c r="BI461" i="2" s="1"/>
  <c r="BH449" i="2"/>
  <c r="BH452" i="2" s="1"/>
  <c r="BH455" i="2" s="1"/>
  <c r="BH458" i="2" s="1"/>
  <c r="BH461" i="2" s="1"/>
  <c r="BG449" i="2"/>
  <c r="BG452" i="2" s="1"/>
  <c r="BG455" i="2" s="1"/>
  <c r="BG458" i="2" s="1"/>
  <c r="BG461" i="2" s="1"/>
  <c r="BF449" i="2"/>
  <c r="BF452" i="2" s="1"/>
  <c r="BF455" i="2" s="1"/>
  <c r="BF458" i="2" s="1"/>
  <c r="BF461" i="2" s="1"/>
  <c r="AV449" i="2"/>
  <c r="AU449" i="2"/>
  <c r="AT449" i="2"/>
  <c r="AT452" i="2" s="1"/>
  <c r="AT455" i="2" s="1"/>
  <c r="AT458" i="2" s="1"/>
  <c r="AT461" i="2" s="1"/>
  <c r="AS449" i="2"/>
  <c r="AS452" i="2" s="1"/>
  <c r="AS455" i="2" s="1"/>
  <c r="AS458" i="2" s="1"/>
  <c r="AS461" i="2" s="1"/>
  <c r="AR449" i="2"/>
  <c r="AR452" i="2" s="1"/>
  <c r="AR455" i="2" s="1"/>
  <c r="AR458" i="2" s="1"/>
  <c r="AR461" i="2" s="1"/>
  <c r="AQ449" i="2"/>
  <c r="AQ452" i="2" s="1"/>
  <c r="AQ455" i="2" s="1"/>
  <c r="AQ458" i="2" s="1"/>
  <c r="AQ461" i="2" s="1"/>
  <c r="AP449" i="2"/>
  <c r="AP452" i="2" s="1"/>
  <c r="AP455" i="2" s="1"/>
  <c r="AP458" i="2" s="1"/>
  <c r="AP461" i="2" s="1"/>
  <c r="BU448" i="2"/>
  <c r="BT448" i="2"/>
  <c r="BS448" i="2"/>
  <c r="BR448" i="2"/>
  <c r="BQ448" i="2"/>
  <c r="BP448" i="2"/>
  <c r="BO448" i="2"/>
  <c r="BN448" i="2"/>
  <c r="BM448" i="2"/>
  <c r="BL448" i="2"/>
  <c r="BK448" i="2"/>
  <c r="BJ448" i="2"/>
  <c r="BI448" i="2"/>
  <c r="BH448" i="2"/>
  <c r="BG448" i="2"/>
  <c r="BF448" i="2"/>
  <c r="BE448" i="2"/>
  <c r="BD448" i="2"/>
  <c r="BC448" i="2"/>
  <c r="BB448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P454" i="2" s="1"/>
  <c r="S454" i="2" s="1"/>
  <c r="V454" i="2" s="1"/>
  <c r="W454" i="2" s="1"/>
  <c r="X454" i="2" s="1"/>
  <c r="R448" i="2"/>
  <c r="U448" i="2" s="1"/>
  <c r="Q448" i="2"/>
  <c r="T448" i="2" s="1"/>
  <c r="P448" i="2"/>
  <c r="S448" i="2" s="1"/>
  <c r="BU446" i="2"/>
  <c r="BU449" i="2" s="1"/>
  <c r="BU452" i="2" s="1"/>
  <c r="BU455" i="2" s="1"/>
  <c r="BU458" i="2" s="1"/>
  <c r="BU461" i="2" s="1"/>
  <c r="BT446" i="2"/>
  <c r="BT449" i="2" s="1"/>
  <c r="BT452" i="2" s="1"/>
  <c r="BT455" i="2" s="1"/>
  <c r="BT458" i="2" s="1"/>
  <c r="BT461" i="2" s="1"/>
  <c r="BS446" i="2"/>
  <c r="BS449" i="2" s="1"/>
  <c r="BS452" i="2" s="1"/>
  <c r="BS455" i="2" s="1"/>
  <c r="BS458" i="2" s="1"/>
  <c r="BS461" i="2" s="1"/>
  <c r="BR446" i="2"/>
  <c r="BR449" i="2" s="1"/>
  <c r="BR452" i="2" s="1"/>
  <c r="BR455" i="2" s="1"/>
  <c r="BR458" i="2" s="1"/>
  <c r="BR461" i="2" s="1"/>
  <c r="BQ446" i="2"/>
  <c r="BQ449" i="2" s="1"/>
  <c r="BQ452" i="2" s="1"/>
  <c r="BQ455" i="2" s="1"/>
  <c r="BQ458" i="2" s="1"/>
  <c r="BQ461" i="2" s="1"/>
  <c r="BL446" i="2"/>
  <c r="BK446" i="2"/>
  <c r="BJ446" i="2"/>
  <c r="BI446" i="2"/>
  <c r="BH446" i="2"/>
  <c r="BG446" i="2"/>
  <c r="BF446" i="2"/>
  <c r="BE446" i="2"/>
  <c r="BE449" i="2" s="1"/>
  <c r="BE452" i="2" s="1"/>
  <c r="BE455" i="2" s="1"/>
  <c r="BE458" i="2" s="1"/>
  <c r="BE461" i="2" s="1"/>
  <c r="BD446" i="2"/>
  <c r="BD449" i="2" s="1"/>
  <c r="BD452" i="2" s="1"/>
  <c r="BD455" i="2" s="1"/>
  <c r="BD458" i="2" s="1"/>
  <c r="BD461" i="2" s="1"/>
  <c r="BC446" i="2"/>
  <c r="BC449" i="2" s="1"/>
  <c r="BC452" i="2" s="1"/>
  <c r="BC455" i="2" s="1"/>
  <c r="BC458" i="2" s="1"/>
  <c r="BC461" i="2" s="1"/>
  <c r="BB446" i="2"/>
  <c r="BB449" i="2" s="1"/>
  <c r="BB452" i="2" s="1"/>
  <c r="BB455" i="2" s="1"/>
  <c r="BB458" i="2" s="1"/>
  <c r="BB461" i="2" s="1"/>
  <c r="BA446" i="2"/>
  <c r="BA449" i="2" s="1"/>
  <c r="BA452" i="2" s="1"/>
  <c r="BA455" i="2" s="1"/>
  <c r="BA458" i="2" s="1"/>
  <c r="BA461" i="2" s="1"/>
  <c r="AV446" i="2"/>
  <c r="AU446" i="2"/>
  <c r="AT446" i="2"/>
  <c r="AS446" i="2"/>
  <c r="AR446" i="2"/>
  <c r="AQ446" i="2"/>
  <c r="AP446" i="2"/>
  <c r="AO446" i="2"/>
  <c r="AO449" i="2" s="1"/>
  <c r="AO452" i="2" s="1"/>
  <c r="AO455" i="2" s="1"/>
  <c r="AO458" i="2" s="1"/>
  <c r="AO461" i="2" s="1"/>
  <c r="AN446" i="2"/>
  <c r="AN449" i="2" s="1"/>
  <c r="AN452" i="2" s="1"/>
  <c r="AN455" i="2" s="1"/>
  <c r="AN458" i="2" s="1"/>
  <c r="AN461" i="2" s="1"/>
  <c r="AM446" i="2"/>
  <c r="AM449" i="2" s="1"/>
  <c r="AM452" i="2" s="1"/>
  <c r="AM455" i="2" s="1"/>
  <c r="AM458" i="2" s="1"/>
  <c r="AM461" i="2" s="1"/>
  <c r="AL446" i="2"/>
  <c r="AL449" i="2" s="1"/>
  <c r="AL452" i="2" s="1"/>
  <c r="AL455" i="2" s="1"/>
  <c r="AL458" i="2" s="1"/>
  <c r="AL461" i="2" s="1"/>
  <c r="AK446" i="2"/>
  <c r="AK449" i="2" s="1"/>
  <c r="AK452" i="2" s="1"/>
  <c r="AK455" i="2" s="1"/>
  <c r="AK458" i="2" s="1"/>
  <c r="AK461" i="2" s="1"/>
  <c r="BU445" i="2"/>
  <c r="BT445" i="2"/>
  <c r="BS445" i="2"/>
  <c r="BR445" i="2"/>
  <c r="BQ445" i="2"/>
  <c r="BP445" i="2"/>
  <c r="BP446" i="2" s="1"/>
  <c r="BP449" i="2" s="1"/>
  <c r="BP452" i="2" s="1"/>
  <c r="BP455" i="2" s="1"/>
  <c r="BP458" i="2" s="1"/>
  <c r="BP461" i="2" s="1"/>
  <c r="BO445" i="2"/>
  <c r="BO446" i="2" s="1"/>
  <c r="BO449" i="2" s="1"/>
  <c r="BO452" i="2" s="1"/>
  <c r="BO455" i="2" s="1"/>
  <c r="BO458" i="2" s="1"/>
  <c r="BO461" i="2" s="1"/>
  <c r="BN445" i="2"/>
  <c r="BN446" i="2" s="1"/>
  <c r="BN449" i="2" s="1"/>
  <c r="BN452" i="2" s="1"/>
  <c r="BN455" i="2" s="1"/>
  <c r="BN458" i="2" s="1"/>
  <c r="BN461" i="2" s="1"/>
  <c r="BM445" i="2"/>
  <c r="BM446" i="2" s="1"/>
  <c r="BM449" i="2" s="1"/>
  <c r="BM452" i="2" s="1"/>
  <c r="BM455" i="2" s="1"/>
  <c r="BM458" i="2" s="1"/>
  <c r="BM461" i="2" s="1"/>
  <c r="BL445" i="2"/>
  <c r="BK445" i="2"/>
  <c r="BJ445" i="2"/>
  <c r="BI445" i="2"/>
  <c r="BH445" i="2"/>
  <c r="BG445" i="2"/>
  <c r="BF445" i="2"/>
  <c r="BE445" i="2"/>
  <c r="BD445" i="2"/>
  <c r="BC445" i="2"/>
  <c r="BB445" i="2"/>
  <c r="BA445" i="2"/>
  <c r="AZ445" i="2"/>
  <c r="AZ446" i="2" s="1"/>
  <c r="AZ449" i="2" s="1"/>
  <c r="AZ452" i="2" s="1"/>
  <c r="AZ455" i="2" s="1"/>
  <c r="AZ458" i="2" s="1"/>
  <c r="AZ461" i="2" s="1"/>
  <c r="AY445" i="2"/>
  <c r="AY446" i="2" s="1"/>
  <c r="AY449" i="2" s="1"/>
  <c r="AY452" i="2" s="1"/>
  <c r="AY455" i="2" s="1"/>
  <c r="AY458" i="2" s="1"/>
  <c r="AY461" i="2" s="1"/>
  <c r="AX445" i="2"/>
  <c r="AX446" i="2" s="1"/>
  <c r="AX449" i="2" s="1"/>
  <c r="AX452" i="2" s="1"/>
  <c r="AX455" i="2" s="1"/>
  <c r="AX458" i="2" s="1"/>
  <c r="AX461" i="2" s="1"/>
  <c r="AW445" i="2"/>
  <c r="AW446" i="2" s="1"/>
  <c r="AW449" i="2" s="1"/>
  <c r="AW452" i="2" s="1"/>
  <c r="AW455" i="2" s="1"/>
  <c r="AW458" i="2" s="1"/>
  <c r="AW461" i="2" s="1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J446" i="2" s="1"/>
  <c r="AJ449" i="2" s="1"/>
  <c r="AJ452" i="2" s="1"/>
  <c r="AJ455" i="2" s="1"/>
  <c r="AJ458" i="2" s="1"/>
  <c r="AJ461" i="2" s="1"/>
  <c r="AI445" i="2"/>
  <c r="AI446" i="2" s="1"/>
  <c r="AI449" i="2" s="1"/>
  <c r="AI452" i="2" s="1"/>
  <c r="AI455" i="2" s="1"/>
  <c r="AI458" i="2" s="1"/>
  <c r="AI461" i="2" s="1"/>
  <c r="U445" i="2"/>
  <c r="T445" i="2"/>
  <c r="S445" i="2"/>
  <c r="V445" i="2" s="1"/>
  <c r="W445" i="2" s="1"/>
  <c r="R445" i="2"/>
  <c r="Q445" i="2"/>
  <c r="P445" i="2"/>
  <c r="BU438" i="2"/>
  <c r="BT438" i="2"/>
  <c r="BS438" i="2"/>
  <c r="BR438" i="2"/>
  <c r="BQ438" i="2"/>
  <c r="BP438" i="2"/>
  <c r="BO438" i="2"/>
  <c r="BN438" i="2"/>
  <c r="BM438" i="2"/>
  <c r="BL438" i="2"/>
  <c r="BK438" i="2"/>
  <c r="BJ438" i="2"/>
  <c r="BI438" i="2"/>
  <c r="BH438" i="2"/>
  <c r="BG438" i="2"/>
  <c r="BF438" i="2"/>
  <c r="BE438" i="2"/>
  <c r="BD438" i="2"/>
  <c r="BC438" i="2"/>
  <c r="BB438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R438" i="2"/>
  <c r="U438" i="2" s="1"/>
  <c r="Q438" i="2"/>
  <c r="T438" i="2" s="1"/>
  <c r="BU435" i="2"/>
  <c r="BT435" i="2"/>
  <c r="BS435" i="2"/>
  <c r="BR435" i="2"/>
  <c r="BQ435" i="2"/>
  <c r="BP435" i="2"/>
  <c r="BO435" i="2"/>
  <c r="BN435" i="2"/>
  <c r="BM435" i="2"/>
  <c r="BL435" i="2"/>
  <c r="BK435" i="2"/>
  <c r="BJ435" i="2"/>
  <c r="BI435" i="2"/>
  <c r="BH435" i="2"/>
  <c r="BG435" i="2"/>
  <c r="BF435" i="2"/>
  <c r="BE435" i="2"/>
  <c r="BD435" i="2"/>
  <c r="BC435" i="2"/>
  <c r="BB435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R435" i="2"/>
  <c r="U435" i="2" s="1"/>
  <c r="Q435" i="2"/>
  <c r="T435" i="2" s="1"/>
  <c r="AZ433" i="2"/>
  <c r="AZ436" i="2" s="1"/>
  <c r="AZ439" i="2" s="1"/>
  <c r="AJ433" i="2"/>
  <c r="AJ436" i="2" s="1"/>
  <c r="AJ439" i="2" s="1"/>
  <c r="BU432" i="2"/>
  <c r="BT432" i="2"/>
  <c r="BS432" i="2"/>
  <c r="BR432" i="2"/>
  <c r="BQ432" i="2"/>
  <c r="BP432" i="2"/>
  <c r="BO432" i="2"/>
  <c r="BN432" i="2"/>
  <c r="BM432" i="2"/>
  <c r="BL432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P438" i="2" s="1"/>
  <c r="S438" i="2" s="1"/>
  <c r="V438" i="2" s="1"/>
  <c r="W438" i="2" s="1"/>
  <c r="X438" i="2" s="1"/>
  <c r="T432" i="2"/>
  <c r="R432" i="2"/>
  <c r="U432" i="2" s="1"/>
  <c r="Q432" i="2"/>
  <c r="BN430" i="2"/>
  <c r="BL430" i="2"/>
  <c r="BL433" i="2" s="1"/>
  <c r="BL436" i="2" s="1"/>
  <c r="BL439" i="2" s="1"/>
  <c r="BK430" i="2"/>
  <c r="BK433" i="2" s="1"/>
  <c r="BK436" i="2" s="1"/>
  <c r="BK439" i="2" s="1"/>
  <c r="AX430" i="2"/>
  <c r="AV430" i="2"/>
  <c r="AV433" i="2" s="1"/>
  <c r="AV436" i="2" s="1"/>
  <c r="AV439" i="2" s="1"/>
  <c r="AU430" i="2"/>
  <c r="AU433" i="2" s="1"/>
  <c r="AU436" i="2" s="1"/>
  <c r="AU439" i="2" s="1"/>
  <c r="BU429" i="2"/>
  <c r="BT429" i="2"/>
  <c r="BS429" i="2"/>
  <c r="BR429" i="2"/>
  <c r="BQ429" i="2"/>
  <c r="BP429" i="2"/>
  <c r="BO429" i="2"/>
  <c r="BN429" i="2"/>
  <c r="BM429" i="2"/>
  <c r="BL429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P435" i="2" s="1"/>
  <c r="S435" i="2" s="1"/>
  <c r="V435" i="2" s="1"/>
  <c r="W435" i="2" s="1"/>
  <c r="X435" i="2" s="1"/>
  <c r="R429" i="2"/>
  <c r="U429" i="2" s="1"/>
  <c r="Q429" i="2"/>
  <c r="T429" i="2" s="1"/>
  <c r="BN427" i="2"/>
  <c r="BL427" i="2"/>
  <c r="BK427" i="2"/>
  <c r="BJ427" i="2"/>
  <c r="BJ430" i="2" s="1"/>
  <c r="BJ433" i="2" s="1"/>
  <c r="BJ436" i="2" s="1"/>
  <c r="BJ439" i="2" s="1"/>
  <c r="BI427" i="2"/>
  <c r="BI430" i="2" s="1"/>
  <c r="BI433" i="2" s="1"/>
  <c r="BI436" i="2" s="1"/>
  <c r="BI439" i="2" s="1"/>
  <c r="BH427" i="2"/>
  <c r="BH430" i="2" s="1"/>
  <c r="BH433" i="2" s="1"/>
  <c r="BH436" i="2" s="1"/>
  <c r="BH439" i="2" s="1"/>
  <c r="BG427" i="2"/>
  <c r="BG430" i="2" s="1"/>
  <c r="BG433" i="2" s="1"/>
  <c r="BG436" i="2" s="1"/>
  <c r="BG439" i="2" s="1"/>
  <c r="BF427" i="2"/>
  <c r="BF430" i="2" s="1"/>
  <c r="BF433" i="2" s="1"/>
  <c r="BF436" i="2" s="1"/>
  <c r="BF439" i="2" s="1"/>
  <c r="AX427" i="2"/>
  <c r="AV427" i="2"/>
  <c r="AU427" i="2"/>
  <c r="AT427" i="2"/>
  <c r="AT430" i="2" s="1"/>
  <c r="AT433" i="2" s="1"/>
  <c r="AT436" i="2" s="1"/>
  <c r="AT439" i="2" s="1"/>
  <c r="AS427" i="2"/>
  <c r="AS430" i="2" s="1"/>
  <c r="AS433" i="2" s="1"/>
  <c r="AS436" i="2" s="1"/>
  <c r="AS439" i="2" s="1"/>
  <c r="AR427" i="2"/>
  <c r="AR430" i="2" s="1"/>
  <c r="AR433" i="2" s="1"/>
  <c r="AR436" i="2" s="1"/>
  <c r="AR439" i="2" s="1"/>
  <c r="AQ427" i="2"/>
  <c r="AQ430" i="2" s="1"/>
  <c r="AQ433" i="2" s="1"/>
  <c r="AQ436" i="2" s="1"/>
  <c r="AQ439" i="2" s="1"/>
  <c r="AP427" i="2"/>
  <c r="AP430" i="2" s="1"/>
  <c r="AP433" i="2" s="1"/>
  <c r="AP436" i="2" s="1"/>
  <c r="AP439" i="2" s="1"/>
  <c r="BU426" i="2"/>
  <c r="BT426" i="2"/>
  <c r="BS426" i="2"/>
  <c r="BR426" i="2"/>
  <c r="BQ426" i="2"/>
  <c r="BP426" i="2"/>
  <c r="BO426" i="2"/>
  <c r="BN426" i="2"/>
  <c r="BM426" i="2"/>
  <c r="BL426" i="2"/>
  <c r="BK426" i="2"/>
  <c r="BJ426" i="2"/>
  <c r="BI426" i="2"/>
  <c r="BH426" i="2"/>
  <c r="BG426" i="2"/>
  <c r="BF426" i="2"/>
  <c r="BE426" i="2"/>
  <c r="BD426" i="2"/>
  <c r="BC426" i="2"/>
  <c r="BB426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P432" i="2" s="1"/>
  <c r="S432" i="2" s="1"/>
  <c r="U426" i="2"/>
  <c r="R426" i="2"/>
  <c r="Q426" i="2"/>
  <c r="T426" i="2" s="1"/>
  <c r="P426" i="2"/>
  <c r="S426" i="2" s="1"/>
  <c r="V426" i="2" s="1"/>
  <c r="W426" i="2" s="1"/>
  <c r="X426" i="2" s="1"/>
  <c r="BU424" i="2"/>
  <c r="BU427" i="2" s="1"/>
  <c r="BU430" i="2" s="1"/>
  <c r="BU433" i="2" s="1"/>
  <c r="BU436" i="2" s="1"/>
  <c r="BU439" i="2" s="1"/>
  <c r="BT424" i="2"/>
  <c r="BS424" i="2"/>
  <c r="BS427" i="2" s="1"/>
  <c r="BS430" i="2" s="1"/>
  <c r="BS433" i="2" s="1"/>
  <c r="BS436" i="2" s="1"/>
  <c r="BS439" i="2" s="1"/>
  <c r="BR424" i="2"/>
  <c r="BR427" i="2" s="1"/>
  <c r="BR430" i="2" s="1"/>
  <c r="BR433" i="2" s="1"/>
  <c r="BR436" i="2" s="1"/>
  <c r="BR439" i="2" s="1"/>
  <c r="BQ424" i="2"/>
  <c r="BQ427" i="2" s="1"/>
  <c r="BQ430" i="2" s="1"/>
  <c r="BQ433" i="2" s="1"/>
  <c r="BQ436" i="2" s="1"/>
  <c r="BQ439" i="2" s="1"/>
  <c r="BN424" i="2"/>
  <c r="BL424" i="2"/>
  <c r="BK424" i="2"/>
  <c r="BJ424" i="2"/>
  <c r="BI424" i="2"/>
  <c r="BH424" i="2"/>
  <c r="BG424" i="2"/>
  <c r="BF424" i="2"/>
  <c r="BE424" i="2"/>
  <c r="BE427" i="2" s="1"/>
  <c r="BE430" i="2" s="1"/>
  <c r="BE433" i="2" s="1"/>
  <c r="BE436" i="2" s="1"/>
  <c r="BE439" i="2" s="1"/>
  <c r="BD424" i="2"/>
  <c r="BD427" i="2" s="1"/>
  <c r="BD430" i="2" s="1"/>
  <c r="BD433" i="2" s="1"/>
  <c r="BD436" i="2" s="1"/>
  <c r="BD439" i="2" s="1"/>
  <c r="BC424" i="2"/>
  <c r="BC427" i="2" s="1"/>
  <c r="BC430" i="2" s="1"/>
  <c r="BC433" i="2" s="1"/>
  <c r="BC436" i="2" s="1"/>
  <c r="BC439" i="2" s="1"/>
  <c r="BB424" i="2"/>
  <c r="BB427" i="2" s="1"/>
  <c r="BB430" i="2" s="1"/>
  <c r="BB433" i="2" s="1"/>
  <c r="BB436" i="2" s="1"/>
  <c r="BB439" i="2" s="1"/>
  <c r="BA424" i="2"/>
  <c r="BA427" i="2" s="1"/>
  <c r="BA430" i="2" s="1"/>
  <c r="BA433" i="2" s="1"/>
  <c r="BA436" i="2" s="1"/>
  <c r="BA439" i="2" s="1"/>
  <c r="AX424" i="2"/>
  <c r="AV424" i="2"/>
  <c r="AU424" i="2"/>
  <c r="AT424" i="2"/>
  <c r="AS424" i="2"/>
  <c r="AR424" i="2"/>
  <c r="AQ424" i="2"/>
  <c r="AP424" i="2"/>
  <c r="AO424" i="2"/>
  <c r="AO427" i="2" s="1"/>
  <c r="AO430" i="2" s="1"/>
  <c r="AO433" i="2" s="1"/>
  <c r="AO436" i="2" s="1"/>
  <c r="AO439" i="2" s="1"/>
  <c r="AN424" i="2"/>
  <c r="AN427" i="2" s="1"/>
  <c r="AN430" i="2" s="1"/>
  <c r="AN433" i="2" s="1"/>
  <c r="AN436" i="2" s="1"/>
  <c r="AN439" i="2" s="1"/>
  <c r="AM424" i="2"/>
  <c r="AM427" i="2" s="1"/>
  <c r="AM430" i="2" s="1"/>
  <c r="AM433" i="2" s="1"/>
  <c r="AM436" i="2" s="1"/>
  <c r="AM439" i="2" s="1"/>
  <c r="AL424" i="2"/>
  <c r="AL427" i="2" s="1"/>
  <c r="AL430" i="2" s="1"/>
  <c r="AL433" i="2" s="1"/>
  <c r="AL436" i="2" s="1"/>
  <c r="AL439" i="2" s="1"/>
  <c r="AK424" i="2"/>
  <c r="AK427" i="2" s="1"/>
  <c r="AK430" i="2" s="1"/>
  <c r="AK433" i="2" s="1"/>
  <c r="AK436" i="2" s="1"/>
  <c r="AK439" i="2" s="1"/>
  <c r="BU423" i="2"/>
  <c r="BT423" i="2"/>
  <c r="BS423" i="2"/>
  <c r="BR423" i="2"/>
  <c r="BQ423" i="2"/>
  <c r="BP423" i="2"/>
  <c r="BP424" i="2" s="1"/>
  <c r="BP427" i="2" s="1"/>
  <c r="BP430" i="2" s="1"/>
  <c r="BP433" i="2" s="1"/>
  <c r="BP436" i="2" s="1"/>
  <c r="BP439" i="2" s="1"/>
  <c r="BO423" i="2"/>
  <c r="BO424" i="2" s="1"/>
  <c r="BO427" i="2" s="1"/>
  <c r="BO430" i="2" s="1"/>
  <c r="BO433" i="2" s="1"/>
  <c r="BO436" i="2" s="1"/>
  <c r="BO439" i="2" s="1"/>
  <c r="BN423" i="2"/>
  <c r="BM423" i="2"/>
  <c r="BM424" i="2" s="1"/>
  <c r="BM427" i="2" s="1"/>
  <c r="BM430" i="2" s="1"/>
  <c r="BM433" i="2" s="1"/>
  <c r="BM436" i="2" s="1"/>
  <c r="BM439" i="2" s="1"/>
  <c r="BL423" i="2"/>
  <c r="BK423" i="2"/>
  <c r="BJ423" i="2"/>
  <c r="BI423" i="2"/>
  <c r="BH423" i="2"/>
  <c r="BG423" i="2"/>
  <c r="BF423" i="2"/>
  <c r="BE423" i="2"/>
  <c r="BD423" i="2"/>
  <c r="BC423" i="2"/>
  <c r="BB423" i="2"/>
  <c r="BA423" i="2"/>
  <c r="AZ423" i="2"/>
  <c r="AZ424" i="2" s="1"/>
  <c r="AZ427" i="2" s="1"/>
  <c r="AZ430" i="2" s="1"/>
  <c r="AY423" i="2"/>
  <c r="AY424" i="2" s="1"/>
  <c r="AY427" i="2" s="1"/>
  <c r="AY430" i="2" s="1"/>
  <c r="AY433" i="2" s="1"/>
  <c r="AY436" i="2" s="1"/>
  <c r="AY439" i="2" s="1"/>
  <c r="AX423" i="2"/>
  <c r="AW423" i="2"/>
  <c r="AW424" i="2" s="1"/>
  <c r="AW427" i="2" s="1"/>
  <c r="AW430" i="2" s="1"/>
  <c r="AW433" i="2" s="1"/>
  <c r="AW436" i="2" s="1"/>
  <c r="AW439" i="2" s="1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J424" i="2" s="1"/>
  <c r="AJ427" i="2" s="1"/>
  <c r="AJ430" i="2" s="1"/>
  <c r="AI423" i="2"/>
  <c r="U423" i="2"/>
  <c r="T423" i="2"/>
  <c r="S423" i="2"/>
  <c r="V423" i="2" s="1"/>
  <c r="W423" i="2" s="1"/>
  <c r="R423" i="2"/>
  <c r="Q423" i="2"/>
  <c r="P423" i="2"/>
  <c r="AW417" i="2"/>
  <c r="BU416" i="2"/>
  <c r="BT416" i="2"/>
  <c r="BS416" i="2"/>
  <c r="BR416" i="2"/>
  <c r="BQ416" i="2"/>
  <c r="BP416" i="2"/>
  <c r="BO416" i="2"/>
  <c r="BN416" i="2"/>
  <c r="BM416" i="2"/>
  <c r="BL416" i="2"/>
  <c r="BK416" i="2"/>
  <c r="BJ416" i="2"/>
  <c r="BI416" i="2"/>
  <c r="BH416" i="2"/>
  <c r="BG416" i="2"/>
  <c r="BF416" i="2"/>
  <c r="BE416" i="2"/>
  <c r="BD416" i="2"/>
  <c r="BC416" i="2"/>
  <c r="BB416" i="2"/>
  <c r="BA416" i="2"/>
  <c r="AZ416" i="2"/>
  <c r="AY416" i="2"/>
  <c r="AX416" i="2"/>
  <c r="AW416" i="2"/>
  <c r="AV416" i="2"/>
  <c r="AU416" i="2"/>
  <c r="AU417" i="2" s="1"/>
  <c r="AT416" i="2"/>
  <c r="AT417" i="2" s="1"/>
  <c r="AS416" i="2"/>
  <c r="AR416" i="2"/>
  <c r="AQ416" i="2"/>
  <c r="AP416" i="2"/>
  <c r="AO416" i="2"/>
  <c r="AN416" i="2"/>
  <c r="AM416" i="2"/>
  <c r="AL416" i="2"/>
  <c r="AK416" i="2"/>
  <c r="AJ416" i="2"/>
  <c r="AI416" i="2"/>
  <c r="R416" i="2"/>
  <c r="U416" i="2" s="1"/>
  <c r="Q416" i="2"/>
  <c r="T416" i="2" s="1"/>
  <c r="BU413" i="2"/>
  <c r="BT413" i="2"/>
  <c r="BS413" i="2"/>
  <c r="BR413" i="2"/>
  <c r="BQ413" i="2"/>
  <c r="BP413" i="2"/>
  <c r="BO413" i="2"/>
  <c r="BN413" i="2"/>
  <c r="BM413" i="2"/>
  <c r="BL413" i="2"/>
  <c r="BK413" i="2"/>
  <c r="BJ413" i="2"/>
  <c r="BI413" i="2"/>
  <c r="BH413" i="2"/>
  <c r="BG413" i="2"/>
  <c r="BF413" i="2"/>
  <c r="BE413" i="2"/>
  <c r="BD413" i="2"/>
  <c r="BC413" i="2"/>
  <c r="BB413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R413" i="2"/>
  <c r="U413" i="2" s="1"/>
  <c r="Q413" i="2"/>
  <c r="T413" i="2" s="1"/>
  <c r="BP411" i="2"/>
  <c r="BP414" i="2" s="1"/>
  <c r="BP417" i="2" s="1"/>
  <c r="AZ411" i="2"/>
  <c r="AZ414" i="2" s="1"/>
  <c r="AZ417" i="2" s="1"/>
  <c r="AK411" i="2"/>
  <c r="AK414" i="2" s="1"/>
  <c r="AK417" i="2" s="1"/>
  <c r="AJ411" i="2"/>
  <c r="AJ414" i="2" s="1"/>
  <c r="AJ417" i="2" s="1"/>
  <c r="BU410" i="2"/>
  <c r="BT410" i="2"/>
  <c r="BS410" i="2"/>
  <c r="BR410" i="2"/>
  <c r="BQ410" i="2"/>
  <c r="BP410" i="2"/>
  <c r="BO410" i="2"/>
  <c r="BN410" i="2"/>
  <c r="BM410" i="2"/>
  <c r="BL410" i="2"/>
  <c r="BK410" i="2"/>
  <c r="BJ410" i="2"/>
  <c r="BI410" i="2"/>
  <c r="BH410" i="2"/>
  <c r="BG410" i="2"/>
  <c r="BF410" i="2"/>
  <c r="BE410" i="2"/>
  <c r="BD410" i="2"/>
  <c r="BC410" i="2"/>
  <c r="BB410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P416" i="2" s="1"/>
  <c r="S416" i="2" s="1"/>
  <c r="T410" i="2"/>
  <c r="S410" i="2"/>
  <c r="R410" i="2"/>
  <c r="U410" i="2" s="1"/>
  <c r="Q410" i="2"/>
  <c r="BN408" i="2"/>
  <c r="BN411" i="2" s="1"/>
  <c r="BN414" i="2" s="1"/>
  <c r="BN417" i="2" s="1"/>
  <c r="BM408" i="2"/>
  <c r="BM411" i="2" s="1"/>
  <c r="BM414" i="2" s="1"/>
  <c r="BM417" i="2" s="1"/>
  <c r="BL408" i="2"/>
  <c r="BL411" i="2" s="1"/>
  <c r="BL414" i="2" s="1"/>
  <c r="BL417" i="2" s="1"/>
  <c r="BK408" i="2"/>
  <c r="BK411" i="2" s="1"/>
  <c r="BK414" i="2" s="1"/>
  <c r="BK417" i="2" s="1"/>
  <c r="AX408" i="2"/>
  <c r="AW408" i="2"/>
  <c r="AW411" i="2" s="1"/>
  <c r="AW414" i="2" s="1"/>
  <c r="AU408" i="2"/>
  <c r="AU411" i="2" s="1"/>
  <c r="AU414" i="2" s="1"/>
  <c r="BU407" i="2"/>
  <c r="BT407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V408" i="2" s="1"/>
  <c r="AV411" i="2" s="1"/>
  <c r="AV414" i="2" s="1"/>
  <c r="AV417" i="2" s="1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P413" i="2" s="1"/>
  <c r="S413" i="2" s="1"/>
  <c r="V413" i="2" s="1"/>
  <c r="W413" i="2" s="1"/>
  <c r="X413" i="2" s="1"/>
  <c r="R407" i="2"/>
  <c r="U407" i="2" s="1"/>
  <c r="Q407" i="2"/>
  <c r="T407" i="2" s="1"/>
  <c r="P407" i="2"/>
  <c r="S407" i="2" s="1"/>
  <c r="BN405" i="2"/>
  <c r="BM405" i="2"/>
  <c r="BL405" i="2"/>
  <c r="BK405" i="2"/>
  <c r="BJ405" i="2"/>
  <c r="BJ408" i="2" s="1"/>
  <c r="BJ411" i="2" s="1"/>
  <c r="BJ414" i="2" s="1"/>
  <c r="BJ417" i="2" s="1"/>
  <c r="BI405" i="2"/>
  <c r="BI408" i="2" s="1"/>
  <c r="BI411" i="2" s="1"/>
  <c r="BI414" i="2" s="1"/>
  <c r="BI417" i="2" s="1"/>
  <c r="BH405" i="2"/>
  <c r="BH408" i="2" s="1"/>
  <c r="BH411" i="2" s="1"/>
  <c r="BH414" i="2" s="1"/>
  <c r="BH417" i="2" s="1"/>
  <c r="AX405" i="2"/>
  <c r="AW405" i="2"/>
  <c r="AV405" i="2"/>
  <c r="AU405" i="2"/>
  <c r="AT405" i="2"/>
  <c r="AT408" i="2" s="1"/>
  <c r="AT411" i="2" s="1"/>
  <c r="AT414" i="2" s="1"/>
  <c r="AS405" i="2"/>
  <c r="AS408" i="2" s="1"/>
  <c r="AS411" i="2" s="1"/>
  <c r="AS414" i="2" s="1"/>
  <c r="AR405" i="2"/>
  <c r="AR408" i="2" s="1"/>
  <c r="AR411" i="2" s="1"/>
  <c r="AR414" i="2" s="1"/>
  <c r="AR417" i="2" s="1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G405" i="2" s="1"/>
  <c r="BG408" i="2" s="1"/>
  <c r="BG411" i="2" s="1"/>
  <c r="BG414" i="2" s="1"/>
  <c r="BG417" i="2" s="1"/>
  <c r="BF404" i="2"/>
  <c r="BF405" i="2" s="1"/>
  <c r="BF408" i="2" s="1"/>
  <c r="BF411" i="2" s="1"/>
  <c r="BF414" i="2" s="1"/>
  <c r="BF417" i="2" s="1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Q405" i="2" s="1"/>
  <c r="AQ408" i="2" s="1"/>
  <c r="AQ411" i="2" s="1"/>
  <c r="AQ414" i="2" s="1"/>
  <c r="AQ417" i="2" s="1"/>
  <c r="AP404" i="2"/>
  <c r="AP405" i="2" s="1"/>
  <c r="AP408" i="2" s="1"/>
  <c r="AP411" i="2" s="1"/>
  <c r="AP414" i="2" s="1"/>
  <c r="AP417" i="2" s="1"/>
  <c r="AO404" i="2"/>
  <c r="AN404" i="2"/>
  <c r="AM404" i="2"/>
  <c r="AL404" i="2"/>
  <c r="AK404" i="2"/>
  <c r="AJ404" i="2"/>
  <c r="AI404" i="2"/>
  <c r="P410" i="2" s="1"/>
  <c r="R404" i="2"/>
  <c r="U404" i="2" s="1"/>
  <c r="Q404" i="2"/>
  <c r="T404" i="2" s="1"/>
  <c r="P404" i="2"/>
  <c r="S404" i="2" s="1"/>
  <c r="V404" i="2" s="1"/>
  <c r="W404" i="2" s="1"/>
  <c r="X404" i="2" s="1"/>
  <c r="BU402" i="2"/>
  <c r="BT402" i="2"/>
  <c r="BQ402" i="2"/>
  <c r="BQ405" i="2" s="1"/>
  <c r="BQ408" i="2" s="1"/>
  <c r="BQ411" i="2" s="1"/>
  <c r="BQ414" i="2" s="1"/>
  <c r="BQ417" i="2" s="1"/>
  <c r="BN402" i="2"/>
  <c r="BM402" i="2"/>
  <c r="BL402" i="2"/>
  <c r="BK402" i="2"/>
  <c r="BJ402" i="2"/>
  <c r="BI402" i="2"/>
  <c r="BH402" i="2"/>
  <c r="BG402" i="2"/>
  <c r="BF402" i="2"/>
  <c r="BE402" i="2"/>
  <c r="BD402" i="2"/>
  <c r="BA402" i="2"/>
  <c r="BA405" i="2" s="1"/>
  <c r="BA408" i="2" s="1"/>
  <c r="BA411" i="2" s="1"/>
  <c r="BA414" i="2" s="1"/>
  <c r="BA417" i="2" s="1"/>
  <c r="AX402" i="2"/>
  <c r="AW402" i="2"/>
  <c r="AV402" i="2"/>
  <c r="AU402" i="2"/>
  <c r="AT402" i="2"/>
  <c r="AS402" i="2"/>
  <c r="AR402" i="2"/>
  <c r="AQ402" i="2"/>
  <c r="AP402" i="2"/>
  <c r="AO402" i="2"/>
  <c r="AN402" i="2"/>
  <c r="AK402" i="2"/>
  <c r="AK405" i="2" s="1"/>
  <c r="AK408" i="2" s="1"/>
  <c r="BU401" i="2"/>
  <c r="BT401" i="2"/>
  <c r="BS401" i="2"/>
  <c r="BS402" i="2" s="1"/>
  <c r="BS405" i="2" s="1"/>
  <c r="BS408" i="2" s="1"/>
  <c r="BS411" i="2" s="1"/>
  <c r="BS414" i="2" s="1"/>
  <c r="BS417" i="2" s="1"/>
  <c r="BR401" i="2"/>
  <c r="BR402" i="2" s="1"/>
  <c r="BR405" i="2" s="1"/>
  <c r="BR408" i="2" s="1"/>
  <c r="BR411" i="2" s="1"/>
  <c r="BR414" i="2" s="1"/>
  <c r="BR417" i="2" s="1"/>
  <c r="BQ401" i="2"/>
  <c r="BP401" i="2"/>
  <c r="BP402" i="2" s="1"/>
  <c r="BP405" i="2" s="1"/>
  <c r="BP408" i="2" s="1"/>
  <c r="BO401" i="2"/>
  <c r="BO402" i="2" s="1"/>
  <c r="BO405" i="2" s="1"/>
  <c r="BO408" i="2" s="1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C402" i="2" s="1"/>
  <c r="BC405" i="2" s="1"/>
  <c r="BC408" i="2" s="1"/>
  <c r="BC411" i="2" s="1"/>
  <c r="BC414" i="2" s="1"/>
  <c r="BC417" i="2" s="1"/>
  <c r="BB401" i="2"/>
  <c r="BB402" i="2" s="1"/>
  <c r="BB405" i="2" s="1"/>
  <c r="BB408" i="2" s="1"/>
  <c r="BB411" i="2" s="1"/>
  <c r="BB414" i="2" s="1"/>
  <c r="BB417" i="2" s="1"/>
  <c r="BA401" i="2"/>
  <c r="AZ401" i="2"/>
  <c r="AZ402" i="2" s="1"/>
  <c r="AZ405" i="2" s="1"/>
  <c r="AZ408" i="2" s="1"/>
  <c r="AY401" i="2"/>
  <c r="AY402" i="2" s="1"/>
  <c r="AY405" i="2" s="1"/>
  <c r="AY408" i="2" s="1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M402" i="2" s="1"/>
  <c r="AM405" i="2" s="1"/>
  <c r="AM408" i="2" s="1"/>
  <c r="AM411" i="2" s="1"/>
  <c r="AM414" i="2" s="1"/>
  <c r="AM417" i="2" s="1"/>
  <c r="AL401" i="2"/>
  <c r="AL402" i="2" s="1"/>
  <c r="AL405" i="2" s="1"/>
  <c r="AL408" i="2" s="1"/>
  <c r="AL411" i="2" s="1"/>
  <c r="AL414" i="2" s="1"/>
  <c r="AL417" i="2" s="1"/>
  <c r="AK401" i="2"/>
  <c r="AJ401" i="2"/>
  <c r="AJ402" i="2" s="1"/>
  <c r="AJ405" i="2" s="1"/>
  <c r="AJ408" i="2" s="1"/>
  <c r="AI401" i="2"/>
  <c r="AI402" i="2" s="1"/>
  <c r="AI405" i="2" s="1"/>
  <c r="AI408" i="2" s="1"/>
  <c r="U401" i="2"/>
  <c r="T401" i="2"/>
  <c r="S401" i="2"/>
  <c r="V401" i="2" s="1"/>
  <c r="W401" i="2" s="1"/>
  <c r="R401" i="2"/>
  <c r="Q401" i="2"/>
  <c r="P401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R394" i="2"/>
  <c r="U394" i="2" s="1"/>
  <c r="Q394" i="2"/>
  <c r="T394" i="2" s="1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R391" i="2"/>
  <c r="U391" i="2" s="1"/>
  <c r="Q391" i="2"/>
  <c r="T391" i="2" s="1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P394" i="2" s="1"/>
  <c r="S394" i="2" s="1"/>
  <c r="V394" i="2" s="1"/>
  <c r="W394" i="2" s="1"/>
  <c r="X394" i="2" s="1"/>
  <c r="T388" i="2"/>
  <c r="R388" i="2"/>
  <c r="U388" i="2" s="1"/>
  <c r="Q388" i="2"/>
  <c r="BM386" i="2"/>
  <c r="BM389" i="2" s="1"/>
  <c r="BM392" i="2" s="1"/>
  <c r="BM395" i="2" s="1"/>
  <c r="BK386" i="2"/>
  <c r="BK389" i="2" s="1"/>
  <c r="BK392" i="2" s="1"/>
  <c r="BK395" i="2" s="1"/>
  <c r="AW386" i="2"/>
  <c r="AW389" i="2" s="1"/>
  <c r="AW392" i="2" s="1"/>
  <c r="AW395" i="2" s="1"/>
  <c r="AU386" i="2"/>
  <c r="AU389" i="2" s="1"/>
  <c r="AU392" i="2" s="1"/>
  <c r="AU395" i="2" s="1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P391" i="2" s="1"/>
  <c r="S391" i="2" s="1"/>
  <c r="V391" i="2" s="1"/>
  <c r="W391" i="2" s="1"/>
  <c r="X391" i="2" s="1"/>
  <c r="R385" i="2"/>
  <c r="U385" i="2" s="1"/>
  <c r="Q385" i="2"/>
  <c r="T385" i="2" s="1"/>
  <c r="BM383" i="2"/>
  <c r="BK383" i="2"/>
  <c r="BJ383" i="2"/>
  <c r="BJ386" i="2" s="1"/>
  <c r="BJ389" i="2" s="1"/>
  <c r="BJ392" i="2" s="1"/>
  <c r="BJ395" i="2" s="1"/>
  <c r="BI383" i="2"/>
  <c r="BI386" i="2" s="1"/>
  <c r="BI389" i="2" s="1"/>
  <c r="BI392" i="2" s="1"/>
  <c r="BI395" i="2" s="1"/>
  <c r="BH383" i="2"/>
  <c r="BH386" i="2" s="1"/>
  <c r="BH389" i="2" s="1"/>
  <c r="BH392" i="2" s="1"/>
  <c r="BH395" i="2" s="1"/>
  <c r="BG383" i="2"/>
  <c r="BG386" i="2" s="1"/>
  <c r="BG389" i="2" s="1"/>
  <c r="BG392" i="2" s="1"/>
  <c r="BG395" i="2" s="1"/>
  <c r="BF383" i="2"/>
  <c r="BF386" i="2" s="1"/>
  <c r="BF389" i="2" s="1"/>
  <c r="BF392" i="2" s="1"/>
  <c r="BF395" i="2" s="1"/>
  <c r="AW383" i="2"/>
  <c r="AU383" i="2"/>
  <c r="AT383" i="2"/>
  <c r="AT386" i="2" s="1"/>
  <c r="AT389" i="2" s="1"/>
  <c r="AT392" i="2" s="1"/>
  <c r="AT395" i="2" s="1"/>
  <c r="AS383" i="2"/>
  <c r="AR383" i="2"/>
  <c r="AR386" i="2" s="1"/>
  <c r="AR389" i="2" s="1"/>
  <c r="AR392" i="2" s="1"/>
  <c r="AQ383" i="2"/>
  <c r="AQ386" i="2" s="1"/>
  <c r="AQ389" i="2" s="1"/>
  <c r="AQ392" i="2" s="1"/>
  <c r="AQ395" i="2" s="1"/>
  <c r="AP383" i="2"/>
  <c r="AP386" i="2" s="1"/>
  <c r="AP389" i="2" s="1"/>
  <c r="AP392" i="2" s="1"/>
  <c r="AP395" i="2" s="1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P388" i="2" s="1"/>
  <c r="S388" i="2" s="1"/>
  <c r="V388" i="2" s="1"/>
  <c r="W388" i="2" s="1"/>
  <c r="X388" i="2" s="1"/>
  <c r="X382" i="2"/>
  <c r="R382" i="2"/>
  <c r="U382" i="2" s="1"/>
  <c r="Q382" i="2"/>
  <c r="T382" i="2" s="1"/>
  <c r="P382" i="2"/>
  <c r="S382" i="2" s="1"/>
  <c r="V382" i="2" s="1"/>
  <c r="W382" i="2" s="1"/>
  <c r="BU380" i="2"/>
  <c r="BU383" i="2" s="1"/>
  <c r="BU386" i="2" s="1"/>
  <c r="BU389" i="2" s="1"/>
  <c r="BU392" i="2" s="1"/>
  <c r="BU395" i="2" s="1"/>
  <c r="BT380" i="2"/>
  <c r="BS380" i="2"/>
  <c r="BS383" i="2" s="1"/>
  <c r="BS386" i="2" s="1"/>
  <c r="BS389" i="2" s="1"/>
  <c r="BS392" i="2" s="1"/>
  <c r="BS395" i="2" s="1"/>
  <c r="BR380" i="2"/>
  <c r="BR383" i="2" s="1"/>
  <c r="BR386" i="2" s="1"/>
  <c r="BR389" i="2" s="1"/>
  <c r="BR392" i="2" s="1"/>
  <c r="BR395" i="2" s="1"/>
  <c r="BQ380" i="2"/>
  <c r="BQ383" i="2" s="1"/>
  <c r="BQ386" i="2" s="1"/>
  <c r="BQ389" i="2" s="1"/>
  <c r="BQ392" i="2" s="1"/>
  <c r="BQ395" i="2" s="1"/>
  <c r="BM380" i="2"/>
  <c r="BK380" i="2"/>
  <c r="BJ380" i="2"/>
  <c r="BI380" i="2"/>
  <c r="BH380" i="2"/>
  <c r="BG380" i="2"/>
  <c r="BF380" i="2"/>
  <c r="BE380" i="2"/>
  <c r="BE383" i="2" s="1"/>
  <c r="BE386" i="2" s="1"/>
  <c r="BE389" i="2" s="1"/>
  <c r="BE392" i="2" s="1"/>
  <c r="BE395" i="2" s="1"/>
  <c r="BD380" i="2"/>
  <c r="BC380" i="2"/>
  <c r="BC383" i="2" s="1"/>
  <c r="BC386" i="2" s="1"/>
  <c r="BC389" i="2" s="1"/>
  <c r="BC392" i="2" s="1"/>
  <c r="BC395" i="2" s="1"/>
  <c r="BB380" i="2"/>
  <c r="BB383" i="2" s="1"/>
  <c r="BB386" i="2" s="1"/>
  <c r="BB389" i="2" s="1"/>
  <c r="BB392" i="2" s="1"/>
  <c r="BB395" i="2" s="1"/>
  <c r="BA380" i="2"/>
  <c r="BA383" i="2" s="1"/>
  <c r="BA386" i="2" s="1"/>
  <c r="BA389" i="2" s="1"/>
  <c r="BA392" i="2" s="1"/>
  <c r="BA395" i="2" s="1"/>
  <c r="AW380" i="2"/>
  <c r="AU380" i="2"/>
  <c r="AT380" i="2"/>
  <c r="AS380" i="2"/>
  <c r="AR380" i="2"/>
  <c r="AQ380" i="2"/>
  <c r="AP380" i="2"/>
  <c r="AO380" i="2"/>
  <c r="AO383" i="2" s="1"/>
  <c r="AO386" i="2" s="1"/>
  <c r="AO389" i="2" s="1"/>
  <c r="AO392" i="2" s="1"/>
  <c r="AO395" i="2" s="1"/>
  <c r="AN380" i="2"/>
  <c r="AN383" i="2" s="1"/>
  <c r="AN386" i="2" s="1"/>
  <c r="AN389" i="2" s="1"/>
  <c r="AN392" i="2" s="1"/>
  <c r="AN395" i="2" s="1"/>
  <c r="AM380" i="2"/>
  <c r="AM383" i="2" s="1"/>
  <c r="AM386" i="2" s="1"/>
  <c r="AM389" i="2" s="1"/>
  <c r="AM392" i="2" s="1"/>
  <c r="AM395" i="2" s="1"/>
  <c r="AL380" i="2"/>
  <c r="AL383" i="2" s="1"/>
  <c r="AL386" i="2" s="1"/>
  <c r="AL389" i="2" s="1"/>
  <c r="AL392" i="2" s="1"/>
  <c r="AL395" i="2" s="1"/>
  <c r="AK380" i="2"/>
  <c r="AK383" i="2" s="1"/>
  <c r="AK386" i="2" s="1"/>
  <c r="AK389" i="2" s="1"/>
  <c r="AK392" i="2" s="1"/>
  <c r="AK395" i="2" s="1"/>
  <c r="BU379" i="2"/>
  <c r="BT379" i="2"/>
  <c r="BS379" i="2"/>
  <c r="BR379" i="2"/>
  <c r="BQ379" i="2"/>
  <c r="BP379" i="2"/>
  <c r="BP380" i="2" s="1"/>
  <c r="BP383" i="2" s="1"/>
  <c r="BP386" i="2" s="1"/>
  <c r="BP389" i="2" s="1"/>
  <c r="BP392" i="2" s="1"/>
  <c r="BP395" i="2" s="1"/>
  <c r="BO379" i="2"/>
  <c r="BO380" i="2" s="1"/>
  <c r="BO383" i="2" s="1"/>
  <c r="BO386" i="2" s="1"/>
  <c r="BO389" i="2" s="1"/>
  <c r="BO392" i="2" s="1"/>
  <c r="BO395" i="2" s="1"/>
  <c r="BN379" i="2"/>
  <c r="BN380" i="2" s="1"/>
  <c r="BN383" i="2" s="1"/>
  <c r="BN386" i="2" s="1"/>
  <c r="BN389" i="2" s="1"/>
  <c r="BN392" i="2" s="1"/>
  <c r="BN395" i="2" s="1"/>
  <c r="BM379" i="2"/>
  <c r="BL379" i="2"/>
  <c r="BL380" i="2" s="1"/>
  <c r="BL383" i="2" s="1"/>
  <c r="BL386" i="2" s="1"/>
  <c r="BL389" i="2" s="1"/>
  <c r="BL392" i="2" s="1"/>
  <c r="BL395" i="2" s="1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Z380" i="2" s="1"/>
  <c r="AZ383" i="2" s="1"/>
  <c r="AZ386" i="2" s="1"/>
  <c r="AZ389" i="2" s="1"/>
  <c r="AZ392" i="2" s="1"/>
  <c r="AZ395" i="2" s="1"/>
  <c r="AY379" i="2"/>
  <c r="AY380" i="2" s="1"/>
  <c r="AY383" i="2" s="1"/>
  <c r="AY386" i="2" s="1"/>
  <c r="AY389" i="2" s="1"/>
  <c r="AY392" i="2" s="1"/>
  <c r="AY395" i="2" s="1"/>
  <c r="AX379" i="2"/>
  <c r="AX380" i="2" s="1"/>
  <c r="AX383" i="2" s="1"/>
  <c r="AX386" i="2" s="1"/>
  <c r="AX389" i="2" s="1"/>
  <c r="AX392" i="2" s="1"/>
  <c r="AX395" i="2" s="1"/>
  <c r="AW379" i="2"/>
  <c r="AV379" i="2"/>
  <c r="AV380" i="2" s="1"/>
  <c r="AV383" i="2" s="1"/>
  <c r="AV386" i="2" s="1"/>
  <c r="AV389" i="2" s="1"/>
  <c r="AV392" i="2" s="1"/>
  <c r="AV395" i="2" s="1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J380" i="2" s="1"/>
  <c r="AJ383" i="2" s="1"/>
  <c r="AJ386" i="2" s="1"/>
  <c r="AJ389" i="2" s="1"/>
  <c r="AJ392" i="2" s="1"/>
  <c r="AJ395" i="2" s="1"/>
  <c r="AI379" i="2"/>
  <c r="U379" i="2"/>
  <c r="T379" i="2"/>
  <c r="S379" i="2"/>
  <c r="V379" i="2" s="1"/>
  <c r="W379" i="2" s="1"/>
  <c r="R379" i="2"/>
  <c r="Q379" i="2"/>
  <c r="P379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R372" i="2"/>
  <c r="U372" i="2" s="1"/>
  <c r="Q372" i="2"/>
  <c r="T372" i="2" s="1"/>
  <c r="P372" i="2"/>
  <c r="S372" i="2" s="1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B369" i="2"/>
  <c r="R369" i="2"/>
  <c r="U369" i="2" s="1"/>
  <c r="Q369" i="2"/>
  <c r="T369" i="2" s="1"/>
  <c r="AO367" i="2"/>
  <c r="AO370" i="2" s="1"/>
  <c r="AO373" i="2" s="1"/>
  <c r="AN367" i="2"/>
  <c r="AN370" i="2" s="1"/>
  <c r="AN373" i="2" s="1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T366" i="2"/>
  <c r="R366" i="2"/>
  <c r="U366" i="2" s="1"/>
  <c r="Q366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P369" i="2" s="1"/>
  <c r="S369" i="2" s="1"/>
  <c r="V369" i="2" s="1"/>
  <c r="W369" i="2" s="1"/>
  <c r="X369" i="2" s="1"/>
  <c r="R363" i="2"/>
  <c r="U363" i="2" s="1"/>
  <c r="Q363" i="2"/>
  <c r="T363" i="2" s="1"/>
  <c r="BL361" i="2"/>
  <c r="BL364" i="2" s="1"/>
  <c r="BL367" i="2" s="1"/>
  <c r="BL370" i="2" s="1"/>
  <c r="BK361" i="2"/>
  <c r="BK364" i="2" s="1"/>
  <c r="BK367" i="2" s="1"/>
  <c r="BK370" i="2" s="1"/>
  <c r="BK373" i="2" s="1"/>
  <c r="BJ361" i="2"/>
  <c r="BJ364" i="2" s="1"/>
  <c r="BJ367" i="2" s="1"/>
  <c r="BJ370" i="2" s="1"/>
  <c r="BJ373" i="2" s="1"/>
  <c r="BF361" i="2"/>
  <c r="BF364" i="2" s="1"/>
  <c r="BF367" i="2" s="1"/>
  <c r="BF370" i="2" s="1"/>
  <c r="BF373" i="2" s="1"/>
  <c r="AV361" i="2"/>
  <c r="AV364" i="2" s="1"/>
  <c r="AV367" i="2" s="1"/>
  <c r="AV370" i="2" s="1"/>
  <c r="AU361" i="2"/>
  <c r="AU364" i="2" s="1"/>
  <c r="AU367" i="2" s="1"/>
  <c r="AU370" i="2" s="1"/>
  <c r="AU373" i="2" s="1"/>
  <c r="AT361" i="2"/>
  <c r="AT364" i="2" s="1"/>
  <c r="AT367" i="2" s="1"/>
  <c r="AT370" i="2" s="1"/>
  <c r="AT373" i="2" s="1"/>
  <c r="AP361" i="2"/>
  <c r="AP364" i="2" s="1"/>
  <c r="AP367" i="2" s="1"/>
  <c r="AP370" i="2" s="1"/>
  <c r="AP373" i="2" s="1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P366" i="2" s="1"/>
  <c r="S366" i="2" s="1"/>
  <c r="V366" i="2" s="1"/>
  <c r="W366" i="2" s="1"/>
  <c r="X366" i="2" s="1"/>
  <c r="R360" i="2"/>
  <c r="U360" i="2" s="1"/>
  <c r="Q360" i="2"/>
  <c r="T360" i="2" s="1"/>
  <c r="P360" i="2"/>
  <c r="S360" i="2" s="1"/>
  <c r="V360" i="2" s="1"/>
  <c r="W360" i="2" s="1"/>
  <c r="X360" i="2" s="1"/>
  <c r="BU358" i="2"/>
  <c r="BU361" i="2" s="1"/>
  <c r="BU364" i="2" s="1"/>
  <c r="BU367" i="2" s="1"/>
  <c r="BU370" i="2" s="1"/>
  <c r="BU373" i="2" s="1"/>
  <c r="BR358" i="2"/>
  <c r="BR361" i="2" s="1"/>
  <c r="BR364" i="2" s="1"/>
  <c r="BQ358" i="2"/>
  <c r="BQ361" i="2" s="1"/>
  <c r="BQ364" i="2" s="1"/>
  <c r="BQ367" i="2" s="1"/>
  <c r="BQ370" i="2" s="1"/>
  <c r="BQ373" i="2" s="1"/>
  <c r="BL358" i="2"/>
  <c r="BK358" i="2"/>
  <c r="BJ358" i="2"/>
  <c r="BI358" i="2"/>
  <c r="BH358" i="2"/>
  <c r="BG358" i="2"/>
  <c r="BG361" i="2" s="1"/>
  <c r="BG364" i="2" s="1"/>
  <c r="BG367" i="2" s="1"/>
  <c r="BG370" i="2" s="1"/>
  <c r="BG373" i="2" s="1"/>
  <c r="BF358" i="2"/>
  <c r="BE358" i="2"/>
  <c r="BE361" i="2" s="1"/>
  <c r="BE364" i="2" s="1"/>
  <c r="BE367" i="2" s="1"/>
  <c r="BE370" i="2" s="1"/>
  <c r="BE373" i="2" s="1"/>
  <c r="BB358" i="2"/>
  <c r="BB361" i="2" s="1"/>
  <c r="BB364" i="2" s="1"/>
  <c r="BA358" i="2"/>
  <c r="BA361" i="2" s="1"/>
  <c r="BA364" i="2" s="1"/>
  <c r="BA367" i="2" s="1"/>
  <c r="BA370" i="2" s="1"/>
  <c r="BA373" i="2" s="1"/>
  <c r="AV358" i="2"/>
  <c r="AU358" i="2"/>
  <c r="AT358" i="2"/>
  <c r="AS358" i="2"/>
  <c r="AS361" i="2" s="1"/>
  <c r="AS364" i="2" s="1"/>
  <c r="AS367" i="2" s="1"/>
  <c r="AS370" i="2" s="1"/>
  <c r="AS373" i="2" s="1"/>
  <c r="AR358" i="2"/>
  <c r="AQ358" i="2"/>
  <c r="AQ361" i="2" s="1"/>
  <c r="AQ364" i="2" s="1"/>
  <c r="AQ367" i="2" s="1"/>
  <c r="AQ370" i="2" s="1"/>
  <c r="AQ373" i="2" s="1"/>
  <c r="AP358" i="2"/>
  <c r="AO358" i="2"/>
  <c r="AO361" i="2" s="1"/>
  <c r="AO364" i="2" s="1"/>
  <c r="AL358" i="2"/>
  <c r="AL361" i="2" s="1"/>
  <c r="AL364" i="2" s="1"/>
  <c r="AK358" i="2"/>
  <c r="AK361" i="2" s="1"/>
  <c r="AK364" i="2" s="1"/>
  <c r="AK367" i="2" s="1"/>
  <c r="AK370" i="2" s="1"/>
  <c r="AK373" i="2" s="1"/>
  <c r="BU357" i="2"/>
  <c r="BT357" i="2"/>
  <c r="BT358" i="2" s="1"/>
  <c r="BT361" i="2" s="1"/>
  <c r="BT364" i="2" s="1"/>
  <c r="BT367" i="2" s="1"/>
  <c r="BT370" i="2" s="1"/>
  <c r="BT373" i="2" s="1"/>
  <c r="BS357" i="2"/>
  <c r="BS358" i="2" s="1"/>
  <c r="BS361" i="2" s="1"/>
  <c r="BS364" i="2" s="1"/>
  <c r="BR357" i="2"/>
  <c r="BQ357" i="2"/>
  <c r="BP357" i="2"/>
  <c r="BP358" i="2" s="1"/>
  <c r="BP361" i="2" s="1"/>
  <c r="BP364" i="2" s="1"/>
  <c r="BP367" i="2" s="1"/>
  <c r="BP370" i="2" s="1"/>
  <c r="BP373" i="2" s="1"/>
  <c r="BO357" i="2"/>
  <c r="BO358" i="2" s="1"/>
  <c r="BO361" i="2" s="1"/>
  <c r="BO364" i="2" s="1"/>
  <c r="BO367" i="2" s="1"/>
  <c r="BO370" i="2" s="1"/>
  <c r="BO373" i="2" s="1"/>
  <c r="BN357" i="2"/>
  <c r="BN358" i="2" s="1"/>
  <c r="BN361" i="2" s="1"/>
  <c r="BN364" i="2" s="1"/>
  <c r="BN367" i="2" s="1"/>
  <c r="BN370" i="2" s="1"/>
  <c r="BN373" i="2" s="1"/>
  <c r="BM357" i="2"/>
  <c r="BM358" i="2" s="1"/>
  <c r="BM361" i="2" s="1"/>
  <c r="BM364" i="2" s="1"/>
  <c r="BM367" i="2" s="1"/>
  <c r="BM370" i="2" s="1"/>
  <c r="BM373" i="2" s="1"/>
  <c r="BL357" i="2"/>
  <c r="BK357" i="2"/>
  <c r="BJ357" i="2"/>
  <c r="BI357" i="2"/>
  <c r="BH357" i="2"/>
  <c r="BG357" i="2"/>
  <c r="BF357" i="2"/>
  <c r="BE357" i="2"/>
  <c r="BD357" i="2"/>
  <c r="BD358" i="2" s="1"/>
  <c r="BD361" i="2" s="1"/>
  <c r="BD364" i="2" s="1"/>
  <c r="BD367" i="2" s="1"/>
  <c r="BD370" i="2" s="1"/>
  <c r="BD373" i="2" s="1"/>
  <c r="BC357" i="2"/>
  <c r="BC358" i="2" s="1"/>
  <c r="BC361" i="2" s="1"/>
  <c r="BC364" i="2" s="1"/>
  <c r="BB357" i="2"/>
  <c r="BA357" i="2"/>
  <c r="AZ357" i="2"/>
  <c r="AZ358" i="2" s="1"/>
  <c r="AZ361" i="2" s="1"/>
  <c r="AZ364" i="2" s="1"/>
  <c r="AZ367" i="2" s="1"/>
  <c r="AZ370" i="2" s="1"/>
  <c r="AZ373" i="2" s="1"/>
  <c r="AY357" i="2"/>
  <c r="AY358" i="2" s="1"/>
  <c r="AY361" i="2" s="1"/>
  <c r="AY364" i="2" s="1"/>
  <c r="AY367" i="2" s="1"/>
  <c r="AY370" i="2" s="1"/>
  <c r="AY373" i="2" s="1"/>
  <c r="AX357" i="2"/>
  <c r="AX358" i="2" s="1"/>
  <c r="AX361" i="2" s="1"/>
  <c r="AX364" i="2" s="1"/>
  <c r="AX367" i="2" s="1"/>
  <c r="AX370" i="2" s="1"/>
  <c r="AX373" i="2" s="1"/>
  <c r="AW357" i="2"/>
  <c r="AW358" i="2" s="1"/>
  <c r="AW361" i="2" s="1"/>
  <c r="AW364" i="2" s="1"/>
  <c r="AW367" i="2" s="1"/>
  <c r="AW370" i="2" s="1"/>
  <c r="AW373" i="2" s="1"/>
  <c r="AV357" i="2"/>
  <c r="AU357" i="2"/>
  <c r="AT357" i="2"/>
  <c r="AS357" i="2"/>
  <c r="AR357" i="2"/>
  <c r="AQ357" i="2"/>
  <c r="AP357" i="2"/>
  <c r="AO357" i="2"/>
  <c r="AN357" i="2"/>
  <c r="AN358" i="2" s="1"/>
  <c r="AN361" i="2" s="1"/>
  <c r="AN364" i="2" s="1"/>
  <c r="AM357" i="2"/>
  <c r="AM358" i="2" s="1"/>
  <c r="AM361" i="2" s="1"/>
  <c r="AM364" i="2" s="1"/>
  <c r="AL357" i="2"/>
  <c r="AK357" i="2"/>
  <c r="AJ357" i="2"/>
  <c r="AJ358" i="2" s="1"/>
  <c r="AJ361" i="2" s="1"/>
  <c r="AJ364" i="2" s="1"/>
  <c r="AJ367" i="2" s="1"/>
  <c r="AJ370" i="2" s="1"/>
  <c r="AJ373" i="2" s="1"/>
  <c r="AI357" i="2"/>
  <c r="W357" i="2"/>
  <c r="X357" i="2" s="1"/>
  <c r="U357" i="2"/>
  <c r="T357" i="2"/>
  <c r="S357" i="2"/>
  <c r="V357" i="2" s="1"/>
  <c r="R357" i="2"/>
  <c r="Q357" i="2"/>
  <c r="P357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R350" i="2"/>
  <c r="U350" i="2" s="1"/>
  <c r="Q350" i="2"/>
  <c r="T350" i="2" s="1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R347" i="2"/>
  <c r="U347" i="2" s="1"/>
  <c r="Q347" i="2"/>
  <c r="T347" i="2" s="1"/>
  <c r="BP345" i="2"/>
  <c r="BP348" i="2" s="1"/>
  <c r="BP351" i="2" s="1"/>
  <c r="BA345" i="2"/>
  <c r="BA348" i="2" s="1"/>
  <c r="BA351" i="2" s="1"/>
  <c r="AZ345" i="2"/>
  <c r="AZ348" i="2" s="1"/>
  <c r="AZ351" i="2" s="1"/>
  <c r="AJ345" i="2"/>
  <c r="AJ348" i="2" s="1"/>
  <c r="AJ351" i="2" s="1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P350" i="2" s="1"/>
  <c r="S350" i="2" s="1"/>
  <c r="T344" i="2"/>
  <c r="S344" i="2"/>
  <c r="R344" i="2"/>
  <c r="U344" i="2" s="1"/>
  <c r="Q344" i="2"/>
  <c r="BL342" i="2"/>
  <c r="BL345" i="2" s="1"/>
  <c r="BL348" i="2" s="1"/>
  <c r="BL351" i="2" s="1"/>
  <c r="BK342" i="2"/>
  <c r="BK345" i="2" s="1"/>
  <c r="BK348" i="2" s="1"/>
  <c r="BK351" i="2" s="1"/>
  <c r="AV342" i="2"/>
  <c r="AV345" i="2" s="1"/>
  <c r="AV348" i="2" s="1"/>
  <c r="AV351" i="2" s="1"/>
  <c r="AU342" i="2"/>
  <c r="AU345" i="2" s="1"/>
  <c r="AU348" i="2" s="1"/>
  <c r="AU351" i="2" s="1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P347" i="2" s="1"/>
  <c r="S347" i="2" s="1"/>
  <c r="R341" i="2"/>
  <c r="U341" i="2" s="1"/>
  <c r="Q341" i="2"/>
  <c r="T341" i="2" s="1"/>
  <c r="BL339" i="2"/>
  <c r="BK339" i="2"/>
  <c r="BJ339" i="2"/>
  <c r="BJ342" i="2" s="1"/>
  <c r="BJ345" i="2" s="1"/>
  <c r="BJ348" i="2" s="1"/>
  <c r="BJ351" i="2" s="1"/>
  <c r="BI339" i="2"/>
  <c r="BH339" i="2"/>
  <c r="BH342" i="2" s="1"/>
  <c r="BH345" i="2" s="1"/>
  <c r="BH348" i="2" s="1"/>
  <c r="BH351" i="2" s="1"/>
  <c r="BG339" i="2"/>
  <c r="BG342" i="2" s="1"/>
  <c r="BG345" i="2" s="1"/>
  <c r="BG348" i="2" s="1"/>
  <c r="BG351" i="2" s="1"/>
  <c r="BF339" i="2"/>
  <c r="BF342" i="2" s="1"/>
  <c r="BF345" i="2" s="1"/>
  <c r="BF348" i="2" s="1"/>
  <c r="BF351" i="2" s="1"/>
  <c r="AV339" i="2"/>
  <c r="AU339" i="2"/>
  <c r="AT339" i="2"/>
  <c r="AS339" i="2"/>
  <c r="AR339" i="2"/>
  <c r="AR342" i="2" s="1"/>
  <c r="AR345" i="2" s="1"/>
  <c r="AR348" i="2" s="1"/>
  <c r="AR351" i="2" s="1"/>
  <c r="AQ339" i="2"/>
  <c r="AQ342" i="2" s="1"/>
  <c r="AQ345" i="2" s="1"/>
  <c r="AQ348" i="2" s="1"/>
  <c r="AQ351" i="2" s="1"/>
  <c r="AP339" i="2"/>
  <c r="AP342" i="2" s="1"/>
  <c r="AP345" i="2" s="1"/>
  <c r="AP348" i="2" s="1"/>
  <c r="AP351" i="2" s="1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P344" i="2" s="1"/>
  <c r="R338" i="2"/>
  <c r="U338" i="2" s="1"/>
  <c r="Q338" i="2"/>
  <c r="T338" i="2" s="1"/>
  <c r="P338" i="2"/>
  <c r="S338" i="2" s="1"/>
  <c r="V338" i="2" s="1"/>
  <c r="W338" i="2" s="1"/>
  <c r="X338" i="2" s="1"/>
  <c r="BU336" i="2"/>
  <c r="BT336" i="2"/>
  <c r="BS336" i="2"/>
  <c r="BS339" i="2" s="1"/>
  <c r="BS342" i="2" s="1"/>
  <c r="BS345" i="2" s="1"/>
  <c r="BS348" i="2" s="1"/>
  <c r="BS351" i="2" s="1"/>
  <c r="BR336" i="2"/>
  <c r="BR339" i="2" s="1"/>
  <c r="BR342" i="2" s="1"/>
  <c r="BR345" i="2" s="1"/>
  <c r="BR348" i="2" s="1"/>
  <c r="BR351" i="2" s="1"/>
  <c r="BQ336" i="2"/>
  <c r="BQ339" i="2" s="1"/>
  <c r="BQ342" i="2" s="1"/>
  <c r="BQ345" i="2" s="1"/>
  <c r="BQ348" i="2" s="1"/>
  <c r="BQ351" i="2" s="1"/>
  <c r="BL336" i="2"/>
  <c r="BK336" i="2"/>
  <c r="BJ336" i="2"/>
  <c r="BI336" i="2"/>
  <c r="BH336" i="2"/>
  <c r="BG336" i="2"/>
  <c r="BF336" i="2"/>
  <c r="BE336" i="2"/>
  <c r="BD336" i="2"/>
  <c r="BC336" i="2"/>
  <c r="BC339" i="2" s="1"/>
  <c r="BC342" i="2" s="1"/>
  <c r="BC345" i="2" s="1"/>
  <c r="BC348" i="2" s="1"/>
  <c r="BC351" i="2" s="1"/>
  <c r="BB336" i="2"/>
  <c r="BB339" i="2" s="1"/>
  <c r="BB342" i="2" s="1"/>
  <c r="BB345" i="2" s="1"/>
  <c r="BB348" i="2" s="1"/>
  <c r="BB351" i="2" s="1"/>
  <c r="BA336" i="2"/>
  <c r="BA339" i="2" s="1"/>
  <c r="BA342" i="2" s="1"/>
  <c r="AV336" i="2"/>
  <c r="AU336" i="2"/>
  <c r="AT336" i="2"/>
  <c r="AS336" i="2"/>
  <c r="AR336" i="2"/>
  <c r="AQ336" i="2"/>
  <c r="AP336" i="2"/>
  <c r="AO336" i="2"/>
  <c r="AO339" i="2" s="1"/>
  <c r="AO342" i="2" s="1"/>
  <c r="AO345" i="2" s="1"/>
  <c r="AO348" i="2" s="1"/>
  <c r="AO351" i="2" s="1"/>
  <c r="AN336" i="2"/>
  <c r="AM336" i="2"/>
  <c r="AM339" i="2" s="1"/>
  <c r="AM342" i="2" s="1"/>
  <c r="AM345" i="2" s="1"/>
  <c r="AM348" i="2" s="1"/>
  <c r="AM351" i="2" s="1"/>
  <c r="AL336" i="2"/>
  <c r="AL339" i="2" s="1"/>
  <c r="AL342" i="2" s="1"/>
  <c r="AL345" i="2" s="1"/>
  <c r="AL348" i="2" s="1"/>
  <c r="AL351" i="2" s="1"/>
  <c r="AK336" i="2"/>
  <c r="AK339" i="2" s="1"/>
  <c r="AK342" i="2" s="1"/>
  <c r="AK345" i="2" s="1"/>
  <c r="AK348" i="2" s="1"/>
  <c r="AK351" i="2" s="1"/>
  <c r="BU335" i="2"/>
  <c r="BT335" i="2"/>
  <c r="BS335" i="2"/>
  <c r="BR335" i="2"/>
  <c r="BQ335" i="2"/>
  <c r="BP335" i="2"/>
  <c r="BP336" i="2" s="1"/>
  <c r="BP339" i="2" s="1"/>
  <c r="BP342" i="2" s="1"/>
  <c r="BO335" i="2"/>
  <c r="BO336" i="2" s="1"/>
  <c r="BO339" i="2" s="1"/>
  <c r="BO342" i="2" s="1"/>
  <c r="BO345" i="2" s="1"/>
  <c r="BO348" i="2" s="1"/>
  <c r="BO351" i="2" s="1"/>
  <c r="BN335" i="2"/>
  <c r="BN336" i="2" s="1"/>
  <c r="BN339" i="2" s="1"/>
  <c r="BN342" i="2" s="1"/>
  <c r="BN345" i="2" s="1"/>
  <c r="BN348" i="2" s="1"/>
  <c r="BN351" i="2" s="1"/>
  <c r="BM335" i="2"/>
  <c r="BM336" i="2" s="1"/>
  <c r="BM339" i="2" s="1"/>
  <c r="BM342" i="2" s="1"/>
  <c r="BM345" i="2" s="1"/>
  <c r="BM348" i="2" s="1"/>
  <c r="BM351" i="2" s="1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Z336" i="2" s="1"/>
  <c r="AZ339" i="2" s="1"/>
  <c r="AZ342" i="2" s="1"/>
  <c r="AY335" i="2"/>
  <c r="AY336" i="2" s="1"/>
  <c r="AY339" i="2" s="1"/>
  <c r="AY342" i="2" s="1"/>
  <c r="AY345" i="2" s="1"/>
  <c r="AY348" i="2" s="1"/>
  <c r="AY351" i="2" s="1"/>
  <c r="AX335" i="2"/>
  <c r="AX336" i="2" s="1"/>
  <c r="AX339" i="2" s="1"/>
  <c r="AX342" i="2" s="1"/>
  <c r="AX345" i="2" s="1"/>
  <c r="AX348" i="2" s="1"/>
  <c r="AX351" i="2" s="1"/>
  <c r="AW335" i="2"/>
  <c r="AW336" i="2" s="1"/>
  <c r="AW339" i="2" s="1"/>
  <c r="AW342" i="2" s="1"/>
  <c r="AW345" i="2" s="1"/>
  <c r="AW348" i="2" s="1"/>
  <c r="AW351" i="2" s="1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J336" i="2" s="1"/>
  <c r="AJ339" i="2" s="1"/>
  <c r="AJ342" i="2" s="1"/>
  <c r="AI335" i="2"/>
  <c r="U335" i="2"/>
  <c r="T335" i="2"/>
  <c r="S335" i="2"/>
  <c r="V335" i="2" s="1"/>
  <c r="W335" i="2" s="1"/>
  <c r="R335" i="2"/>
  <c r="Q335" i="2"/>
  <c r="P335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R328" i="2"/>
  <c r="U328" i="2" s="1"/>
  <c r="Q328" i="2"/>
  <c r="T328" i="2" s="1"/>
  <c r="AP326" i="2"/>
  <c r="AP329" i="2" s="1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R325" i="2"/>
  <c r="U325" i="2" s="1"/>
  <c r="Q325" i="2"/>
  <c r="T325" i="2" s="1"/>
  <c r="BR323" i="2"/>
  <c r="BR326" i="2" s="1"/>
  <c r="BR329" i="2" s="1"/>
  <c r="BP323" i="2"/>
  <c r="BP326" i="2" s="1"/>
  <c r="BP329" i="2" s="1"/>
  <c r="AZ323" i="2"/>
  <c r="AZ326" i="2" s="1"/>
  <c r="AZ329" i="2" s="1"/>
  <c r="AJ323" i="2"/>
  <c r="AJ326" i="2" s="1"/>
  <c r="AJ329" i="2" s="1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P328" i="2" s="1"/>
  <c r="S328" i="2" s="1"/>
  <c r="T322" i="2"/>
  <c r="R322" i="2"/>
  <c r="U322" i="2" s="1"/>
  <c r="Q322" i="2"/>
  <c r="BM320" i="2"/>
  <c r="BM323" i="2" s="1"/>
  <c r="BM326" i="2" s="1"/>
  <c r="BM329" i="2" s="1"/>
  <c r="BL320" i="2"/>
  <c r="BL323" i="2" s="1"/>
  <c r="BL326" i="2" s="1"/>
  <c r="BL329" i="2" s="1"/>
  <c r="AW320" i="2"/>
  <c r="AW323" i="2" s="1"/>
  <c r="AW326" i="2" s="1"/>
  <c r="AW329" i="2" s="1"/>
  <c r="AV320" i="2"/>
  <c r="AV323" i="2" s="1"/>
  <c r="AV326" i="2" s="1"/>
  <c r="AV329" i="2" s="1"/>
  <c r="AU320" i="2"/>
  <c r="AU323" i="2" s="1"/>
  <c r="AU326" i="2" s="1"/>
  <c r="AU329" i="2" s="1"/>
  <c r="BU319" i="2"/>
  <c r="BT319" i="2"/>
  <c r="BS319" i="2"/>
  <c r="BR319" i="2"/>
  <c r="BQ319" i="2"/>
  <c r="BP319" i="2"/>
  <c r="BO319" i="2"/>
  <c r="BN319" i="2"/>
  <c r="BM319" i="2"/>
  <c r="BL319" i="2"/>
  <c r="BK319" i="2"/>
  <c r="BK320" i="2" s="1"/>
  <c r="BK323" i="2" s="1"/>
  <c r="BK326" i="2" s="1"/>
  <c r="BK329" i="2" s="1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P325" i="2" s="1"/>
  <c r="S325" i="2" s="1"/>
  <c r="V325" i="2" s="1"/>
  <c r="W325" i="2" s="1"/>
  <c r="X325" i="2" s="1"/>
  <c r="R319" i="2"/>
  <c r="U319" i="2" s="1"/>
  <c r="Q319" i="2"/>
  <c r="T319" i="2" s="1"/>
  <c r="BM317" i="2"/>
  <c r="BL317" i="2"/>
  <c r="BK317" i="2"/>
  <c r="BJ317" i="2"/>
  <c r="BI317" i="2"/>
  <c r="BH317" i="2"/>
  <c r="BH320" i="2" s="1"/>
  <c r="BH323" i="2" s="1"/>
  <c r="BH326" i="2" s="1"/>
  <c r="BH329" i="2" s="1"/>
  <c r="BG317" i="2"/>
  <c r="BG320" i="2" s="1"/>
  <c r="BG323" i="2" s="1"/>
  <c r="BG326" i="2" s="1"/>
  <c r="BG329" i="2" s="1"/>
  <c r="BF317" i="2"/>
  <c r="BF320" i="2" s="1"/>
  <c r="BF323" i="2" s="1"/>
  <c r="BF326" i="2" s="1"/>
  <c r="BF329" i="2" s="1"/>
  <c r="AW317" i="2"/>
  <c r="AV317" i="2"/>
  <c r="AU317" i="2"/>
  <c r="AT317" i="2"/>
  <c r="AS317" i="2"/>
  <c r="AR317" i="2"/>
  <c r="AR320" i="2" s="1"/>
  <c r="AR323" i="2" s="1"/>
  <c r="AR326" i="2" s="1"/>
  <c r="AR329" i="2" s="1"/>
  <c r="AQ317" i="2"/>
  <c r="AQ320" i="2" s="1"/>
  <c r="AQ323" i="2" s="1"/>
  <c r="AQ326" i="2" s="1"/>
  <c r="AQ329" i="2" s="1"/>
  <c r="AP317" i="2"/>
  <c r="AP320" i="2" s="1"/>
  <c r="AP323" i="2" s="1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P322" i="2" s="1"/>
  <c r="S322" i="2" s="1"/>
  <c r="V322" i="2" s="1"/>
  <c r="W322" i="2" s="1"/>
  <c r="X322" i="2" s="1"/>
  <c r="R316" i="2"/>
  <c r="U316" i="2" s="1"/>
  <c r="Q316" i="2"/>
  <c r="T316" i="2" s="1"/>
  <c r="P316" i="2"/>
  <c r="S316" i="2" s="1"/>
  <c r="V316" i="2" s="1"/>
  <c r="W316" i="2" s="1"/>
  <c r="X316" i="2" s="1"/>
  <c r="BU314" i="2"/>
  <c r="BU317" i="2" s="1"/>
  <c r="BU320" i="2" s="1"/>
  <c r="BU323" i="2" s="1"/>
  <c r="BU326" i="2" s="1"/>
  <c r="BU329" i="2" s="1"/>
  <c r="BT314" i="2"/>
  <c r="BS314" i="2"/>
  <c r="BS317" i="2" s="1"/>
  <c r="BS320" i="2" s="1"/>
  <c r="BS323" i="2" s="1"/>
  <c r="BR314" i="2"/>
  <c r="BR317" i="2" s="1"/>
  <c r="BR320" i="2" s="1"/>
  <c r="BM314" i="2"/>
  <c r="BL314" i="2"/>
  <c r="BK314" i="2"/>
  <c r="BJ314" i="2"/>
  <c r="BI314" i="2"/>
  <c r="BH314" i="2"/>
  <c r="BG314" i="2"/>
  <c r="BF314" i="2"/>
  <c r="BE314" i="2"/>
  <c r="BE317" i="2" s="1"/>
  <c r="BE320" i="2" s="1"/>
  <c r="BE323" i="2" s="1"/>
  <c r="BE326" i="2" s="1"/>
  <c r="BE329" i="2" s="1"/>
  <c r="BD314" i="2"/>
  <c r="BD317" i="2" s="1"/>
  <c r="BD320" i="2" s="1"/>
  <c r="BD323" i="2" s="1"/>
  <c r="BD326" i="2" s="1"/>
  <c r="BD329" i="2" s="1"/>
  <c r="BC314" i="2"/>
  <c r="BC317" i="2" s="1"/>
  <c r="BC320" i="2" s="1"/>
  <c r="BC323" i="2" s="1"/>
  <c r="BC326" i="2" s="1"/>
  <c r="BC329" i="2" s="1"/>
  <c r="BB314" i="2"/>
  <c r="BB317" i="2" s="1"/>
  <c r="BB320" i="2" s="1"/>
  <c r="BB323" i="2" s="1"/>
  <c r="BB326" i="2" s="1"/>
  <c r="BB329" i="2" s="1"/>
  <c r="AW314" i="2"/>
  <c r="AV314" i="2"/>
  <c r="AU314" i="2"/>
  <c r="AT314" i="2"/>
  <c r="AS314" i="2"/>
  <c r="AR314" i="2"/>
  <c r="AQ314" i="2"/>
  <c r="AP314" i="2"/>
  <c r="AO314" i="2"/>
  <c r="AO317" i="2" s="1"/>
  <c r="AO320" i="2" s="1"/>
  <c r="AO323" i="2" s="1"/>
  <c r="AO326" i="2" s="1"/>
  <c r="AO329" i="2" s="1"/>
  <c r="AN314" i="2"/>
  <c r="AN317" i="2" s="1"/>
  <c r="AN320" i="2" s="1"/>
  <c r="AN323" i="2" s="1"/>
  <c r="AN326" i="2" s="1"/>
  <c r="AN329" i="2" s="1"/>
  <c r="AM314" i="2"/>
  <c r="AM317" i="2" s="1"/>
  <c r="AM320" i="2" s="1"/>
  <c r="AM323" i="2" s="1"/>
  <c r="AM326" i="2" s="1"/>
  <c r="AM329" i="2" s="1"/>
  <c r="AL314" i="2"/>
  <c r="AL317" i="2" s="1"/>
  <c r="AL320" i="2" s="1"/>
  <c r="AL323" i="2" s="1"/>
  <c r="AL326" i="2" s="1"/>
  <c r="AL329" i="2" s="1"/>
  <c r="AK314" i="2"/>
  <c r="AK317" i="2" s="1"/>
  <c r="AK320" i="2" s="1"/>
  <c r="AK323" i="2" s="1"/>
  <c r="AK326" i="2" s="1"/>
  <c r="AK329" i="2" s="1"/>
  <c r="BU313" i="2"/>
  <c r="BT313" i="2"/>
  <c r="BS313" i="2"/>
  <c r="BR313" i="2"/>
  <c r="BQ313" i="2"/>
  <c r="BQ314" i="2" s="1"/>
  <c r="BQ317" i="2" s="1"/>
  <c r="BQ320" i="2" s="1"/>
  <c r="BQ323" i="2" s="1"/>
  <c r="BQ326" i="2" s="1"/>
  <c r="BQ329" i="2" s="1"/>
  <c r="BP313" i="2"/>
  <c r="BP314" i="2" s="1"/>
  <c r="BP317" i="2" s="1"/>
  <c r="BP320" i="2" s="1"/>
  <c r="BO313" i="2"/>
  <c r="BO314" i="2" s="1"/>
  <c r="BO317" i="2" s="1"/>
  <c r="BO320" i="2" s="1"/>
  <c r="BO323" i="2" s="1"/>
  <c r="BO326" i="2" s="1"/>
  <c r="BO329" i="2" s="1"/>
  <c r="BN313" i="2"/>
  <c r="BN314" i="2" s="1"/>
  <c r="BN317" i="2" s="1"/>
  <c r="BN320" i="2" s="1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BA314" i="2" s="1"/>
  <c r="BA317" i="2" s="1"/>
  <c r="BA320" i="2" s="1"/>
  <c r="BA323" i="2" s="1"/>
  <c r="BA326" i="2" s="1"/>
  <c r="BA329" i="2" s="1"/>
  <c r="AZ313" i="2"/>
  <c r="AZ314" i="2" s="1"/>
  <c r="AZ317" i="2" s="1"/>
  <c r="AZ320" i="2" s="1"/>
  <c r="AY313" i="2"/>
  <c r="AY314" i="2" s="1"/>
  <c r="AY317" i="2" s="1"/>
  <c r="AY320" i="2" s="1"/>
  <c r="AY323" i="2" s="1"/>
  <c r="AY326" i="2" s="1"/>
  <c r="AY329" i="2" s="1"/>
  <c r="AX313" i="2"/>
  <c r="AX314" i="2" s="1"/>
  <c r="AX317" i="2" s="1"/>
  <c r="AX320" i="2" s="1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J314" i="2" s="1"/>
  <c r="AJ317" i="2" s="1"/>
  <c r="AJ320" i="2" s="1"/>
  <c r="AI313" i="2"/>
  <c r="U313" i="2"/>
  <c r="T313" i="2"/>
  <c r="S313" i="2"/>
  <c r="V313" i="2" s="1"/>
  <c r="W313" i="2" s="1"/>
  <c r="R313" i="2"/>
  <c r="Q313" i="2"/>
  <c r="P313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R306" i="2"/>
  <c r="U306" i="2" s="1"/>
  <c r="Q306" i="2"/>
  <c r="T306" i="2" s="1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R303" i="2"/>
  <c r="U303" i="2" s="1"/>
  <c r="Q303" i="2"/>
  <c r="T303" i="2" s="1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P306" i="2" s="1"/>
  <c r="S306" i="2" s="1"/>
  <c r="V306" i="2" s="1"/>
  <c r="W306" i="2" s="1"/>
  <c r="X306" i="2" s="1"/>
  <c r="T300" i="2"/>
  <c r="R300" i="2"/>
  <c r="U300" i="2" s="1"/>
  <c r="Q300" i="2"/>
  <c r="BN298" i="2"/>
  <c r="BN301" i="2" s="1"/>
  <c r="BN304" i="2" s="1"/>
  <c r="BN307" i="2" s="1"/>
  <c r="BL298" i="2"/>
  <c r="BL301" i="2" s="1"/>
  <c r="BL304" i="2" s="1"/>
  <c r="BL307" i="2" s="1"/>
  <c r="BK298" i="2"/>
  <c r="BK301" i="2" s="1"/>
  <c r="BK304" i="2" s="1"/>
  <c r="BK307" i="2" s="1"/>
  <c r="AX298" i="2"/>
  <c r="AX301" i="2" s="1"/>
  <c r="AX304" i="2" s="1"/>
  <c r="AX307" i="2" s="1"/>
  <c r="AV298" i="2"/>
  <c r="AV301" i="2" s="1"/>
  <c r="AV304" i="2" s="1"/>
  <c r="AV307" i="2" s="1"/>
  <c r="AU298" i="2"/>
  <c r="AU301" i="2" s="1"/>
  <c r="AU304" i="2" s="1"/>
  <c r="AU307" i="2" s="1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P303" i="2" s="1"/>
  <c r="S303" i="2" s="1"/>
  <c r="V303" i="2" s="1"/>
  <c r="W303" i="2" s="1"/>
  <c r="X303" i="2" s="1"/>
  <c r="R297" i="2"/>
  <c r="U297" i="2" s="1"/>
  <c r="Q297" i="2"/>
  <c r="T297" i="2" s="1"/>
  <c r="BN295" i="2"/>
  <c r="BL295" i="2"/>
  <c r="BK295" i="2"/>
  <c r="BJ295" i="2"/>
  <c r="BJ298" i="2" s="1"/>
  <c r="BJ301" i="2" s="1"/>
  <c r="BJ304" i="2" s="1"/>
  <c r="BJ307" i="2" s="1"/>
  <c r="BI295" i="2"/>
  <c r="BI298" i="2" s="1"/>
  <c r="BI301" i="2" s="1"/>
  <c r="BI304" i="2" s="1"/>
  <c r="BI307" i="2" s="1"/>
  <c r="BH295" i="2"/>
  <c r="BH298" i="2" s="1"/>
  <c r="BH301" i="2" s="1"/>
  <c r="BH304" i="2" s="1"/>
  <c r="BH307" i="2" s="1"/>
  <c r="BG295" i="2"/>
  <c r="BG298" i="2" s="1"/>
  <c r="BG301" i="2" s="1"/>
  <c r="BG304" i="2" s="1"/>
  <c r="BG307" i="2" s="1"/>
  <c r="BF295" i="2"/>
  <c r="BF298" i="2" s="1"/>
  <c r="BF301" i="2" s="1"/>
  <c r="BF304" i="2" s="1"/>
  <c r="BF307" i="2" s="1"/>
  <c r="AX295" i="2"/>
  <c r="AV295" i="2"/>
  <c r="AU295" i="2"/>
  <c r="AT295" i="2"/>
  <c r="AT298" i="2" s="1"/>
  <c r="AT301" i="2" s="1"/>
  <c r="AT304" i="2" s="1"/>
  <c r="AT307" i="2" s="1"/>
  <c r="AS295" i="2"/>
  <c r="AS298" i="2" s="1"/>
  <c r="AS301" i="2" s="1"/>
  <c r="AS304" i="2" s="1"/>
  <c r="AS307" i="2" s="1"/>
  <c r="AR295" i="2"/>
  <c r="AR298" i="2" s="1"/>
  <c r="AR301" i="2" s="1"/>
  <c r="AR304" i="2" s="1"/>
  <c r="AR307" i="2" s="1"/>
  <c r="AQ295" i="2"/>
  <c r="AQ298" i="2" s="1"/>
  <c r="AQ301" i="2" s="1"/>
  <c r="AQ304" i="2" s="1"/>
  <c r="AQ307" i="2" s="1"/>
  <c r="AP295" i="2"/>
  <c r="AP298" i="2" s="1"/>
  <c r="AP301" i="2" s="1"/>
  <c r="AP304" i="2" s="1"/>
  <c r="AP307" i="2" s="1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P300" i="2" s="1"/>
  <c r="S300" i="2" s="1"/>
  <c r="R294" i="2"/>
  <c r="U294" i="2" s="1"/>
  <c r="Q294" i="2"/>
  <c r="T294" i="2" s="1"/>
  <c r="P294" i="2"/>
  <c r="S294" i="2" s="1"/>
  <c r="V294" i="2" s="1"/>
  <c r="W294" i="2" s="1"/>
  <c r="X294" i="2" s="1"/>
  <c r="BU292" i="2"/>
  <c r="BU295" i="2" s="1"/>
  <c r="BU298" i="2" s="1"/>
  <c r="BU301" i="2" s="1"/>
  <c r="BU304" i="2" s="1"/>
  <c r="BU307" i="2" s="1"/>
  <c r="BT292" i="2"/>
  <c r="BT295" i="2" s="1"/>
  <c r="BT298" i="2" s="1"/>
  <c r="BT301" i="2" s="1"/>
  <c r="BT304" i="2" s="1"/>
  <c r="BT307" i="2" s="1"/>
  <c r="BS292" i="2"/>
  <c r="BS295" i="2" s="1"/>
  <c r="BS298" i="2" s="1"/>
  <c r="BS301" i="2" s="1"/>
  <c r="BS304" i="2" s="1"/>
  <c r="BS307" i="2" s="1"/>
  <c r="BR292" i="2"/>
  <c r="BR295" i="2" s="1"/>
  <c r="BR298" i="2" s="1"/>
  <c r="BR301" i="2" s="1"/>
  <c r="BR304" i="2" s="1"/>
  <c r="BR307" i="2" s="1"/>
  <c r="BQ292" i="2"/>
  <c r="BQ295" i="2" s="1"/>
  <c r="BQ298" i="2" s="1"/>
  <c r="BQ301" i="2" s="1"/>
  <c r="BQ304" i="2" s="1"/>
  <c r="BQ307" i="2" s="1"/>
  <c r="BN292" i="2"/>
  <c r="BL292" i="2"/>
  <c r="BK292" i="2"/>
  <c r="BJ292" i="2"/>
  <c r="BI292" i="2"/>
  <c r="BH292" i="2"/>
  <c r="BG292" i="2"/>
  <c r="BF292" i="2"/>
  <c r="BE292" i="2"/>
  <c r="BE295" i="2" s="1"/>
  <c r="BE298" i="2" s="1"/>
  <c r="BE301" i="2" s="1"/>
  <c r="BE304" i="2" s="1"/>
  <c r="BE307" i="2" s="1"/>
  <c r="BD292" i="2"/>
  <c r="BD295" i="2" s="1"/>
  <c r="BD298" i="2" s="1"/>
  <c r="BD301" i="2" s="1"/>
  <c r="BD304" i="2" s="1"/>
  <c r="BD307" i="2" s="1"/>
  <c r="BC292" i="2"/>
  <c r="BC295" i="2" s="1"/>
  <c r="BC298" i="2" s="1"/>
  <c r="BC301" i="2" s="1"/>
  <c r="BC304" i="2" s="1"/>
  <c r="BC307" i="2" s="1"/>
  <c r="BB292" i="2"/>
  <c r="BB295" i="2" s="1"/>
  <c r="BB298" i="2" s="1"/>
  <c r="BB301" i="2" s="1"/>
  <c r="BB304" i="2" s="1"/>
  <c r="BB307" i="2" s="1"/>
  <c r="BA292" i="2"/>
  <c r="BA295" i="2" s="1"/>
  <c r="BA298" i="2" s="1"/>
  <c r="BA301" i="2" s="1"/>
  <c r="BA304" i="2" s="1"/>
  <c r="BA307" i="2" s="1"/>
  <c r="AX292" i="2"/>
  <c r="AV292" i="2"/>
  <c r="AU292" i="2"/>
  <c r="AT292" i="2"/>
  <c r="AS292" i="2"/>
  <c r="AR292" i="2"/>
  <c r="AQ292" i="2"/>
  <c r="AP292" i="2"/>
  <c r="AO292" i="2"/>
  <c r="AO295" i="2" s="1"/>
  <c r="AO298" i="2" s="1"/>
  <c r="AO301" i="2" s="1"/>
  <c r="AO304" i="2" s="1"/>
  <c r="AO307" i="2" s="1"/>
  <c r="AN292" i="2"/>
  <c r="AN295" i="2" s="1"/>
  <c r="AN298" i="2" s="1"/>
  <c r="AN301" i="2" s="1"/>
  <c r="AN304" i="2" s="1"/>
  <c r="AN307" i="2" s="1"/>
  <c r="AM292" i="2"/>
  <c r="AM295" i="2" s="1"/>
  <c r="AM298" i="2" s="1"/>
  <c r="AM301" i="2" s="1"/>
  <c r="AM304" i="2" s="1"/>
  <c r="AM307" i="2" s="1"/>
  <c r="AL292" i="2"/>
  <c r="AL295" i="2" s="1"/>
  <c r="AL298" i="2" s="1"/>
  <c r="AL301" i="2" s="1"/>
  <c r="AL304" i="2" s="1"/>
  <c r="AL307" i="2" s="1"/>
  <c r="AK292" i="2"/>
  <c r="AK295" i="2" s="1"/>
  <c r="AK298" i="2" s="1"/>
  <c r="AK301" i="2" s="1"/>
  <c r="AK304" i="2" s="1"/>
  <c r="AK307" i="2" s="1"/>
  <c r="BU291" i="2"/>
  <c r="BT291" i="2"/>
  <c r="BS291" i="2"/>
  <c r="BR291" i="2"/>
  <c r="BQ291" i="2"/>
  <c r="BP291" i="2"/>
  <c r="BP292" i="2" s="1"/>
  <c r="BP295" i="2" s="1"/>
  <c r="BP298" i="2" s="1"/>
  <c r="BP301" i="2" s="1"/>
  <c r="BP304" i="2" s="1"/>
  <c r="BP307" i="2" s="1"/>
  <c r="BO291" i="2"/>
  <c r="BO292" i="2" s="1"/>
  <c r="BO295" i="2" s="1"/>
  <c r="BO298" i="2" s="1"/>
  <c r="BO301" i="2" s="1"/>
  <c r="BO304" i="2" s="1"/>
  <c r="BO307" i="2" s="1"/>
  <c r="BN291" i="2"/>
  <c r="BM291" i="2"/>
  <c r="BM292" i="2" s="1"/>
  <c r="BM295" i="2" s="1"/>
  <c r="BM298" i="2" s="1"/>
  <c r="BM301" i="2" s="1"/>
  <c r="BM304" i="2" s="1"/>
  <c r="BM307" i="2" s="1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Z292" i="2" s="1"/>
  <c r="AZ295" i="2" s="1"/>
  <c r="AZ298" i="2" s="1"/>
  <c r="AZ301" i="2" s="1"/>
  <c r="AZ304" i="2" s="1"/>
  <c r="AZ307" i="2" s="1"/>
  <c r="AY291" i="2"/>
  <c r="AY292" i="2" s="1"/>
  <c r="AY295" i="2" s="1"/>
  <c r="AY298" i="2" s="1"/>
  <c r="AY301" i="2" s="1"/>
  <c r="AY304" i="2" s="1"/>
  <c r="AY307" i="2" s="1"/>
  <c r="AX291" i="2"/>
  <c r="AW291" i="2"/>
  <c r="AW292" i="2" s="1"/>
  <c r="AW295" i="2" s="1"/>
  <c r="AW298" i="2" s="1"/>
  <c r="AW301" i="2" s="1"/>
  <c r="AW304" i="2" s="1"/>
  <c r="AW307" i="2" s="1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J292" i="2" s="1"/>
  <c r="AJ295" i="2" s="1"/>
  <c r="AJ298" i="2" s="1"/>
  <c r="AJ301" i="2" s="1"/>
  <c r="AJ304" i="2" s="1"/>
  <c r="AJ307" i="2" s="1"/>
  <c r="AI291" i="2"/>
  <c r="AI292" i="2" s="1"/>
  <c r="AI295" i="2" s="1"/>
  <c r="AI298" i="2" s="1"/>
  <c r="AI301" i="2" s="1"/>
  <c r="AI304" i="2" s="1"/>
  <c r="AI307" i="2" s="1"/>
  <c r="U291" i="2"/>
  <c r="T291" i="2"/>
  <c r="S291" i="2"/>
  <c r="V291" i="2" s="1"/>
  <c r="W291" i="2" s="1"/>
  <c r="R291" i="2"/>
  <c r="Q291" i="2"/>
  <c r="P291" i="2"/>
  <c r="AW285" i="2"/>
  <c r="AV285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U285" i="2" s="1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R284" i="2"/>
  <c r="U284" i="2" s="1"/>
  <c r="Q284" i="2"/>
  <c r="T284" i="2" s="1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R281" i="2"/>
  <c r="U281" i="2" s="1"/>
  <c r="Q281" i="2"/>
  <c r="T281" i="2" s="1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P284" i="2" s="1"/>
  <c r="S284" i="2" s="1"/>
  <c r="T278" i="2"/>
  <c r="S278" i="2"/>
  <c r="R278" i="2"/>
  <c r="U278" i="2" s="1"/>
  <c r="Q278" i="2"/>
  <c r="BN276" i="2"/>
  <c r="BN279" i="2" s="1"/>
  <c r="BN282" i="2" s="1"/>
  <c r="BN285" i="2" s="1"/>
  <c r="BM276" i="2"/>
  <c r="BM279" i="2" s="1"/>
  <c r="BM282" i="2" s="1"/>
  <c r="BM285" i="2" s="1"/>
  <c r="AW276" i="2"/>
  <c r="AW279" i="2" s="1"/>
  <c r="AW282" i="2" s="1"/>
  <c r="AV276" i="2"/>
  <c r="AV279" i="2" s="1"/>
  <c r="AV282" i="2" s="1"/>
  <c r="AU276" i="2"/>
  <c r="AU279" i="2" s="1"/>
  <c r="AU282" i="2" s="1"/>
  <c r="BU275" i="2"/>
  <c r="BT275" i="2"/>
  <c r="BS275" i="2"/>
  <c r="BR275" i="2"/>
  <c r="BQ275" i="2"/>
  <c r="BP275" i="2"/>
  <c r="BO275" i="2"/>
  <c r="BN275" i="2"/>
  <c r="BM275" i="2"/>
  <c r="BL275" i="2"/>
  <c r="BL276" i="2" s="1"/>
  <c r="BL279" i="2" s="1"/>
  <c r="BL282" i="2" s="1"/>
  <c r="BL285" i="2" s="1"/>
  <c r="BK275" i="2"/>
  <c r="BK276" i="2" s="1"/>
  <c r="BK279" i="2" s="1"/>
  <c r="BK282" i="2" s="1"/>
  <c r="BK285" i="2" s="1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P281" i="2" s="1"/>
  <c r="S281" i="2" s="1"/>
  <c r="R275" i="2"/>
  <c r="U275" i="2" s="1"/>
  <c r="Q275" i="2"/>
  <c r="T275" i="2" s="1"/>
  <c r="BL273" i="2"/>
  <c r="BK273" i="2"/>
  <c r="BJ273" i="2"/>
  <c r="BJ276" i="2" s="1"/>
  <c r="BJ279" i="2" s="1"/>
  <c r="BJ282" i="2" s="1"/>
  <c r="BJ285" i="2" s="1"/>
  <c r="BI273" i="2"/>
  <c r="BI276" i="2" s="1"/>
  <c r="BI279" i="2" s="1"/>
  <c r="BI282" i="2" s="1"/>
  <c r="BI285" i="2" s="1"/>
  <c r="AV273" i="2"/>
  <c r="AU273" i="2"/>
  <c r="AT273" i="2"/>
  <c r="AS273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H273" i="2" s="1"/>
  <c r="BH276" i="2" s="1"/>
  <c r="BH279" i="2" s="1"/>
  <c r="BH282" i="2" s="1"/>
  <c r="BH285" i="2" s="1"/>
  <c r="BG272" i="2"/>
  <c r="BG273" i="2" s="1"/>
  <c r="BG276" i="2" s="1"/>
  <c r="BG279" i="2" s="1"/>
  <c r="BG282" i="2" s="1"/>
  <c r="BG285" i="2" s="1"/>
  <c r="BF272" i="2"/>
  <c r="BF273" i="2" s="1"/>
  <c r="BF276" i="2" s="1"/>
  <c r="BF279" i="2" s="1"/>
  <c r="BF282" i="2" s="1"/>
  <c r="BF285" i="2" s="1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R273" i="2" s="1"/>
  <c r="AR276" i="2" s="1"/>
  <c r="AR279" i="2" s="1"/>
  <c r="AR282" i="2" s="1"/>
  <c r="AR285" i="2" s="1"/>
  <c r="AQ272" i="2"/>
  <c r="AQ273" i="2" s="1"/>
  <c r="AQ276" i="2" s="1"/>
  <c r="AQ279" i="2" s="1"/>
  <c r="AQ282" i="2" s="1"/>
  <c r="AQ285" i="2" s="1"/>
  <c r="AP272" i="2"/>
  <c r="AP273" i="2" s="1"/>
  <c r="AP276" i="2" s="1"/>
  <c r="AP279" i="2" s="1"/>
  <c r="AP282" i="2" s="1"/>
  <c r="AP285" i="2" s="1"/>
  <c r="AO272" i="2"/>
  <c r="AN272" i="2"/>
  <c r="AM272" i="2"/>
  <c r="AL272" i="2"/>
  <c r="AK272" i="2"/>
  <c r="AJ272" i="2"/>
  <c r="AI272" i="2"/>
  <c r="P278" i="2" s="1"/>
  <c r="R272" i="2"/>
  <c r="U272" i="2" s="1"/>
  <c r="Q272" i="2"/>
  <c r="T272" i="2" s="1"/>
  <c r="P272" i="2"/>
  <c r="S272" i="2" s="1"/>
  <c r="V272" i="2" s="1"/>
  <c r="W272" i="2" s="1"/>
  <c r="X272" i="2" s="1"/>
  <c r="BU270" i="2"/>
  <c r="BT270" i="2"/>
  <c r="BS270" i="2"/>
  <c r="BS273" i="2" s="1"/>
  <c r="BS276" i="2" s="1"/>
  <c r="BS279" i="2" s="1"/>
  <c r="BS282" i="2" s="1"/>
  <c r="BS285" i="2" s="1"/>
  <c r="BR270" i="2"/>
  <c r="BR273" i="2" s="1"/>
  <c r="BR276" i="2" s="1"/>
  <c r="BR279" i="2" s="1"/>
  <c r="BR282" i="2" s="1"/>
  <c r="BR285" i="2" s="1"/>
  <c r="BL270" i="2"/>
  <c r="BK270" i="2"/>
  <c r="BJ270" i="2"/>
  <c r="BI270" i="2"/>
  <c r="BH270" i="2"/>
  <c r="BG270" i="2"/>
  <c r="BF270" i="2"/>
  <c r="BE270" i="2"/>
  <c r="BD270" i="2"/>
  <c r="AV270" i="2"/>
  <c r="AU270" i="2"/>
  <c r="AT270" i="2"/>
  <c r="AS270" i="2"/>
  <c r="AR270" i="2"/>
  <c r="AQ270" i="2"/>
  <c r="AP270" i="2"/>
  <c r="AO270" i="2"/>
  <c r="AN270" i="2"/>
  <c r="BU269" i="2"/>
  <c r="BT269" i="2"/>
  <c r="BS269" i="2"/>
  <c r="BR269" i="2"/>
  <c r="BQ269" i="2"/>
  <c r="BQ270" i="2" s="1"/>
  <c r="BQ273" i="2" s="1"/>
  <c r="BQ276" i="2" s="1"/>
  <c r="BQ279" i="2" s="1"/>
  <c r="BQ282" i="2" s="1"/>
  <c r="BQ285" i="2" s="1"/>
  <c r="BP269" i="2"/>
  <c r="BP270" i="2" s="1"/>
  <c r="BP273" i="2" s="1"/>
  <c r="BP276" i="2" s="1"/>
  <c r="BP279" i="2" s="1"/>
  <c r="BP282" i="2" s="1"/>
  <c r="BP285" i="2" s="1"/>
  <c r="BO269" i="2"/>
  <c r="BO270" i="2" s="1"/>
  <c r="BO273" i="2" s="1"/>
  <c r="BO276" i="2" s="1"/>
  <c r="BO279" i="2" s="1"/>
  <c r="BO282" i="2" s="1"/>
  <c r="BO285" i="2" s="1"/>
  <c r="BN269" i="2"/>
  <c r="BN270" i="2" s="1"/>
  <c r="BN273" i="2" s="1"/>
  <c r="BM269" i="2"/>
  <c r="BM270" i="2" s="1"/>
  <c r="BM273" i="2" s="1"/>
  <c r="BL269" i="2"/>
  <c r="BK269" i="2"/>
  <c r="BJ269" i="2"/>
  <c r="BI269" i="2"/>
  <c r="BH269" i="2"/>
  <c r="BG269" i="2"/>
  <c r="BF269" i="2"/>
  <c r="BE269" i="2"/>
  <c r="BD269" i="2"/>
  <c r="BC269" i="2"/>
  <c r="BC270" i="2" s="1"/>
  <c r="BC273" i="2" s="1"/>
  <c r="BC276" i="2" s="1"/>
  <c r="BC279" i="2" s="1"/>
  <c r="BC282" i="2" s="1"/>
  <c r="BC285" i="2" s="1"/>
  <c r="BB269" i="2"/>
  <c r="BB270" i="2" s="1"/>
  <c r="BB273" i="2" s="1"/>
  <c r="BB276" i="2" s="1"/>
  <c r="BB279" i="2" s="1"/>
  <c r="BB282" i="2" s="1"/>
  <c r="BB285" i="2" s="1"/>
  <c r="BA269" i="2"/>
  <c r="BA270" i="2" s="1"/>
  <c r="BA273" i="2" s="1"/>
  <c r="BA276" i="2" s="1"/>
  <c r="BA279" i="2" s="1"/>
  <c r="BA282" i="2" s="1"/>
  <c r="BA285" i="2" s="1"/>
  <c r="AZ269" i="2"/>
  <c r="AZ270" i="2" s="1"/>
  <c r="AZ273" i="2" s="1"/>
  <c r="AZ276" i="2" s="1"/>
  <c r="AZ279" i="2" s="1"/>
  <c r="AZ282" i="2" s="1"/>
  <c r="AZ285" i="2" s="1"/>
  <c r="AY269" i="2"/>
  <c r="AY270" i="2" s="1"/>
  <c r="AY273" i="2" s="1"/>
  <c r="AY276" i="2" s="1"/>
  <c r="AY279" i="2" s="1"/>
  <c r="AY282" i="2" s="1"/>
  <c r="AY285" i="2" s="1"/>
  <c r="AX269" i="2"/>
  <c r="AX270" i="2" s="1"/>
  <c r="AX273" i="2" s="1"/>
  <c r="AX276" i="2" s="1"/>
  <c r="AX279" i="2" s="1"/>
  <c r="AX282" i="2" s="1"/>
  <c r="AX285" i="2" s="1"/>
  <c r="AW269" i="2"/>
  <c r="AW270" i="2" s="1"/>
  <c r="AW273" i="2" s="1"/>
  <c r="AV269" i="2"/>
  <c r="AU269" i="2"/>
  <c r="AT269" i="2"/>
  <c r="AS269" i="2"/>
  <c r="AR269" i="2"/>
  <c r="AQ269" i="2"/>
  <c r="AP269" i="2"/>
  <c r="AO269" i="2"/>
  <c r="AN269" i="2"/>
  <c r="AM269" i="2"/>
  <c r="AM270" i="2" s="1"/>
  <c r="AM273" i="2" s="1"/>
  <c r="AM276" i="2" s="1"/>
  <c r="AM279" i="2" s="1"/>
  <c r="AM282" i="2" s="1"/>
  <c r="AM285" i="2" s="1"/>
  <c r="AL269" i="2"/>
  <c r="AL270" i="2" s="1"/>
  <c r="AL273" i="2" s="1"/>
  <c r="AL276" i="2" s="1"/>
  <c r="AL279" i="2" s="1"/>
  <c r="AL282" i="2" s="1"/>
  <c r="AL285" i="2" s="1"/>
  <c r="AK269" i="2"/>
  <c r="AK270" i="2" s="1"/>
  <c r="AK273" i="2" s="1"/>
  <c r="AK276" i="2" s="1"/>
  <c r="AK279" i="2" s="1"/>
  <c r="AK282" i="2" s="1"/>
  <c r="AK285" i="2" s="1"/>
  <c r="AJ269" i="2"/>
  <c r="AJ270" i="2" s="1"/>
  <c r="AJ273" i="2" s="1"/>
  <c r="AJ276" i="2" s="1"/>
  <c r="AJ279" i="2" s="1"/>
  <c r="AJ282" i="2" s="1"/>
  <c r="AJ285" i="2" s="1"/>
  <c r="AI269" i="2"/>
  <c r="AI270" i="2" s="1"/>
  <c r="AI273" i="2" s="1"/>
  <c r="AI276" i="2" s="1"/>
  <c r="AI279" i="2" s="1"/>
  <c r="AI282" i="2" s="1"/>
  <c r="AI285" i="2" s="1"/>
  <c r="U269" i="2"/>
  <c r="T269" i="2"/>
  <c r="S269" i="2"/>
  <c r="V269" i="2" s="1"/>
  <c r="W269" i="2" s="1"/>
  <c r="R269" i="2"/>
  <c r="Q269" i="2"/>
  <c r="P269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T262" i="2"/>
  <c r="R262" i="2"/>
  <c r="U262" i="2" s="1"/>
  <c r="Q262" i="2"/>
  <c r="BU260" i="2"/>
  <c r="BU263" i="2" s="1"/>
  <c r="BE260" i="2"/>
  <c r="BE263" i="2" s="1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R259" i="2"/>
  <c r="U259" i="2" s="1"/>
  <c r="Q259" i="2"/>
  <c r="T259" i="2" s="1"/>
  <c r="AZ257" i="2"/>
  <c r="AZ260" i="2" s="1"/>
  <c r="AZ263" i="2" s="1"/>
  <c r="AJ257" i="2"/>
  <c r="AJ260" i="2" s="1"/>
  <c r="AJ263" i="2" s="1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P262" i="2" s="1"/>
  <c r="S262" i="2" s="1"/>
  <c r="T256" i="2"/>
  <c r="R256" i="2"/>
  <c r="U256" i="2" s="1"/>
  <c r="Q256" i="2"/>
  <c r="BL254" i="2"/>
  <c r="BL257" i="2" s="1"/>
  <c r="BL260" i="2" s="1"/>
  <c r="BL263" i="2" s="1"/>
  <c r="BK254" i="2"/>
  <c r="BK257" i="2" s="1"/>
  <c r="BK260" i="2" s="1"/>
  <c r="BK263" i="2" s="1"/>
  <c r="AV254" i="2"/>
  <c r="AV257" i="2" s="1"/>
  <c r="AV260" i="2" s="1"/>
  <c r="AV263" i="2" s="1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P259" i="2" s="1"/>
  <c r="S259" i="2" s="1"/>
  <c r="U253" i="2"/>
  <c r="T253" i="2"/>
  <c r="R253" i="2"/>
  <c r="Q253" i="2"/>
  <c r="BL251" i="2"/>
  <c r="BI251" i="2"/>
  <c r="BI254" i="2" s="1"/>
  <c r="BI257" i="2" s="1"/>
  <c r="BI260" i="2" s="1"/>
  <c r="BI263" i="2" s="1"/>
  <c r="BH251" i="2"/>
  <c r="BH254" i="2" s="1"/>
  <c r="BH257" i="2" s="1"/>
  <c r="BH260" i="2" s="1"/>
  <c r="BH263" i="2" s="1"/>
  <c r="BG251" i="2"/>
  <c r="BG254" i="2" s="1"/>
  <c r="BG257" i="2" s="1"/>
  <c r="BG260" i="2" s="1"/>
  <c r="BG263" i="2" s="1"/>
  <c r="BF251" i="2"/>
  <c r="BF254" i="2" s="1"/>
  <c r="BF257" i="2" s="1"/>
  <c r="BF260" i="2" s="1"/>
  <c r="BF263" i="2" s="1"/>
  <c r="AV251" i="2"/>
  <c r="AS251" i="2"/>
  <c r="AR251" i="2"/>
  <c r="AR254" i="2" s="1"/>
  <c r="AR257" i="2" s="1"/>
  <c r="AR260" i="2" s="1"/>
  <c r="AR263" i="2" s="1"/>
  <c r="AQ251" i="2"/>
  <c r="AQ254" i="2" s="1"/>
  <c r="AQ257" i="2" s="1"/>
  <c r="AQ260" i="2" s="1"/>
  <c r="AQ263" i="2" s="1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P256" i="2" s="1"/>
  <c r="S256" i="2" s="1"/>
  <c r="V256" i="2" s="1"/>
  <c r="W256" i="2" s="1"/>
  <c r="X256" i="2" s="1"/>
  <c r="R250" i="2"/>
  <c r="U250" i="2" s="1"/>
  <c r="Q250" i="2"/>
  <c r="T250" i="2" s="1"/>
  <c r="P250" i="2"/>
  <c r="S250" i="2" s="1"/>
  <c r="V250" i="2" s="1"/>
  <c r="W250" i="2" s="1"/>
  <c r="X250" i="2" s="1"/>
  <c r="BT248" i="2"/>
  <c r="BS248" i="2"/>
  <c r="BS251" i="2" s="1"/>
  <c r="BS254" i="2" s="1"/>
  <c r="BS257" i="2" s="1"/>
  <c r="BS260" i="2" s="1"/>
  <c r="BS263" i="2" s="1"/>
  <c r="BR248" i="2"/>
  <c r="BR251" i="2" s="1"/>
  <c r="BR254" i="2" s="1"/>
  <c r="BR257" i="2" s="1"/>
  <c r="BR260" i="2" s="1"/>
  <c r="BR263" i="2" s="1"/>
  <c r="BQ248" i="2"/>
  <c r="BQ251" i="2" s="1"/>
  <c r="BQ254" i="2" s="1"/>
  <c r="BQ257" i="2" s="1"/>
  <c r="BQ260" i="2" s="1"/>
  <c r="BQ263" i="2" s="1"/>
  <c r="BL248" i="2"/>
  <c r="BK248" i="2"/>
  <c r="BK251" i="2" s="1"/>
  <c r="BI248" i="2"/>
  <c r="BH248" i="2"/>
  <c r="BG248" i="2"/>
  <c r="BD248" i="2"/>
  <c r="BD251" i="2" s="1"/>
  <c r="BD254" i="2" s="1"/>
  <c r="BD257" i="2" s="1"/>
  <c r="BD260" i="2" s="1"/>
  <c r="BD263" i="2" s="1"/>
  <c r="BC248" i="2"/>
  <c r="BC251" i="2" s="1"/>
  <c r="BC254" i="2" s="1"/>
  <c r="BC257" i="2" s="1"/>
  <c r="BC260" i="2" s="1"/>
  <c r="BC263" i="2" s="1"/>
  <c r="BB248" i="2"/>
  <c r="BB251" i="2" s="1"/>
  <c r="BB254" i="2" s="1"/>
  <c r="BB257" i="2" s="1"/>
  <c r="BB260" i="2" s="1"/>
  <c r="BB263" i="2" s="1"/>
  <c r="BA248" i="2"/>
  <c r="BA251" i="2" s="1"/>
  <c r="BA254" i="2" s="1"/>
  <c r="BA257" i="2" s="1"/>
  <c r="BA260" i="2" s="1"/>
  <c r="BA263" i="2" s="1"/>
  <c r="AV248" i="2"/>
  <c r="AU248" i="2"/>
  <c r="AU251" i="2" s="1"/>
  <c r="AU254" i="2" s="1"/>
  <c r="AU257" i="2" s="1"/>
  <c r="AU260" i="2" s="1"/>
  <c r="AU263" i="2" s="1"/>
  <c r="AS248" i="2"/>
  <c r="AR248" i="2"/>
  <c r="AQ248" i="2"/>
  <c r="AN248" i="2"/>
  <c r="AM248" i="2"/>
  <c r="AM251" i="2" s="1"/>
  <c r="AM254" i="2" s="1"/>
  <c r="AM257" i="2" s="1"/>
  <c r="AM260" i="2" s="1"/>
  <c r="AM263" i="2" s="1"/>
  <c r="AL248" i="2"/>
  <c r="AL251" i="2" s="1"/>
  <c r="AL254" i="2" s="1"/>
  <c r="AL257" i="2" s="1"/>
  <c r="AL260" i="2" s="1"/>
  <c r="AL263" i="2" s="1"/>
  <c r="AK248" i="2"/>
  <c r="AK251" i="2" s="1"/>
  <c r="AK254" i="2" s="1"/>
  <c r="AK257" i="2" s="1"/>
  <c r="AK260" i="2" s="1"/>
  <c r="AK263" i="2" s="1"/>
  <c r="BU247" i="2"/>
  <c r="BU248" i="2" s="1"/>
  <c r="BU251" i="2" s="1"/>
  <c r="BU254" i="2" s="1"/>
  <c r="BU257" i="2" s="1"/>
  <c r="BT247" i="2"/>
  <c r="BS247" i="2"/>
  <c r="BR247" i="2"/>
  <c r="BQ247" i="2"/>
  <c r="BP247" i="2"/>
  <c r="BP248" i="2" s="1"/>
  <c r="BP251" i="2" s="1"/>
  <c r="BP254" i="2" s="1"/>
  <c r="BP257" i="2" s="1"/>
  <c r="BP260" i="2" s="1"/>
  <c r="BP263" i="2" s="1"/>
  <c r="BO247" i="2"/>
  <c r="BO248" i="2" s="1"/>
  <c r="BO251" i="2" s="1"/>
  <c r="BO254" i="2" s="1"/>
  <c r="BO257" i="2" s="1"/>
  <c r="BO260" i="2" s="1"/>
  <c r="BO263" i="2" s="1"/>
  <c r="BN247" i="2"/>
  <c r="BN248" i="2" s="1"/>
  <c r="BN251" i="2" s="1"/>
  <c r="BN254" i="2" s="1"/>
  <c r="BN257" i="2" s="1"/>
  <c r="BN260" i="2" s="1"/>
  <c r="BN263" i="2" s="1"/>
  <c r="BM247" i="2"/>
  <c r="BM248" i="2" s="1"/>
  <c r="BM251" i="2" s="1"/>
  <c r="BM254" i="2" s="1"/>
  <c r="BM257" i="2" s="1"/>
  <c r="BM260" i="2" s="1"/>
  <c r="BM263" i="2" s="1"/>
  <c r="BL247" i="2"/>
  <c r="BK247" i="2"/>
  <c r="BJ247" i="2"/>
  <c r="BJ248" i="2" s="1"/>
  <c r="BJ251" i="2" s="1"/>
  <c r="BJ254" i="2" s="1"/>
  <c r="BJ257" i="2" s="1"/>
  <c r="BJ260" i="2" s="1"/>
  <c r="BJ263" i="2" s="1"/>
  <c r="BI247" i="2"/>
  <c r="BH247" i="2"/>
  <c r="BG247" i="2"/>
  <c r="BF247" i="2"/>
  <c r="BF248" i="2" s="1"/>
  <c r="BE247" i="2"/>
  <c r="BE248" i="2" s="1"/>
  <c r="BE251" i="2" s="1"/>
  <c r="BE254" i="2" s="1"/>
  <c r="BE257" i="2" s="1"/>
  <c r="BD247" i="2"/>
  <c r="BC247" i="2"/>
  <c r="BB247" i="2"/>
  <c r="BA247" i="2"/>
  <c r="AZ247" i="2"/>
  <c r="AZ248" i="2" s="1"/>
  <c r="AZ251" i="2" s="1"/>
  <c r="AZ254" i="2" s="1"/>
  <c r="AY247" i="2"/>
  <c r="AY248" i="2" s="1"/>
  <c r="AY251" i="2" s="1"/>
  <c r="AY254" i="2" s="1"/>
  <c r="AY257" i="2" s="1"/>
  <c r="AY260" i="2" s="1"/>
  <c r="AY263" i="2" s="1"/>
  <c r="AX247" i="2"/>
  <c r="AX248" i="2" s="1"/>
  <c r="AX251" i="2" s="1"/>
  <c r="AX254" i="2" s="1"/>
  <c r="AX257" i="2" s="1"/>
  <c r="AX260" i="2" s="1"/>
  <c r="AX263" i="2" s="1"/>
  <c r="AW247" i="2"/>
  <c r="AW248" i="2" s="1"/>
  <c r="AW251" i="2" s="1"/>
  <c r="AW254" i="2" s="1"/>
  <c r="AW257" i="2" s="1"/>
  <c r="AW260" i="2" s="1"/>
  <c r="AW263" i="2" s="1"/>
  <c r="AV247" i="2"/>
  <c r="AU247" i="2"/>
  <c r="AT247" i="2"/>
  <c r="AT248" i="2" s="1"/>
  <c r="AT251" i="2" s="1"/>
  <c r="AT254" i="2" s="1"/>
  <c r="AT257" i="2" s="1"/>
  <c r="AT260" i="2" s="1"/>
  <c r="AT263" i="2" s="1"/>
  <c r="AS247" i="2"/>
  <c r="AR247" i="2"/>
  <c r="AQ247" i="2"/>
  <c r="AP247" i="2"/>
  <c r="AP248" i="2" s="1"/>
  <c r="AP251" i="2" s="1"/>
  <c r="AP254" i="2" s="1"/>
  <c r="AP257" i="2" s="1"/>
  <c r="AP260" i="2" s="1"/>
  <c r="AP263" i="2" s="1"/>
  <c r="AO247" i="2"/>
  <c r="AO248" i="2" s="1"/>
  <c r="AO251" i="2" s="1"/>
  <c r="AO254" i="2" s="1"/>
  <c r="AO257" i="2" s="1"/>
  <c r="AO260" i="2" s="1"/>
  <c r="AO263" i="2" s="1"/>
  <c r="AN247" i="2"/>
  <c r="AM247" i="2"/>
  <c r="AL247" i="2"/>
  <c r="AK247" i="2"/>
  <c r="AJ247" i="2"/>
  <c r="AJ248" i="2" s="1"/>
  <c r="AJ251" i="2" s="1"/>
  <c r="AJ254" i="2" s="1"/>
  <c r="AI247" i="2"/>
  <c r="U247" i="2"/>
  <c r="T247" i="2"/>
  <c r="S247" i="2"/>
  <c r="V247" i="2" s="1"/>
  <c r="W247" i="2" s="1"/>
  <c r="R247" i="2"/>
  <c r="Q247" i="2"/>
  <c r="P247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R240" i="2"/>
  <c r="U240" i="2" s="1"/>
  <c r="Q240" i="2"/>
  <c r="T240" i="2" s="1"/>
  <c r="P240" i="2"/>
  <c r="S240" i="2" s="1"/>
  <c r="V240" i="2" s="1"/>
  <c r="W240" i="2" s="1"/>
  <c r="X240" i="2" s="1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R237" i="2"/>
  <c r="U237" i="2" s="1"/>
  <c r="Q237" i="2"/>
  <c r="T237" i="2" s="1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T234" i="2"/>
  <c r="S234" i="2"/>
  <c r="R234" i="2"/>
  <c r="U234" i="2" s="1"/>
  <c r="Q234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P237" i="2" s="1"/>
  <c r="S237" i="2" s="1"/>
  <c r="R231" i="2"/>
  <c r="U231" i="2" s="1"/>
  <c r="Q231" i="2"/>
  <c r="T231" i="2" s="1"/>
  <c r="P231" i="2"/>
  <c r="S231" i="2" s="1"/>
  <c r="V231" i="2" s="1"/>
  <c r="W231" i="2" s="1"/>
  <c r="X231" i="2" s="1"/>
  <c r="BM229" i="2"/>
  <c r="BM232" i="2" s="1"/>
  <c r="BM235" i="2" s="1"/>
  <c r="BM238" i="2" s="1"/>
  <c r="BM241" i="2" s="1"/>
  <c r="AW229" i="2"/>
  <c r="AW232" i="2" s="1"/>
  <c r="AW235" i="2" s="1"/>
  <c r="AW238" i="2" s="1"/>
  <c r="AW241" i="2" s="1"/>
  <c r="AV229" i="2"/>
  <c r="AV232" i="2" s="1"/>
  <c r="AV235" i="2" s="1"/>
  <c r="AV238" i="2" s="1"/>
  <c r="AV241" i="2" s="1"/>
  <c r="BU228" i="2"/>
  <c r="BT228" i="2"/>
  <c r="BS228" i="2"/>
  <c r="BR228" i="2"/>
  <c r="BQ228" i="2"/>
  <c r="BP228" i="2"/>
  <c r="BO228" i="2"/>
  <c r="BN228" i="2"/>
  <c r="BM228" i="2"/>
  <c r="BL228" i="2"/>
  <c r="BL229" i="2" s="1"/>
  <c r="BL232" i="2" s="1"/>
  <c r="BL235" i="2" s="1"/>
  <c r="BL238" i="2" s="1"/>
  <c r="BL241" i="2" s="1"/>
  <c r="BK228" i="2"/>
  <c r="BK229" i="2" s="1"/>
  <c r="BK232" i="2" s="1"/>
  <c r="BK235" i="2" s="1"/>
  <c r="BK238" i="2" s="1"/>
  <c r="BK241" i="2" s="1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U229" i="2" s="1"/>
  <c r="AU232" i="2" s="1"/>
  <c r="AU235" i="2" s="1"/>
  <c r="AU238" i="2" s="1"/>
  <c r="AU241" i="2" s="1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P234" i="2" s="1"/>
  <c r="R228" i="2"/>
  <c r="U228" i="2" s="1"/>
  <c r="Q228" i="2"/>
  <c r="T228" i="2" s="1"/>
  <c r="P228" i="2"/>
  <c r="S228" i="2" s="1"/>
  <c r="BM226" i="2"/>
  <c r="BL226" i="2"/>
  <c r="BK226" i="2"/>
  <c r="BJ226" i="2"/>
  <c r="BJ229" i="2" s="1"/>
  <c r="BJ232" i="2" s="1"/>
  <c r="BJ235" i="2" s="1"/>
  <c r="BJ238" i="2" s="1"/>
  <c r="BJ241" i="2" s="1"/>
  <c r="BI226" i="2"/>
  <c r="BI229" i="2" s="1"/>
  <c r="BI232" i="2" s="1"/>
  <c r="BI235" i="2" s="1"/>
  <c r="BI238" i="2" s="1"/>
  <c r="BI241" i="2" s="1"/>
  <c r="BH226" i="2"/>
  <c r="BH229" i="2" s="1"/>
  <c r="BH232" i="2" s="1"/>
  <c r="BH235" i="2" s="1"/>
  <c r="BH238" i="2" s="1"/>
  <c r="BH241" i="2" s="1"/>
  <c r="AW226" i="2"/>
  <c r="AV226" i="2"/>
  <c r="AU226" i="2"/>
  <c r="AT226" i="2"/>
  <c r="AT229" i="2" s="1"/>
  <c r="AT232" i="2" s="1"/>
  <c r="AT235" i="2" s="1"/>
  <c r="AT238" i="2" s="1"/>
  <c r="AT241" i="2" s="1"/>
  <c r="AS226" i="2"/>
  <c r="AS229" i="2" s="1"/>
  <c r="AS232" i="2" s="1"/>
  <c r="AS235" i="2" s="1"/>
  <c r="AS238" i="2" s="1"/>
  <c r="AS241" i="2" s="1"/>
  <c r="AR226" i="2"/>
  <c r="AR229" i="2" s="1"/>
  <c r="AR232" i="2" s="1"/>
  <c r="AR235" i="2" s="1"/>
  <c r="AR238" i="2" s="1"/>
  <c r="AR241" i="2" s="1"/>
  <c r="AQ226" i="2"/>
  <c r="AQ229" i="2" s="1"/>
  <c r="AQ232" i="2" s="1"/>
  <c r="AQ235" i="2" s="1"/>
  <c r="AQ238" i="2" s="1"/>
  <c r="AQ241" i="2" s="1"/>
  <c r="AP226" i="2"/>
  <c r="AP229" i="2" s="1"/>
  <c r="AP232" i="2" s="1"/>
  <c r="AP235" i="2" s="1"/>
  <c r="AP238" i="2" s="1"/>
  <c r="AP241" i="2" s="1"/>
  <c r="AO226" i="2"/>
  <c r="AO229" i="2" s="1"/>
  <c r="AO232" i="2" s="1"/>
  <c r="AO235" i="2" s="1"/>
  <c r="AO238" i="2" s="1"/>
  <c r="AO241" i="2" s="1"/>
  <c r="BU225" i="2"/>
  <c r="BU226" i="2" s="1"/>
  <c r="BU229" i="2" s="1"/>
  <c r="BU232" i="2" s="1"/>
  <c r="BU235" i="2" s="1"/>
  <c r="BU238" i="2" s="1"/>
  <c r="BU241" i="2" s="1"/>
  <c r="BT225" i="2"/>
  <c r="BT226" i="2" s="1"/>
  <c r="BT229" i="2" s="1"/>
  <c r="BT232" i="2" s="1"/>
  <c r="BT235" i="2" s="1"/>
  <c r="BT238" i="2" s="1"/>
  <c r="BT241" i="2" s="1"/>
  <c r="BS225" i="2"/>
  <c r="BS226" i="2" s="1"/>
  <c r="BS229" i="2" s="1"/>
  <c r="BS232" i="2" s="1"/>
  <c r="BS235" i="2" s="1"/>
  <c r="BS238" i="2" s="1"/>
  <c r="BS241" i="2" s="1"/>
  <c r="BR225" i="2"/>
  <c r="BR226" i="2" s="1"/>
  <c r="BR229" i="2" s="1"/>
  <c r="BR232" i="2" s="1"/>
  <c r="BR235" i="2" s="1"/>
  <c r="BR238" i="2" s="1"/>
  <c r="BR241" i="2" s="1"/>
  <c r="BQ225" i="2"/>
  <c r="BQ226" i="2" s="1"/>
  <c r="BQ229" i="2" s="1"/>
  <c r="BQ232" i="2" s="1"/>
  <c r="BQ235" i="2" s="1"/>
  <c r="BQ238" i="2" s="1"/>
  <c r="BQ241" i="2" s="1"/>
  <c r="BP225" i="2"/>
  <c r="BP226" i="2" s="1"/>
  <c r="BP229" i="2" s="1"/>
  <c r="BP232" i="2" s="1"/>
  <c r="BP235" i="2" s="1"/>
  <c r="BP238" i="2" s="1"/>
  <c r="BP241" i="2" s="1"/>
  <c r="BO225" i="2"/>
  <c r="BO226" i="2" s="1"/>
  <c r="BO229" i="2" s="1"/>
  <c r="BO232" i="2" s="1"/>
  <c r="BO235" i="2" s="1"/>
  <c r="BO238" i="2" s="1"/>
  <c r="BO241" i="2" s="1"/>
  <c r="BN225" i="2"/>
  <c r="BN226" i="2" s="1"/>
  <c r="BN229" i="2" s="1"/>
  <c r="BN232" i="2" s="1"/>
  <c r="BN235" i="2" s="1"/>
  <c r="BN238" i="2" s="1"/>
  <c r="BN241" i="2" s="1"/>
  <c r="BM225" i="2"/>
  <c r="BL225" i="2"/>
  <c r="BK225" i="2"/>
  <c r="BJ225" i="2"/>
  <c r="BI225" i="2"/>
  <c r="BH225" i="2"/>
  <c r="BG225" i="2"/>
  <c r="BG226" i="2" s="1"/>
  <c r="BG229" i="2" s="1"/>
  <c r="BG232" i="2" s="1"/>
  <c r="BG235" i="2" s="1"/>
  <c r="BG238" i="2" s="1"/>
  <c r="BG241" i="2" s="1"/>
  <c r="BF225" i="2"/>
  <c r="BF226" i="2" s="1"/>
  <c r="BF229" i="2" s="1"/>
  <c r="BF232" i="2" s="1"/>
  <c r="BF235" i="2" s="1"/>
  <c r="BF238" i="2" s="1"/>
  <c r="BF241" i="2" s="1"/>
  <c r="BE225" i="2"/>
  <c r="BE226" i="2" s="1"/>
  <c r="BE229" i="2" s="1"/>
  <c r="BE232" i="2" s="1"/>
  <c r="BE235" i="2" s="1"/>
  <c r="BE238" i="2" s="1"/>
  <c r="BE241" i="2" s="1"/>
  <c r="BD225" i="2"/>
  <c r="BD226" i="2" s="1"/>
  <c r="BD229" i="2" s="1"/>
  <c r="BD232" i="2" s="1"/>
  <c r="BD235" i="2" s="1"/>
  <c r="BD238" i="2" s="1"/>
  <c r="BD241" i="2" s="1"/>
  <c r="BC225" i="2"/>
  <c r="BC226" i="2" s="1"/>
  <c r="BC229" i="2" s="1"/>
  <c r="BC232" i="2" s="1"/>
  <c r="BC235" i="2" s="1"/>
  <c r="BC238" i="2" s="1"/>
  <c r="BC241" i="2" s="1"/>
  <c r="BB225" i="2"/>
  <c r="BB226" i="2" s="1"/>
  <c r="BB229" i="2" s="1"/>
  <c r="BB232" i="2" s="1"/>
  <c r="BB235" i="2" s="1"/>
  <c r="BB238" i="2" s="1"/>
  <c r="BB241" i="2" s="1"/>
  <c r="BA225" i="2"/>
  <c r="BA226" i="2" s="1"/>
  <c r="BA229" i="2" s="1"/>
  <c r="BA232" i="2" s="1"/>
  <c r="BA235" i="2" s="1"/>
  <c r="BA238" i="2" s="1"/>
  <c r="BA241" i="2" s="1"/>
  <c r="AZ225" i="2"/>
  <c r="AZ226" i="2" s="1"/>
  <c r="AZ229" i="2" s="1"/>
  <c r="AZ232" i="2" s="1"/>
  <c r="AZ235" i="2" s="1"/>
  <c r="AZ238" i="2" s="1"/>
  <c r="AZ241" i="2" s="1"/>
  <c r="AY225" i="2"/>
  <c r="AY226" i="2" s="1"/>
  <c r="AY229" i="2" s="1"/>
  <c r="AY232" i="2" s="1"/>
  <c r="AY235" i="2" s="1"/>
  <c r="AY238" i="2" s="1"/>
  <c r="AY241" i="2" s="1"/>
  <c r="AX225" i="2"/>
  <c r="AX226" i="2" s="1"/>
  <c r="AX229" i="2" s="1"/>
  <c r="AX232" i="2" s="1"/>
  <c r="AX235" i="2" s="1"/>
  <c r="AX238" i="2" s="1"/>
  <c r="AX241" i="2" s="1"/>
  <c r="AW225" i="2"/>
  <c r="AV225" i="2"/>
  <c r="AU225" i="2"/>
  <c r="AT225" i="2"/>
  <c r="AS225" i="2"/>
  <c r="AR225" i="2"/>
  <c r="AQ225" i="2"/>
  <c r="AP225" i="2"/>
  <c r="AO225" i="2"/>
  <c r="AN225" i="2"/>
  <c r="AN226" i="2" s="1"/>
  <c r="AN229" i="2" s="1"/>
  <c r="AN232" i="2" s="1"/>
  <c r="AN235" i="2" s="1"/>
  <c r="AN238" i="2" s="1"/>
  <c r="AN241" i="2" s="1"/>
  <c r="AM225" i="2"/>
  <c r="AM226" i="2" s="1"/>
  <c r="AM229" i="2" s="1"/>
  <c r="AM232" i="2" s="1"/>
  <c r="AM235" i="2" s="1"/>
  <c r="AM238" i="2" s="1"/>
  <c r="AM241" i="2" s="1"/>
  <c r="AL225" i="2"/>
  <c r="AL226" i="2" s="1"/>
  <c r="AL229" i="2" s="1"/>
  <c r="AL232" i="2" s="1"/>
  <c r="AL235" i="2" s="1"/>
  <c r="AL238" i="2" s="1"/>
  <c r="AL241" i="2" s="1"/>
  <c r="AK225" i="2"/>
  <c r="AK226" i="2" s="1"/>
  <c r="AK229" i="2" s="1"/>
  <c r="AK232" i="2" s="1"/>
  <c r="AK235" i="2" s="1"/>
  <c r="AK238" i="2" s="1"/>
  <c r="AK241" i="2" s="1"/>
  <c r="AJ225" i="2"/>
  <c r="AJ226" i="2" s="1"/>
  <c r="AJ229" i="2" s="1"/>
  <c r="AJ232" i="2" s="1"/>
  <c r="AJ235" i="2" s="1"/>
  <c r="AJ238" i="2" s="1"/>
  <c r="AJ241" i="2" s="1"/>
  <c r="AI225" i="2"/>
  <c r="AI226" i="2" s="1"/>
  <c r="AI229" i="2" s="1"/>
  <c r="AI232" i="2" s="1"/>
  <c r="AI235" i="2" s="1"/>
  <c r="AI238" i="2" s="1"/>
  <c r="AI241" i="2" s="1"/>
  <c r="U225" i="2"/>
  <c r="T225" i="2"/>
  <c r="S225" i="2"/>
  <c r="V225" i="2" s="1"/>
  <c r="W225" i="2" s="1"/>
  <c r="R225" i="2"/>
  <c r="Q225" i="2"/>
  <c r="P225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R218" i="2"/>
  <c r="U218" i="2" s="1"/>
  <c r="Q218" i="2"/>
  <c r="T218" i="2" s="1"/>
  <c r="AQ216" i="2"/>
  <c r="AQ219" i="2" s="1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R215" i="2"/>
  <c r="U215" i="2" s="1"/>
  <c r="Q215" i="2"/>
  <c r="T215" i="2" s="1"/>
  <c r="BR213" i="2"/>
  <c r="BR216" i="2" s="1"/>
  <c r="BR219" i="2" s="1"/>
  <c r="BQ213" i="2"/>
  <c r="BQ216" i="2" s="1"/>
  <c r="BQ219" i="2" s="1"/>
  <c r="BP213" i="2"/>
  <c r="BP216" i="2" s="1"/>
  <c r="BP219" i="2" s="1"/>
  <c r="BB213" i="2"/>
  <c r="BB216" i="2" s="1"/>
  <c r="BB219" i="2" s="1"/>
  <c r="AZ213" i="2"/>
  <c r="AZ216" i="2" s="1"/>
  <c r="AZ219" i="2" s="1"/>
  <c r="AJ213" i="2"/>
  <c r="AJ216" i="2" s="1"/>
  <c r="AJ219" i="2" s="1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P218" i="2" s="1"/>
  <c r="S218" i="2" s="1"/>
  <c r="T212" i="2"/>
  <c r="R212" i="2"/>
  <c r="U212" i="2" s="1"/>
  <c r="Q212" i="2"/>
  <c r="BM210" i="2"/>
  <c r="BM213" i="2" s="1"/>
  <c r="BM216" i="2" s="1"/>
  <c r="BM219" i="2" s="1"/>
  <c r="BL210" i="2"/>
  <c r="BL213" i="2" s="1"/>
  <c r="BL216" i="2" s="1"/>
  <c r="BL219" i="2" s="1"/>
  <c r="AW210" i="2"/>
  <c r="AW213" i="2" s="1"/>
  <c r="AW216" i="2" s="1"/>
  <c r="AW219" i="2" s="1"/>
  <c r="AV210" i="2"/>
  <c r="AV213" i="2" s="1"/>
  <c r="AV216" i="2" s="1"/>
  <c r="AV219" i="2" s="1"/>
  <c r="AU210" i="2"/>
  <c r="AU213" i="2" s="1"/>
  <c r="AU216" i="2" s="1"/>
  <c r="AU219" i="2" s="1"/>
  <c r="BU209" i="2"/>
  <c r="BT209" i="2"/>
  <c r="BS209" i="2"/>
  <c r="BR209" i="2"/>
  <c r="BQ209" i="2"/>
  <c r="BP209" i="2"/>
  <c r="BO209" i="2"/>
  <c r="BN209" i="2"/>
  <c r="BM209" i="2"/>
  <c r="BL209" i="2"/>
  <c r="BK209" i="2"/>
  <c r="BK210" i="2" s="1"/>
  <c r="BK213" i="2" s="1"/>
  <c r="BK216" i="2" s="1"/>
  <c r="BK219" i="2" s="1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P215" i="2" s="1"/>
  <c r="S215" i="2" s="1"/>
  <c r="V215" i="2" s="1"/>
  <c r="W215" i="2" s="1"/>
  <c r="X215" i="2" s="1"/>
  <c r="R209" i="2"/>
  <c r="U209" i="2" s="1"/>
  <c r="Q209" i="2"/>
  <c r="T209" i="2" s="1"/>
  <c r="BM207" i="2"/>
  <c r="BL207" i="2"/>
  <c r="BK207" i="2"/>
  <c r="BJ207" i="2"/>
  <c r="BI207" i="2"/>
  <c r="BH207" i="2"/>
  <c r="BH210" i="2" s="1"/>
  <c r="BH213" i="2" s="1"/>
  <c r="BH216" i="2" s="1"/>
  <c r="BH219" i="2" s="1"/>
  <c r="BG207" i="2"/>
  <c r="BG210" i="2" s="1"/>
  <c r="BG213" i="2" s="1"/>
  <c r="BG216" i="2" s="1"/>
  <c r="BG219" i="2" s="1"/>
  <c r="BF207" i="2"/>
  <c r="BF210" i="2" s="1"/>
  <c r="BF213" i="2" s="1"/>
  <c r="BF216" i="2" s="1"/>
  <c r="BF219" i="2" s="1"/>
  <c r="AW207" i="2"/>
  <c r="AV207" i="2"/>
  <c r="AU207" i="2"/>
  <c r="AT207" i="2"/>
  <c r="AS207" i="2"/>
  <c r="AR207" i="2"/>
  <c r="AR210" i="2" s="1"/>
  <c r="AR213" i="2" s="1"/>
  <c r="AR216" i="2" s="1"/>
  <c r="AR219" i="2" s="1"/>
  <c r="AQ207" i="2"/>
  <c r="AQ210" i="2" s="1"/>
  <c r="AQ213" i="2" s="1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P207" i="2" s="1"/>
  <c r="AP210" i="2" s="1"/>
  <c r="AP213" i="2" s="1"/>
  <c r="AP216" i="2" s="1"/>
  <c r="AP219" i="2" s="1"/>
  <c r="AO206" i="2"/>
  <c r="AN206" i="2"/>
  <c r="AM206" i="2"/>
  <c r="AL206" i="2"/>
  <c r="AK206" i="2"/>
  <c r="AJ206" i="2"/>
  <c r="AI206" i="2"/>
  <c r="P212" i="2" s="1"/>
  <c r="S212" i="2" s="1"/>
  <c r="V212" i="2" s="1"/>
  <c r="W212" i="2" s="1"/>
  <c r="X212" i="2" s="1"/>
  <c r="R206" i="2"/>
  <c r="U206" i="2" s="1"/>
  <c r="Q206" i="2"/>
  <c r="T206" i="2" s="1"/>
  <c r="P206" i="2"/>
  <c r="S206" i="2" s="1"/>
  <c r="V206" i="2" s="1"/>
  <c r="W206" i="2" s="1"/>
  <c r="X206" i="2" s="1"/>
  <c r="BU204" i="2"/>
  <c r="BU207" i="2" s="1"/>
  <c r="BU210" i="2" s="1"/>
  <c r="BU213" i="2" s="1"/>
  <c r="BU216" i="2" s="1"/>
  <c r="BU219" i="2" s="1"/>
  <c r="BT204" i="2"/>
  <c r="BS204" i="2"/>
  <c r="BS207" i="2" s="1"/>
  <c r="BS210" i="2" s="1"/>
  <c r="BS213" i="2" s="1"/>
  <c r="BR204" i="2"/>
  <c r="BR207" i="2" s="1"/>
  <c r="BR210" i="2" s="1"/>
  <c r="BQ204" i="2"/>
  <c r="BQ207" i="2" s="1"/>
  <c r="BQ210" i="2" s="1"/>
  <c r="BM204" i="2"/>
  <c r="BL204" i="2"/>
  <c r="BK204" i="2"/>
  <c r="BJ204" i="2"/>
  <c r="BI204" i="2"/>
  <c r="BH204" i="2"/>
  <c r="BG204" i="2"/>
  <c r="BF204" i="2"/>
  <c r="BE204" i="2"/>
  <c r="BE207" i="2" s="1"/>
  <c r="BE210" i="2" s="1"/>
  <c r="BE213" i="2" s="1"/>
  <c r="BE216" i="2" s="1"/>
  <c r="BE219" i="2" s="1"/>
  <c r="BD204" i="2"/>
  <c r="BD207" i="2" s="1"/>
  <c r="BD210" i="2" s="1"/>
  <c r="BD213" i="2" s="1"/>
  <c r="BD216" i="2" s="1"/>
  <c r="BD219" i="2" s="1"/>
  <c r="BC204" i="2"/>
  <c r="BC207" i="2" s="1"/>
  <c r="BC210" i="2" s="1"/>
  <c r="BC213" i="2" s="1"/>
  <c r="BC216" i="2" s="1"/>
  <c r="BC219" i="2" s="1"/>
  <c r="BB204" i="2"/>
  <c r="BB207" i="2" s="1"/>
  <c r="BB210" i="2" s="1"/>
  <c r="AW204" i="2"/>
  <c r="AV204" i="2"/>
  <c r="AU204" i="2"/>
  <c r="AT204" i="2"/>
  <c r="AS204" i="2"/>
  <c r="AR204" i="2"/>
  <c r="AQ204" i="2"/>
  <c r="AP204" i="2"/>
  <c r="AO204" i="2"/>
  <c r="AO207" i="2" s="1"/>
  <c r="AO210" i="2" s="1"/>
  <c r="AO213" i="2" s="1"/>
  <c r="AO216" i="2" s="1"/>
  <c r="AO219" i="2" s="1"/>
  <c r="AN204" i="2"/>
  <c r="AN207" i="2" s="1"/>
  <c r="AN210" i="2" s="1"/>
  <c r="AN213" i="2" s="1"/>
  <c r="AN216" i="2" s="1"/>
  <c r="AN219" i="2" s="1"/>
  <c r="AM204" i="2"/>
  <c r="AM207" i="2" s="1"/>
  <c r="AM210" i="2" s="1"/>
  <c r="AM213" i="2" s="1"/>
  <c r="AM216" i="2" s="1"/>
  <c r="AM219" i="2" s="1"/>
  <c r="AL204" i="2"/>
  <c r="AL207" i="2" s="1"/>
  <c r="AL210" i="2" s="1"/>
  <c r="AL213" i="2" s="1"/>
  <c r="AL216" i="2" s="1"/>
  <c r="AL219" i="2" s="1"/>
  <c r="AK204" i="2"/>
  <c r="AK207" i="2" s="1"/>
  <c r="AK210" i="2" s="1"/>
  <c r="AK213" i="2" s="1"/>
  <c r="AK216" i="2" s="1"/>
  <c r="AK219" i="2" s="1"/>
  <c r="BU203" i="2"/>
  <c r="BT203" i="2"/>
  <c r="BS203" i="2"/>
  <c r="BR203" i="2"/>
  <c r="BQ203" i="2"/>
  <c r="BP203" i="2"/>
  <c r="BP204" i="2" s="1"/>
  <c r="BP207" i="2" s="1"/>
  <c r="BP210" i="2" s="1"/>
  <c r="BO203" i="2"/>
  <c r="BO204" i="2" s="1"/>
  <c r="BO207" i="2" s="1"/>
  <c r="BO210" i="2" s="1"/>
  <c r="BO213" i="2" s="1"/>
  <c r="BO216" i="2" s="1"/>
  <c r="BO219" i="2" s="1"/>
  <c r="BN203" i="2"/>
  <c r="BN204" i="2" s="1"/>
  <c r="BN207" i="2" s="1"/>
  <c r="BN210" i="2" s="1"/>
  <c r="BN213" i="2" s="1"/>
  <c r="BN216" i="2" s="1"/>
  <c r="BN219" i="2" s="1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BA204" i="2" s="1"/>
  <c r="BA207" i="2" s="1"/>
  <c r="BA210" i="2" s="1"/>
  <c r="BA213" i="2" s="1"/>
  <c r="BA216" i="2" s="1"/>
  <c r="BA219" i="2" s="1"/>
  <c r="AZ203" i="2"/>
  <c r="AZ204" i="2" s="1"/>
  <c r="AZ207" i="2" s="1"/>
  <c r="AZ210" i="2" s="1"/>
  <c r="AY203" i="2"/>
  <c r="AY204" i="2" s="1"/>
  <c r="AY207" i="2" s="1"/>
  <c r="AY210" i="2" s="1"/>
  <c r="AY213" i="2" s="1"/>
  <c r="AY216" i="2" s="1"/>
  <c r="AY219" i="2" s="1"/>
  <c r="AX203" i="2"/>
  <c r="AX204" i="2" s="1"/>
  <c r="AX207" i="2" s="1"/>
  <c r="AX210" i="2" s="1"/>
  <c r="AX213" i="2" s="1"/>
  <c r="AX216" i="2" s="1"/>
  <c r="AX219" i="2" s="1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J204" i="2" s="1"/>
  <c r="AJ207" i="2" s="1"/>
  <c r="AJ210" i="2" s="1"/>
  <c r="AI203" i="2"/>
  <c r="U203" i="2"/>
  <c r="T203" i="2"/>
  <c r="S203" i="2"/>
  <c r="V203" i="2" s="1"/>
  <c r="W203" i="2" s="1"/>
  <c r="R203" i="2"/>
  <c r="Q203" i="2"/>
  <c r="P203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R196" i="2"/>
  <c r="U196" i="2" s="1"/>
  <c r="Q196" i="2"/>
  <c r="T196" i="2" s="1"/>
  <c r="BH194" i="2"/>
  <c r="BH197" i="2" s="1"/>
  <c r="BG194" i="2"/>
  <c r="BG197" i="2" s="1"/>
  <c r="BF194" i="2"/>
  <c r="BF197" i="2" s="1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R193" i="2"/>
  <c r="U193" i="2" s="1"/>
  <c r="Q193" i="2"/>
  <c r="T193" i="2" s="1"/>
  <c r="AZ191" i="2"/>
  <c r="AZ194" i="2" s="1"/>
  <c r="AZ197" i="2" s="1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P196" i="2" s="1"/>
  <c r="S196" i="2" s="1"/>
  <c r="V196" i="2" s="1"/>
  <c r="W196" i="2" s="1"/>
  <c r="X196" i="2" s="1"/>
  <c r="T190" i="2"/>
  <c r="S190" i="2"/>
  <c r="R190" i="2"/>
  <c r="U190" i="2" s="1"/>
  <c r="Q190" i="2"/>
  <c r="BN188" i="2"/>
  <c r="AX188" i="2"/>
  <c r="BU187" i="2"/>
  <c r="BT187" i="2"/>
  <c r="BS187" i="2"/>
  <c r="BR187" i="2"/>
  <c r="BQ187" i="2"/>
  <c r="BP187" i="2"/>
  <c r="BO187" i="2"/>
  <c r="BN187" i="2"/>
  <c r="BM187" i="2"/>
  <c r="BM188" i="2" s="1"/>
  <c r="BM191" i="2" s="1"/>
  <c r="BM194" i="2" s="1"/>
  <c r="BM197" i="2" s="1"/>
  <c r="BL187" i="2"/>
  <c r="BL188" i="2" s="1"/>
  <c r="BL191" i="2" s="1"/>
  <c r="BL194" i="2" s="1"/>
  <c r="BL197" i="2" s="1"/>
  <c r="BK187" i="2"/>
  <c r="BK188" i="2" s="1"/>
  <c r="BK191" i="2" s="1"/>
  <c r="BK194" i="2" s="1"/>
  <c r="BK197" i="2" s="1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W188" i="2" s="1"/>
  <c r="AW191" i="2" s="1"/>
  <c r="AW194" i="2" s="1"/>
  <c r="AW197" i="2" s="1"/>
  <c r="AV187" i="2"/>
  <c r="AV188" i="2" s="1"/>
  <c r="AV191" i="2" s="1"/>
  <c r="AV194" i="2" s="1"/>
  <c r="AV197" i="2" s="1"/>
  <c r="AU187" i="2"/>
  <c r="AU188" i="2" s="1"/>
  <c r="AU191" i="2" s="1"/>
  <c r="AU194" i="2" s="1"/>
  <c r="AU197" i="2" s="1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P193" i="2" s="1"/>
  <c r="S193" i="2" s="1"/>
  <c r="V193" i="2" s="1"/>
  <c r="W193" i="2" s="1"/>
  <c r="X193" i="2" s="1"/>
  <c r="R187" i="2"/>
  <c r="U187" i="2" s="1"/>
  <c r="Q187" i="2"/>
  <c r="T187" i="2" s="1"/>
  <c r="P187" i="2"/>
  <c r="S187" i="2" s="1"/>
  <c r="V187" i="2" s="1"/>
  <c r="W187" i="2" s="1"/>
  <c r="X187" i="2" s="1"/>
  <c r="AD187" i="2" s="1"/>
  <c r="AG187" i="2" s="1"/>
  <c r="BN185" i="2"/>
  <c r="BM185" i="2"/>
  <c r="BL185" i="2"/>
  <c r="BK185" i="2"/>
  <c r="BJ185" i="2"/>
  <c r="BI185" i="2"/>
  <c r="BH185" i="2"/>
  <c r="BH188" i="2" s="1"/>
  <c r="BH191" i="2" s="1"/>
  <c r="BG185" i="2"/>
  <c r="BG188" i="2" s="1"/>
  <c r="BG191" i="2" s="1"/>
  <c r="BF185" i="2"/>
  <c r="BF188" i="2" s="1"/>
  <c r="BF191" i="2" s="1"/>
  <c r="AX185" i="2"/>
  <c r="AW185" i="2"/>
  <c r="AV185" i="2"/>
  <c r="AU185" i="2"/>
  <c r="AT185" i="2"/>
  <c r="AT188" i="2" s="1"/>
  <c r="AT191" i="2" s="1"/>
  <c r="AT194" i="2" s="1"/>
  <c r="AT197" i="2" s="1"/>
  <c r="AS185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R185" i="2" s="1"/>
  <c r="AR188" i="2" s="1"/>
  <c r="AR191" i="2" s="1"/>
  <c r="AR194" i="2" s="1"/>
  <c r="AR197" i="2" s="1"/>
  <c r="AQ184" i="2"/>
  <c r="AQ185" i="2" s="1"/>
  <c r="AQ188" i="2" s="1"/>
  <c r="AQ191" i="2" s="1"/>
  <c r="AQ194" i="2" s="1"/>
  <c r="AQ197" i="2" s="1"/>
  <c r="AP184" i="2"/>
  <c r="AP185" i="2" s="1"/>
  <c r="AP188" i="2" s="1"/>
  <c r="AP191" i="2" s="1"/>
  <c r="AP194" i="2" s="1"/>
  <c r="AP197" i="2" s="1"/>
  <c r="AO184" i="2"/>
  <c r="AN184" i="2"/>
  <c r="AM184" i="2"/>
  <c r="AL184" i="2"/>
  <c r="AK184" i="2"/>
  <c r="AJ184" i="2"/>
  <c r="AI184" i="2"/>
  <c r="P190" i="2" s="1"/>
  <c r="R184" i="2"/>
  <c r="U184" i="2" s="1"/>
  <c r="Q184" i="2"/>
  <c r="T184" i="2" s="1"/>
  <c r="P184" i="2"/>
  <c r="S184" i="2" s="1"/>
  <c r="BU182" i="2"/>
  <c r="BT182" i="2"/>
  <c r="BN182" i="2"/>
  <c r="BM182" i="2"/>
  <c r="BL182" i="2"/>
  <c r="BK182" i="2"/>
  <c r="BJ182" i="2"/>
  <c r="BI182" i="2"/>
  <c r="BH182" i="2"/>
  <c r="BG182" i="2"/>
  <c r="BF182" i="2"/>
  <c r="BE182" i="2"/>
  <c r="BD182" i="2"/>
  <c r="AX182" i="2"/>
  <c r="AW182" i="2"/>
  <c r="AV182" i="2"/>
  <c r="AU182" i="2"/>
  <c r="AT182" i="2"/>
  <c r="AS182" i="2"/>
  <c r="AR182" i="2"/>
  <c r="AQ182" i="2"/>
  <c r="AP182" i="2"/>
  <c r="AO182" i="2"/>
  <c r="AN182" i="2"/>
  <c r="BU181" i="2"/>
  <c r="BT181" i="2"/>
  <c r="BS181" i="2"/>
  <c r="BS182" i="2" s="1"/>
  <c r="BS185" i="2" s="1"/>
  <c r="BS188" i="2" s="1"/>
  <c r="BS191" i="2" s="1"/>
  <c r="BS194" i="2" s="1"/>
  <c r="BS197" i="2" s="1"/>
  <c r="BR181" i="2"/>
  <c r="BR182" i="2" s="1"/>
  <c r="BR185" i="2" s="1"/>
  <c r="BR188" i="2" s="1"/>
  <c r="BR191" i="2" s="1"/>
  <c r="BR194" i="2" s="1"/>
  <c r="BR197" i="2" s="1"/>
  <c r="BQ181" i="2"/>
  <c r="BQ182" i="2" s="1"/>
  <c r="BQ185" i="2" s="1"/>
  <c r="BQ188" i="2" s="1"/>
  <c r="BQ191" i="2" s="1"/>
  <c r="BQ194" i="2" s="1"/>
  <c r="BQ197" i="2" s="1"/>
  <c r="BP181" i="2"/>
  <c r="BP182" i="2" s="1"/>
  <c r="BP185" i="2" s="1"/>
  <c r="BP188" i="2" s="1"/>
  <c r="BP191" i="2" s="1"/>
  <c r="BP194" i="2" s="1"/>
  <c r="BP197" i="2" s="1"/>
  <c r="BO181" i="2"/>
  <c r="BO182" i="2" s="1"/>
  <c r="BO185" i="2" s="1"/>
  <c r="BO188" i="2" s="1"/>
  <c r="BO191" i="2" s="1"/>
  <c r="BO194" i="2" s="1"/>
  <c r="BO197" i="2" s="1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C182" i="2" s="1"/>
  <c r="BC185" i="2" s="1"/>
  <c r="BC188" i="2" s="1"/>
  <c r="BC191" i="2" s="1"/>
  <c r="BC194" i="2" s="1"/>
  <c r="BC197" i="2" s="1"/>
  <c r="BB181" i="2"/>
  <c r="BB182" i="2" s="1"/>
  <c r="BB185" i="2" s="1"/>
  <c r="BB188" i="2" s="1"/>
  <c r="BB191" i="2" s="1"/>
  <c r="BB194" i="2" s="1"/>
  <c r="BB197" i="2" s="1"/>
  <c r="BA181" i="2"/>
  <c r="BA182" i="2" s="1"/>
  <c r="BA185" i="2" s="1"/>
  <c r="BA188" i="2" s="1"/>
  <c r="BA191" i="2" s="1"/>
  <c r="BA194" i="2" s="1"/>
  <c r="BA197" i="2" s="1"/>
  <c r="AZ181" i="2"/>
  <c r="AZ182" i="2" s="1"/>
  <c r="AZ185" i="2" s="1"/>
  <c r="AZ188" i="2" s="1"/>
  <c r="AY181" i="2"/>
  <c r="AY182" i="2" s="1"/>
  <c r="AY185" i="2" s="1"/>
  <c r="AY188" i="2" s="1"/>
  <c r="AY191" i="2" s="1"/>
  <c r="AY194" i="2" s="1"/>
  <c r="AY197" i="2" s="1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M182" i="2" s="1"/>
  <c r="AM185" i="2" s="1"/>
  <c r="AM188" i="2" s="1"/>
  <c r="AM191" i="2" s="1"/>
  <c r="AM194" i="2" s="1"/>
  <c r="AM197" i="2" s="1"/>
  <c r="AL181" i="2"/>
  <c r="AL182" i="2" s="1"/>
  <c r="AL185" i="2" s="1"/>
  <c r="AL188" i="2" s="1"/>
  <c r="AL191" i="2" s="1"/>
  <c r="AL194" i="2" s="1"/>
  <c r="AL197" i="2" s="1"/>
  <c r="AK181" i="2"/>
  <c r="AK182" i="2" s="1"/>
  <c r="AK185" i="2" s="1"/>
  <c r="AK188" i="2" s="1"/>
  <c r="AK191" i="2" s="1"/>
  <c r="AK194" i="2" s="1"/>
  <c r="AK197" i="2" s="1"/>
  <c r="AJ181" i="2"/>
  <c r="AJ182" i="2" s="1"/>
  <c r="AJ185" i="2" s="1"/>
  <c r="AJ188" i="2" s="1"/>
  <c r="AJ191" i="2" s="1"/>
  <c r="AJ194" i="2" s="1"/>
  <c r="AJ197" i="2" s="1"/>
  <c r="AI181" i="2"/>
  <c r="AI182" i="2" s="1"/>
  <c r="AI185" i="2" s="1"/>
  <c r="AI188" i="2" s="1"/>
  <c r="AI191" i="2" s="1"/>
  <c r="AI194" i="2" s="1"/>
  <c r="AI197" i="2" s="1"/>
  <c r="V181" i="2"/>
  <c r="W181" i="2" s="1"/>
  <c r="U181" i="2"/>
  <c r="T181" i="2"/>
  <c r="S181" i="2"/>
  <c r="R181" i="2"/>
  <c r="Q181" i="2"/>
  <c r="P181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R174" i="2"/>
  <c r="U174" i="2" s="1"/>
  <c r="Q174" i="2"/>
  <c r="T174" i="2" s="1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R171" i="2"/>
  <c r="U171" i="2" s="1"/>
  <c r="Q171" i="2"/>
  <c r="T171" i="2" s="1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P174" i="2" s="1"/>
  <c r="S174" i="2" s="1"/>
  <c r="T168" i="2"/>
  <c r="R168" i="2"/>
  <c r="U168" i="2" s="1"/>
  <c r="Q168" i="2"/>
  <c r="BL166" i="2"/>
  <c r="BL169" i="2" s="1"/>
  <c r="BL172" i="2" s="1"/>
  <c r="BL175" i="2" s="1"/>
  <c r="BK166" i="2"/>
  <c r="BK169" i="2" s="1"/>
  <c r="BK172" i="2" s="1"/>
  <c r="BK175" i="2" s="1"/>
  <c r="AV166" i="2"/>
  <c r="AV169" i="2" s="1"/>
  <c r="AV172" i="2" s="1"/>
  <c r="AV175" i="2" s="1"/>
  <c r="AU166" i="2"/>
  <c r="AU169" i="2" s="1"/>
  <c r="AU172" i="2" s="1"/>
  <c r="AU175" i="2" s="1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P171" i="2" s="1"/>
  <c r="S171" i="2" s="1"/>
  <c r="V171" i="2" s="1"/>
  <c r="W171" i="2" s="1"/>
  <c r="X171" i="2" s="1"/>
  <c r="R165" i="2"/>
  <c r="U165" i="2" s="1"/>
  <c r="Q165" i="2"/>
  <c r="T165" i="2" s="1"/>
  <c r="BL163" i="2"/>
  <c r="BK163" i="2"/>
  <c r="BJ163" i="2"/>
  <c r="BJ166" i="2" s="1"/>
  <c r="BJ169" i="2" s="1"/>
  <c r="BJ172" i="2" s="1"/>
  <c r="BJ175" i="2" s="1"/>
  <c r="BI163" i="2"/>
  <c r="BI166" i="2" s="1"/>
  <c r="BI169" i="2" s="1"/>
  <c r="BI172" i="2" s="1"/>
  <c r="BI175" i="2" s="1"/>
  <c r="BH163" i="2"/>
  <c r="BH166" i="2" s="1"/>
  <c r="BH169" i="2" s="1"/>
  <c r="BH172" i="2" s="1"/>
  <c r="BH175" i="2" s="1"/>
  <c r="BG163" i="2"/>
  <c r="BG166" i="2" s="1"/>
  <c r="BG169" i="2" s="1"/>
  <c r="BG172" i="2" s="1"/>
  <c r="BG175" i="2" s="1"/>
  <c r="BF163" i="2"/>
  <c r="BF166" i="2" s="1"/>
  <c r="BF169" i="2" s="1"/>
  <c r="BF172" i="2" s="1"/>
  <c r="BF175" i="2" s="1"/>
  <c r="AV163" i="2"/>
  <c r="AU163" i="2"/>
  <c r="AT163" i="2"/>
  <c r="AT166" i="2" s="1"/>
  <c r="AT169" i="2" s="1"/>
  <c r="AT172" i="2" s="1"/>
  <c r="AT175" i="2" s="1"/>
  <c r="AS163" i="2"/>
  <c r="AS166" i="2" s="1"/>
  <c r="AS169" i="2" s="1"/>
  <c r="AS172" i="2" s="1"/>
  <c r="AS175" i="2" s="1"/>
  <c r="AR163" i="2"/>
  <c r="AR166" i="2" s="1"/>
  <c r="AR169" i="2" s="1"/>
  <c r="AR172" i="2" s="1"/>
  <c r="AR175" i="2" s="1"/>
  <c r="AQ163" i="2"/>
  <c r="AQ166" i="2" s="1"/>
  <c r="AQ169" i="2" s="1"/>
  <c r="AQ172" i="2" s="1"/>
  <c r="AQ175" i="2" s="1"/>
  <c r="AP163" i="2"/>
  <c r="AP166" i="2" s="1"/>
  <c r="AP169" i="2" s="1"/>
  <c r="AP172" i="2" s="1"/>
  <c r="AP175" i="2" s="1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P168" i="2" s="1"/>
  <c r="S168" i="2" s="1"/>
  <c r="V168" i="2" s="1"/>
  <c r="W168" i="2" s="1"/>
  <c r="X168" i="2" s="1"/>
  <c r="R162" i="2"/>
  <c r="U162" i="2" s="1"/>
  <c r="Q162" i="2"/>
  <c r="T162" i="2" s="1"/>
  <c r="P162" i="2"/>
  <c r="S162" i="2" s="1"/>
  <c r="BU160" i="2"/>
  <c r="BU163" i="2" s="1"/>
  <c r="BU166" i="2" s="1"/>
  <c r="BU169" i="2" s="1"/>
  <c r="BU172" i="2" s="1"/>
  <c r="BU175" i="2" s="1"/>
  <c r="BT160" i="2"/>
  <c r="BT163" i="2" s="1"/>
  <c r="BT166" i="2" s="1"/>
  <c r="BT169" i="2" s="1"/>
  <c r="BT172" i="2" s="1"/>
  <c r="BT175" i="2" s="1"/>
  <c r="BS160" i="2"/>
  <c r="BS163" i="2" s="1"/>
  <c r="BS166" i="2" s="1"/>
  <c r="BS169" i="2" s="1"/>
  <c r="BS172" i="2" s="1"/>
  <c r="BS175" i="2" s="1"/>
  <c r="BR160" i="2"/>
  <c r="BR163" i="2" s="1"/>
  <c r="BR166" i="2" s="1"/>
  <c r="BR169" i="2" s="1"/>
  <c r="BR172" i="2" s="1"/>
  <c r="BR175" i="2" s="1"/>
  <c r="BQ160" i="2"/>
  <c r="BQ163" i="2" s="1"/>
  <c r="BQ166" i="2" s="1"/>
  <c r="BQ169" i="2" s="1"/>
  <c r="BQ172" i="2" s="1"/>
  <c r="BQ175" i="2" s="1"/>
  <c r="BL160" i="2"/>
  <c r="BK160" i="2"/>
  <c r="BJ160" i="2"/>
  <c r="BI160" i="2"/>
  <c r="BH160" i="2"/>
  <c r="BG160" i="2"/>
  <c r="BF160" i="2"/>
  <c r="BE160" i="2"/>
  <c r="BE163" i="2" s="1"/>
  <c r="BE166" i="2" s="1"/>
  <c r="BE169" i="2" s="1"/>
  <c r="BE172" i="2" s="1"/>
  <c r="BE175" i="2" s="1"/>
  <c r="BD160" i="2"/>
  <c r="BD163" i="2" s="1"/>
  <c r="BD166" i="2" s="1"/>
  <c r="BD169" i="2" s="1"/>
  <c r="BD172" i="2" s="1"/>
  <c r="BD175" i="2" s="1"/>
  <c r="BC160" i="2"/>
  <c r="BC163" i="2" s="1"/>
  <c r="BC166" i="2" s="1"/>
  <c r="BC169" i="2" s="1"/>
  <c r="BC172" i="2" s="1"/>
  <c r="BC175" i="2" s="1"/>
  <c r="BB160" i="2"/>
  <c r="BB163" i="2" s="1"/>
  <c r="BB166" i="2" s="1"/>
  <c r="BB169" i="2" s="1"/>
  <c r="BB172" i="2" s="1"/>
  <c r="BB175" i="2" s="1"/>
  <c r="BA160" i="2"/>
  <c r="BA163" i="2" s="1"/>
  <c r="BA166" i="2" s="1"/>
  <c r="BA169" i="2" s="1"/>
  <c r="BA172" i="2" s="1"/>
  <c r="BA175" i="2" s="1"/>
  <c r="AV160" i="2"/>
  <c r="AU160" i="2"/>
  <c r="AT160" i="2"/>
  <c r="AS160" i="2"/>
  <c r="AR160" i="2"/>
  <c r="AQ160" i="2"/>
  <c r="AP160" i="2"/>
  <c r="AO160" i="2"/>
  <c r="AO163" i="2" s="1"/>
  <c r="AO166" i="2" s="1"/>
  <c r="AO169" i="2" s="1"/>
  <c r="AO172" i="2" s="1"/>
  <c r="AO175" i="2" s="1"/>
  <c r="AN160" i="2"/>
  <c r="AN163" i="2" s="1"/>
  <c r="AN166" i="2" s="1"/>
  <c r="AN169" i="2" s="1"/>
  <c r="AN172" i="2" s="1"/>
  <c r="AN175" i="2" s="1"/>
  <c r="AM160" i="2"/>
  <c r="AM163" i="2" s="1"/>
  <c r="AM166" i="2" s="1"/>
  <c r="AM169" i="2" s="1"/>
  <c r="AM172" i="2" s="1"/>
  <c r="AM175" i="2" s="1"/>
  <c r="AL160" i="2"/>
  <c r="AL163" i="2" s="1"/>
  <c r="AL166" i="2" s="1"/>
  <c r="AL169" i="2" s="1"/>
  <c r="AL172" i="2" s="1"/>
  <c r="AL175" i="2" s="1"/>
  <c r="AK160" i="2"/>
  <c r="AK163" i="2" s="1"/>
  <c r="AK166" i="2" s="1"/>
  <c r="AK169" i="2" s="1"/>
  <c r="AK172" i="2" s="1"/>
  <c r="AK175" i="2" s="1"/>
  <c r="BU159" i="2"/>
  <c r="BT159" i="2"/>
  <c r="BS159" i="2"/>
  <c r="BR159" i="2"/>
  <c r="BQ159" i="2"/>
  <c r="BP159" i="2"/>
  <c r="BP160" i="2" s="1"/>
  <c r="BP163" i="2" s="1"/>
  <c r="BP166" i="2" s="1"/>
  <c r="BP169" i="2" s="1"/>
  <c r="BP172" i="2" s="1"/>
  <c r="BP175" i="2" s="1"/>
  <c r="BO159" i="2"/>
  <c r="BO160" i="2" s="1"/>
  <c r="BO163" i="2" s="1"/>
  <c r="BO166" i="2" s="1"/>
  <c r="BO169" i="2" s="1"/>
  <c r="BO172" i="2" s="1"/>
  <c r="BO175" i="2" s="1"/>
  <c r="BN159" i="2"/>
  <c r="BN160" i="2" s="1"/>
  <c r="BN163" i="2" s="1"/>
  <c r="BN166" i="2" s="1"/>
  <c r="BN169" i="2" s="1"/>
  <c r="BN172" i="2" s="1"/>
  <c r="BN175" i="2" s="1"/>
  <c r="BM159" i="2"/>
  <c r="BM160" i="2" s="1"/>
  <c r="BM163" i="2" s="1"/>
  <c r="BM166" i="2" s="1"/>
  <c r="BM169" i="2" s="1"/>
  <c r="BM172" i="2" s="1"/>
  <c r="BM175" i="2" s="1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Z160" i="2" s="1"/>
  <c r="AZ163" i="2" s="1"/>
  <c r="AZ166" i="2" s="1"/>
  <c r="AZ169" i="2" s="1"/>
  <c r="AZ172" i="2" s="1"/>
  <c r="AZ175" i="2" s="1"/>
  <c r="AY159" i="2"/>
  <c r="AY160" i="2" s="1"/>
  <c r="AY163" i="2" s="1"/>
  <c r="AY166" i="2" s="1"/>
  <c r="AY169" i="2" s="1"/>
  <c r="AY172" i="2" s="1"/>
  <c r="AY175" i="2" s="1"/>
  <c r="AX159" i="2"/>
  <c r="AX160" i="2" s="1"/>
  <c r="AX163" i="2" s="1"/>
  <c r="AX166" i="2" s="1"/>
  <c r="AX169" i="2" s="1"/>
  <c r="AX172" i="2" s="1"/>
  <c r="AX175" i="2" s="1"/>
  <c r="AW159" i="2"/>
  <c r="AW160" i="2" s="1"/>
  <c r="AW163" i="2" s="1"/>
  <c r="AW166" i="2" s="1"/>
  <c r="AW169" i="2" s="1"/>
  <c r="AW172" i="2" s="1"/>
  <c r="AW175" i="2" s="1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J160" i="2" s="1"/>
  <c r="AJ163" i="2" s="1"/>
  <c r="AJ166" i="2" s="1"/>
  <c r="AJ169" i="2" s="1"/>
  <c r="AJ172" i="2" s="1"/>
  <c r="AJ175" i="2" s="1"/>
  <c r="AI159" i="2"/>
  <c r="P165" i="2" s="1"/>
  <c r="S165" i="2" s="1"/>
  <c r="U159" i="2"/>
  <c r="T159" i="2"/>
  <c r="S159" i="2"/>
  <c r="V159" i="2" s="1"/>
  <c r="W159" i="2" s="1"/>
  <c r="R159" i="2"/>
  <c r="Q159" i="2"/>
  <c r="P159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R152" i="2"/>
  <c r="U152" i="2" s="1"/>
  <c r="Q152" i="2"/>
  <c r="T152" i="2" s="1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R149" i="2"/>
  <c r="U149" i="2" s="1"/>
  <c r="Q149" i="2"/>
  <c r="T149" i="2" s="1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P152" i="2" s="1"/>
  <c r="S152" i="2" s="1"/>
  <c r="V152" i="2" s="1"/>
  <c r="W152" i="2" s="1"/>
  <c r="X152" i="2" s="1"/>
  <c r="T146" i="2"/>
  <c r="R146" i="2"/>
  <c r="U146" i="2" s="1"/>
  <c r="Q146" i="2"/>
  <c r="BM144" i="2"/>
  <c r="BM147" i="2" s="1"/>
  <c r="BM150" i="2" s="1"/>
  <c r="BM153" i="2" s="1"/>
  <c r="BL144" i="2"/>
  <c r="BL147" i="2" s="1"/>
  <c r="BL150" i="2" s="1"/>
  <c r="BL153" i="2" s="1"/>
  <c r="BK144" i="2"/>
  <c r="BK147" i="2" s="1"/>
  <c r="BK150" i="2" s="1"/>
  <c r="BK153" i="2" s="1"/>
  <c r="AW144" i="2"/>
  <c r="AW147" i="2" s="1"/>
  <c r="AW150" i="2" s="1"/>
  <c r="AW153" i="2" s="1"/>
  <c r="AV144" i="2"/>
  <c r="AV147" i="2" s="1"/>
  <c r="AV150" i="2" s="1"/>
  <c r="AV153" i="2" s="1"/>
  <c r="AU144" i="2"/>
  <c r="AU147" i="2" s="1"/>
  <c r="AU150" i="2" s="1"/>
  <c r="AU153" i="2" s="1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P149" i="2" s="1"/>
  <c r="S149" i="2" s="1"/>
  <c r="V149" i="2" s="1"/>
  <c r="W149" i="2" s="1"/>
  <c r="X149" i="2" s="1"/>
  <c r="R143" i="2"/>
  <c r="U143" i="2" s="1"/>
  <c r="Q143" i="2"/>
  <c r="T143" i="2" s="1"/>
  <c r="BM141" i="2"/>
  <c r="BL141" i="2"/>
  <c r="BK141" i="2"/>
  <c r="BJ141" i="2"/>
  <c r="BJ144" i="2" s="1"/>
  <c r="BJ147" i="2" s="1"/>
  <c r="BJ150" i="2" s="1"/>
  <c r="BJ153" i="2" s="1"/>
  <c r="BI141" i="2"/>
  <c r="BI144" i="2" s="1"/>
  <c r="BI147" i="2" s="1"/>
  <c r="BI150" i="2" s="1"/>
  <c r="BI153" i="2" s="1"/>
  <c r="BH141" i="2"/>
  <c r="BH144" i="2" s="1"/>
  <c r="BH147" i="2" s="1"/>
  <c r="BH150" i="2" s="1"/>
  <c r="BH153" i="2" s="1"/>
  <c r="BG141" i="2"/>
  <c r="BG144" i="2" s="1"/>
  <c r="BG147" i="2" s="1"/>
  <c r="BG150" i="2" s="1"/>
  <c r="BG153" i="2" s="1"/>
  <c r="BF141" i="2"/>
  <c r="BF144" i="2" s="1"/>
  <c r="BF147" i="2" s="1"/>
  <c r="BF150" i="2" s="1"/>
  <c r="BF153" i="2" s="1"/>
  <c r="AW141" i="2"/>
  <c r="AV141" i="2"/>
  <c r="AU141" i="2"/>
  <c r="AT141" i="2"/>
  <c r="AT144" i="2" s="1"/>
  <c r="AT147" i="2" s="1"/>
  <c r="AT150" i="2" s="1"/>
  <c r="AT153" i="2" s="1"/>
  <c r="AS141" i="2"/>
  <c r="AS144" i="2" s="1"/>
  <c r="AS147" i="2" s="1"/>
  <c r="AS150" i="2" s="1"/>
  <c r="AS153" i="2" s="1"/>
  <c r="AR141" i="2"/>
  <c r="AR144" i="2" s="1"/>
  <c r="AR147" i="2" s="1"/>
  <c r="AR150" i="2" s="1"/>
  <c r="AR153" i="2" s="1"/>
  <c r="AQ141" i="2"/>
  <c r="AQ144" i="2" s="1"/>
  <c r="AQ147" i="2" s="1"/>
  <c r="AQ150" i="2" s="1"/>
  <c r="AQ153" i="2" s="1"/>
  <c r="AP141" i="2"/>
  <c r="AP144" i="2" s="1"/>
  <c r="AP147" i="2" s="1"/>
  <c r="AP150" i="2" s="1"/>
  <c r="AP153" i="2" s="1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P146" i="2" s="1"/>
  <c r="S146" i="2" s="1"/>
  <c r="R140" i="2"/>
  <c r="U140" i="2" s="1"/>
  <c r="Q140" i="2"/>
  <c r="T140" i="2" s="1"/>
  <c r="P140" i="2"/>
  <c r="S140" i="2" s="1"/>
  <c r="V140" i="2" s="1"/>
  <c r="W140" i="2" s="1"/>
  <c r="X140" i="2" s="1"/>
  <c r="BU138" i="2"/>
  <c r="BU141" i="2" s="1"/>
  <c r="BU144" i="2" s="1"/>
  <c r="BU147" i="2" s="1"/>
  <c r="BU150" i="2" s="1"/>
  <c r="BU153" i="2" s="1"/>
  <c r="BT138" i="2"/>
  <c r="BT141" i="2" s="1"/>
  <c r="BT144" i="2" s="1"/>
  <c r="BT147" i="2" s="1"/>
  <c r="BT150" i="2" s="1"/>
  <c r="BT153" i="2" s="1"/>
  <c r="BS138" i="2"/>
  <c r="BS141" i="2" s="1"/>
  <c r="BS144" i="2" s="1"/>
  <c r="BS147" i="2" s="1"/>
  <c r="BS150" i="2" s="1"/>
  <c r="BS153" i="2" s="1"/>
  <c r="BR138" i="2"/>
  <c r="BR141" i="2" s="1"/>
  <c r="BR144" i="2" s="1"/>
  <c r="BR147" i="2" s="1"/>
  <c r="BR150" i="2" s="1"/>
  <c r="BR153" i="2" s="1"/>
  <c r="BQ138" i="2"/>
  <c r="BQ141" i="2" s="1"/>
  <c r="BQ144" i="2" s="1"/>
  <c r="BQ147" i="2" s="1"/>
  <c r="BQ150" i="2" s="1"/>
  <c r="BQ153" i="2" s="1"/>
  <c r="BM138" i="2"/>
  <c r="BL138" i="2"/>
  <c r="BK138" i="2"/>
  <c r="BJ138" i="2"/>
  <c r="BI138" i="2"/>
  <c r="BH138" i="2"/>
  <c r="BG138" i="2"/>
  <c r="BF138" i="2"/>
  <c r="BE138" i="2"/>
  <c r="BE141" i="2" s="1"/>
  <c r="BE144" i="2" s="1"/>
  <c r="BE147" i="2" s="1"/>
  <c r="BE150" i="2" s="1"/>
  <c r="BE153" i="2" s="1"/>
  <c r="BD138" i="2"/>
  <c r="BD141" i="2" s="1"/>
  <c r="BD144" i="2" s="1"/>
  <c r="BD147" i="2" s="1"/>
  <c r="BD150" i="2" s="1"/>
  <c r="BD153" i="2" s="1"/>
  <c r="BC138" i="2"/>
  <c r="BC141" i="2" s="1"/>
  <c r="BC144" i="2" s="1"/>
  <c r="BC147" i="2" s="1"/>
  <c r="BC150" i="2" s="1"/>
  <c r="BC153" i="2" s="1"/>
  <c r="BB138" i="2"/>
  <c r="BB141" i="2" s="1"/>
  <c r="BB144" i="2" s="1"/>
  <c r="BB147" i="2" s="1"/>
  <c r="BB150" i="2" s="1"/>
  <c r="BB153" i="2" s="1"/>
  <c r="BA138" i="2"/>
  <c r="BA141" i="2" s="1"/>
  <c r="BA144" i="2" s="1"/>
  <c r="BA147" i="2" s="1"/>
  <c r="BA150" i="2" s="1"/>
  <c r="BA153" i="2" s="1"/>
  <c r="AW138" i="2"/>
  <c r="AV138" i="2"/>
  <c r="AU138" i="2"/>
  <c r="AT138" i="2"/>
  <c r="AS138" i="2"/>
  <c r="AR138" i="2"/>
  <c r="AQ138" i="2"/>
  <c r="AP138" i="2"/>
  <c r="AO138" i="2"/>
  <c r="AO141" i="2" s="1"/>
  <c r="AO144" i="2" s="1"/>
  <c r="AO147" i="2" s="1"/>
  <c r="AO150" i="2" s="1"/>
  <c r="AO153" i="2" s="1"/>
  <c r="AN138" i="2"/>
  <c r="AN141" i="2" s="1"/>
  <c r="AN144" i="2" s="1"/>
  <c r="AN147" i="2" s="1"/>
  <c r="AN150" i="2" s="1"/>
  <c r="AN153" i="2" s="1"/>
  <c r="AM138" i="2"/>
  <c r="AM141" i="2" s="1"/>
  <c r="AM144" i="2" s="1"/>
  <c r="AM147" i="2" s="1"/>
  <c r="AM150" i="2" s="1"/>
  <c r="AM153" i="2" s="1"/>
  <c r="AL138" i="2"/>
  <c r="AL141" i="2" s="1"/>
  <c r="AL144" i="2" s="1"/>
  <c r="AL147" i="2" s="1"/>
  <c r="AL150" i="2" s="1"/>
  <c r="AL153" i="2" s="1"/>
  <c r="AK138" i="2"/>
  <c r="AK141" i="2" s="1"/>
  <c r="AK144" i="2" s="1"/>
  <c r="AK147" i="2" s="1"/>
  <c r="AK150" i="2" s="1"/>
  <c r="AK153" i="2" s="1"/>
  <c r="BU137" i="2"/>
  <c r="BT137" i="2"/>
  <c r="BS137" i="2"/>
  <c r="BR137" i="2"/>
  <c r="BQ137" i="2"/>
  <c r="BP137" i="2"/>
  <c r="BP138" i="2" s="1"/>
  <c r="BP141" i="2" s="1"/>
  <c r="BP144" i="2" s="1"/>
  <c r="BP147" i="2" s="1"/>
  <c r="BP150" i="2" s="1"/>
  <c r="BP153" i="2" s="1"/>
  <c r="BO137" i="2"/>
  <c r="BO138" i="2" s="1"/>
  <c r="BO141" i="2" s="1"/>
  <c r="BO144" i="2" s="1"/>
  <c r="BO147" i="2" s="1"/>
  <c r="BO150" i="2" s="1"/>
  <c r="BO153" i="2" s="1"/>
  <c r="BN137" i="2"/>
  <c r="BN138" i="2" s="1"/>
  <c r="BN141" i="2" s="1"/>
  <c r="BN144" i="2" s="1"/>
  <c r="BN147" i="2" s="1"/>
  <c r="BN150" i="2" s="1"/>
  <c r="BN153" i="2" s="1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Z138" i="2" s="1"/>
  <c r="AZ141" i="2" s="1"/>
  <c r="AZ144" i="2" s="1"/>
  <c r="AZ147" i="2" s="1"/>
  <c r="AZ150" i="2" s="1"/>
  <c r="AZ153" i="2" s="1"/>
  <c r="AY137" i="2"/>
  <c r="AY138" i="2" s="1"/>
  <c r="AY141" i="2" s="1"/>
  <c r="AY144" i="2" s="1"/>
  <c r="AY147" i="2" s="1"/>
  <c r="AY150" i="2" s="1"/>
  <c r="AY153" i="2" s="1"/>
  <c r="AX137" i="2"/>
  <c r="AX138" i="2" s="1"/>
  <c r="AX141" i="2" s="1"/>
  <c r="AX144" i="2" s="1"/>
  <c r="AX147" i="2" s="1"/>
  <c r="AX150" i="2" s="1"/>
  <c r="AX153" i="2" s="1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J138" i="2" s="1"/>
  <c r="AJ141" i="2" s="1"/>
  <c r="AJ144" i="2" s="1"/>
  <c r="AJ147" i="2" s="1"/>
  <c r="AJ150" i="2" s="1"/>
  <c r="AJ153" i="2" s="1"/>
  <c r="AI137" i="2"/>
  <c r="AI138" i="2" s="1"/>
  <c r="AI141" i="2" s="1"/>
  <c r="AI144" i="2" s="1"/>
  <c r="AI147" i="2" s="1"/>
  <c r="AI150" i="2" s="1"/>
  <c r="AI153" i="2" s="1"/>
  <c r="U137" i="2"/>
  <c r="T137" i="2"/>
  <c r="S137" i="2"/>
  <c r="V137" i="2" s="1"/>
  <c r="W137" i="2" s="1"/>
  <c r="R137" i="2"/>
  <c r="Q137" i="2"/>
  <c r="P137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R130" i="2"/>
  <c r="U130" i="2" s="1"/>
  <c r="Q130" i="2"/>
  <c r="T130" i="2" s="1"/>
  <c r="AQ128" i="2"/>
  <c r="AQ131" i="2" s="1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R127" i="2"/>
  <c r="U127" i="2" s="1"/>
  <c r="Q127" i="2"/>
  <c r="T127" i="2" s="1"/>
  <c r="BP125" i="2"/>
  <c r="BP128" i="2" s="1"/>
  <c r="BP131" i="2" s="1"/>
  <c r="BB125" i="2"/>
  <c r="BB128" i="2" s="1"/>
  <c r="BB131" i="2" s="1"/>
  <c r="AZ125" i="2"/>
  <c r="AZ128" i="2" s="1"/>
  <c r="AZ131" i="2" s="1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P130" i="2" s="1"/>
  <c r="S130" i="2" s="1"/>
  <c r="V130" i="2" s="1"/>
  <c r="W130" i="2" s="1"/>
  <c r="X130" i="2" s="1"/>
  <c r="T124" i="2"/>
  <c r="S124" i="2"/>
  <c r="R124" i="2"/>
  <c r="U124" i="2" s="1"/>
  <c r="Q124" i="2"/>
  <c r="BN122" i="2"/>
  <c r="BN125" i="2" s="1"/>
  <c r="BN128" i="2" s="1"/>
  <c r="BN131" i="2" s="1"/>
  <c r="BM122" i="2"/>
  <c r="BM125" i="2" s="1"/>
  <c r="BM128" i="2" s="1"/>
  <c r="BM131" i="2" s="1"/>
  <c r="AX122" i="2"/>
  <c r="AW122" i="2"/>
  <c r="AW125" i="2" s="1"/>
  <c r="AW128" i="2" s="1"/>
  <c r="AW131" i="2" s="1"/>
  <c r="AU122" i="2"/>
  <c r="AU125" i="2" s="1"/>
  <c r="AU128" i="2" s="1"/>
  <c r="AU131" i="2" s="1"/>
  <c r="BU121" i="2"/>
  <c r="BT121" i="2"/>
  <c r="BS121" i="2"/>
  <c r="BR121" i="2"/>
  <c r="BQ121" i="2"/>
  <c r="BP121" i="2"/>
  <c r="BO121" i="2"/>
  <c r="BN121" i="2"/>
  <c r="BM121" i="2"/>
  <c r="BL121" i="2"/>
  <c r="BK121" i="2"/>
  <c r="BK122" i="2" s="1"/>
  <c r="BK125" i="2" s="1"/>
  <c r="BK128" i="2" s="1"/>
  <c r="BK131" i="2" s="1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P127" i="2" s="1"/>
  <c r="S127" i="2" s="1"/>
  <c r="R121" i="2"/>
  <c r="U121" i="2" s="1"/>
  <c r="Q121" i="2"/>
  <c r="T121" i="2" s="1"/>
  <c r="BN119" i="2"/>
  <c r="BM119" i="2"/>
  <c r="BK119" i="2"/>
  <c r="BJ119" i="2"/>
  <c r="BJ122" i="2" s="1"/>
  <c r="BJ125" i="2" s="1"/>
  <c r="BJ128" i="2" s="1"/>
  <c r="BJ131" i="2" s="1"/>
  <c r="BI119" i="2"/>
  <c r="BI122" i="2" s="1"/>
  <c r="BI125" i="2" s="1"/>
  <c r="BI128" i="2" s="1"/>
  <c r="BI131" i="2" s="1"/>
  <c r="BH119" i="2"/>
  <c r="BH122" i="2" s="1"/>
  <c r="BH125" i="2" s="1"/>
  <c r="BH128" i="2" s="1"/>
  <c r="BH131" i="2" s="1"/>
  <c r="BG119" i="2"/>
  <c r="BG122" i="2" s="1"/>
  <c r="BG125" i="2" s="1"/>
  <c r="BG128" i="2" s="1"/>
  <c r="BG131" i="2" s="1"/>
  <c r="AX119" i="2"/>
  <c r="AW119" i="2"/>
  <c r="AU119" i="2"/>
  <c r="AT119" i="2"/>
  <c r="AS119" i="2"/>
  <c r="AR119" i="2"/>
  <c r="AR122" i="2" s="1"/>
  <c r="AR125" i="2" s="1"/>
  <c r="AR128" i="2" s="1"/>
  <c r="AR131" i="2" s="1"/>
  <c r="AQ119" i="2"/>
  <c r="AQ122" i="2" s="1"/>
  <c r="AQ125" i="2" s="1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F119" i="2" s="1"/>
  <c r="BF122" i="2" s="1"/>
  <c r="BF125" i="2" s="1"/>
  <c r="BF128" i="2" s="1"/>
  <c r="BF131" i="2" s="1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P119" i="2" s="1"/>
  <c r="AP122" i="2" s="1"/>
  <c r="AP125" i="2" s="1"/>
  <c r="AP128" i="2" s="1"/>
  <c r="AP131" i="2" s="1"/>
  <c r="AO118" i="2"/>
  <c r="AN118" i="2"/>
  <c r="AM118" i="2"/>
  <c r="AL118" i="2"/>
  <c r="AK118" i="2"/>
  <c r="AJ118" i="2"/>
  <c r="AI118" i="2"/>
  <c r="P124" i="2" s="1"/>
  <c r="R118" i="2"/>
  <c r="U118" i="2" s="1"/>
  <c r="Q118" i="2"/>
  <c r="T118" i="2" s="1"/>
  <c r="P118" i="2"/>
  <c r="S118" i="2" s="1"/>
  <c r="V118" i="2" s="1"/>
  <c r="W118" i="2" s="1"/>
  <c r="X118" i="2" s="1"/>
  <c r="BU116" i="2"/>
  <c r="BT116" i="2"/>
  <c r="BS116" i="2"/>
  <c r="BS119" i="2" s="1"/>
  <c r="BS122" i="2" s="1"/>
  <c r="BS125" i="2" s="1"/>
  <c r="BS128" i="2" s="1"/>
  <c r="BS131" i="2" s="1"/>
  <c r="BR116" i="2"/>
  <c r="BR119" i="2" s="1"/>
  <c r="BR122" i="2" s="1"/>
  <c r="BR125" i="2" s="1"/>
  <c r="BR128" i="2" s="1"/>
  <c r="BR131" i="2" s="1"/>
  <c r="BQ116" i="2"/>
  <c r="BQ119" i="2" s="1"/>
  <c r="BQ122" i="2" s="1"/>
  <c r="BQ125" i="2" s="1"/>
  <c r="BQ128" i="2" s="1"/>
  <c r="BQ131" i="2" s="1"/>
  <c r="BN116" i="2"/>
  <c r="BM116" i="2"/>
  <c r="BK116" i="2"/>
  <c r="BJ116" i="2"/>
  <c r="BI116" i="2"/>
  <c r="BH116" i="2"/>
  <c r="BG116" i="2"/>
  <c r="BF116" i="2"/>
  <c r="BE116" i="2"/>
  <c r="BD116" i="2"/>
  <c r="BC116" i="2"/>
  <c r="BC119" i="2" s="1"/>
  <c r="BC122" i="2" s="1"/>
  <c r="BC125" i="2" s="1"/>
  <c r="BC128" i="2" s="1"/>
  <c r="BC131" i="2" s="1"/>
  <c r="BB116" i="2"/>
  <c r="BB119" i="2" s="1"/>
  <c r="BB122" i="2" s="1"/>
  <c r="AX116" i="2"/>
  <c r="AW116" i="2"/>
  <c r="AU116" i="2"/>
  <c r="AT116" i="2"/>
  <c r="AS116" i="2"/>
  <c r="AR116" i="2"/>
  <c r="AQ116" i="2"/>
  <c r="AP116" i="2"/>
  <c r="AO116" i="2"/>
  <c r="AN116" i="2"/>
  <c r="AM116" i="2"/>
  <c r="AM119" i="2" s="1"/>
  <c r="AM122" i="2" s="1"/>
  <c r="AM125" i="2" s="1"/>
  <c r="AM128" i="2" s="1"/>
  <c r="AM131" i="2" s="1"/>
  <c r="AL116" i="2"/>
  <c r="AL119" i="2" s="1"/>
  <c r="AL122" i="2" s="1"/>
  <c r="AL125" i="2" s="1"/>
  <c r="AL128" i="2" s="1"/>
  <c r="AL131" i="2" s="1"/>
  <c r="BU115" i="2"/>
  <c r="BT115" i="2"/>
  <c r="BS115" i="2"/>
  <c r="BR115" i="2"/>
  <c r="BQ115" i="2"/>
  <c r="BP115" i="2"/>
  <c r="BP116" i="2" s="1"/>
  <c r="BP119" i="2" s="1"/>
  <c r="BP122" i="2" s="1"/>
  <c r="BO115" i="2"/>
  <c r="BO116" i="2" s="1"/>
  <c r="BO119" i="2" s="1"/>
  <c r="BO122" i="2" s="1"/>
  <c r="BO125" i="2" s="1"/>
  <c r="BO128" i="2" s="1"/>
  <c r="BO131" i="2" s="1"/>
  <c r="BN115" i="2"/>
  <c r="BM115" i="2"/>
  <c r="BL115" i="2"/>
  <c r="BL116" i="2" s="1"/>
  <c r="BL119" i="2" s="1"/>
  <c r="BL122" i="2" s="1"/>
  <c r="BL125" i="2" s="1"/>
  <c r="BL128" i="2" s="1"/>
  <c r="BL131" i="2" s="1"/>
  <c r="BK115" i="2"/>
  <c r="BJ115" i="2"/>
  <c r="BI115" i="2"/>
  <c r="BH115" i="2"/>
  <c r="BG115" i="2"/>
  <c r="BF115" i="2"/>
  <c r="BE115" i="2"/>
  <c r="BD115" i="2"/>
  <c r="BC115" i="2"/>
  <c r="BB115" i="2"/>
  <c r="BA115" i="2"/>
  <c r="BA116" i="2" s="1"/>
  <c r="BA119" i="2" s="1"/>
  <c r="BA122" i="2" s="1"/>
  <c r="BA125" i="2" s="1"/>
  <c r="BA128" i="2" s="1"/>
  <c r="BA131" i="2" s="1"/>
  <c r="AZ115" i="2"/>
  <c r="AZ116" i="2" s="1"/>
  <c r="AZ119" i="2" s="1"/>
  <c r="AZ122" i="2" s="1"/>
  <c r="AY115" i="2"/>
  <c r="AY116" i="2" s="1"/>
  <c r="AY119" i="2" s="1"/>
  <c r="AY122" i="2" s="1"/>
  <c r="AY125" i="2" s="1"/>
  <c r="AY128" i="2" s="1"/>
  <c r="AY131" i="2" s="1"/>
  <c r="AX115" i="2"/>
  <c r="AW115" i="2"/>
  <c r="AV115" i="2"/>
  <c r="AV116" i="2" s="1"/>
  <c r="AV119" i="2" s="1"/>
  <c r="AV122" i="2" s="1"/>
  <c r="AV125" i="2" s="1"/>
  <c r="AV128" i="2" s="1"/>
  <c r="AV131" i="2" s="1"/>
  <c r="AU115" i="2"/>
  <c r="AT115" i="2"/>
  <c r="AS115" i="2"/>
  <c r="AR115" i="2"/>
  <c r="AQ115" i="2"/>
  <c r="AP115" i="2"/>
  <c r="AO115" i="2"/>
  <c r="AN115" i="2"/>
  <c r="AM115" i="2"/>
  <c r="AL115" i="2"/>
  <c r="AK115" i="2"/>
  <c r="AK116" i="2" s="1"/>
  <c r="AK119" i="2" s="1"/>
  <c r="AK122" i="2" s="1"/>
  <c r="AK125" i="2" s="1"/>
  <c r="AK128" i="2" s="1"/>
  <c r="AK131" i="2" s="1"/>
  <c r="AJ115" i="2"/>
  <c r="AJ116" i="2" s="1"/>
  <c r="AJ119" i="2" s="1"/>
  <c r="AJ122" i="2" s="1"/>
  <c r="AJ125" i="2" s="1"/>
  <c r="AJ128" i="2" s="1"/>
  <c r="AJ131" i="2" s="1"/>
  <c r="AI115" i="2"/>
  <c r="U115" i="2"/>
  <c r="T115" i="2"/>
  <c r="S115" i="2"/>
  <c r="V115" i="2" s="1"/>
  <c r="W115" i="2" s="1"/>
  <c r="R115" i="2"/>
  <c r="Q115" i="2"/>
  <c r="P115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R108" i="2"/>
  <c r="U108" i="2" s="1"/>
  <c r="Q108" i="2"/>
  <c r="T108" i="2" s="1"/>
  <c r="P108" i="2"/>
  <c r="S108" i="2" s="1"/>
  <c r="V108" i="2" s="1"/>
  <c r="W108" i="2" s="1"/>
  <c r="X108" i="2" s="1"/>
  <c r="AE108" i="2" s="1"/>
  <c r="AH108" i="2" s="1"/>
  <c r="BF106" i="2"/>
  <c r="BF109" i="2" s="1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R105" i="2"/>
  <c r="U105" i="2" s="1"/>
  <c r="Q105" i="2"/>
  <c r="T105" i="2" s="1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T102" i="2"/>
  <c r="S102" i="2"/>
  <c r="R102" i="2"/>
  <c r="U102" i="2" s="1"/>
  <c r="Q102" i="2"/>
  <c r="AW100" i="2"/>
  <c r="AW103" i="2" s="1"/>
  <c r="AW106" i="2" s="1"/>
  <c r="AW109" i="2" s="1"/>
  <c r="AU100" i="2"/>
  <c r="AU103" i="2" s="1"/>
  <c r="AU106" i="2" s="1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P105" i="2" s="1"/>
  <c r="S105" i="2" s="1"/>
  <c r="V105" i="2" s="1"/>
  <c r="W105" i="2" s="1"/>
  <c r="X105" i="2" s="1"/>
  <c r="Z105" i="2" s="1"/>
  <c r="R99" i="2"/>
  <c r="U99" i="2" s="1"/>
  <c r="Q99" i="2"/>
  <c r="T99" i="2" s="1"/>
  <c r="P99" i="2"/>
  <c r="S99" i="2" s="1"/>
  <c r="V99" i="2" s="1"/>
  <c r="W99" i="2" s="1"/>
  <c r="X99" i="2" s="1"/>
  <c r="BN97" i="2"/>
  <c r="BN100" i="2" s="1"/>
  <c r="BN103" i="2" s="1"/>
  <c r="BN106" i="2" s="1"/>
  <c r="BN109" i="2" s="1"/>
  <c r="BM97" i="2"/>
  <c r="BM100" i="2" s="1"/>
  <c r="BM103" i="2" s="1"/>
  <c r="BM106" i="2" s="1"/>
  <c r="BM109" i="2" s="1"/>
  <c r="BL97" i="2"/>
  <c r="BL100" i="2" s="1"/>
  <c r="BL103" i="2" s="1"/>
  <c r="BL106" i="2" s="1"/>
  <c r="BL109" i="2" s="1"/>
  <c r="BA97" i="2"/>
  <c r="AU97" i="2"/>
  <c r="AT97" i="2"/>
  <c r="AT100" i="2" s="1"/>
  <c r="AT103" i="2" s="1"/>
  <c r="AT106" i="2" s="1"/>
  <c r="AT109" i="2" s="1"/>
  <c r="AS97" i="2"/>
  <c r="AS100" i="2" s="1"/>
  <c r="AS103" i="2" s="1"/>
  <c r="AS106" i="2" s="1"/>
  <c r="AS109" i="2" s="1"/>
  <c r="AR97" i="2"/>
  <c r="AR100" i="2" s="1"/>
  <c r="AR103" i="2" s="1"/>
  <c r="AR106" i="2" s="1"/>
  <c r="AR109" i="2" s="1"/>
  <c r="AQ97" i="2"/>
  <c r="AQ100" i="2" s="1"/>
  <c r="AQ103" i="2" s="1"/>
  <c r="AP97" i="2"/>
  <c r="AP100" i="2" s="1"/>
  <c r="AP103" i="2" s="1"/>
  <c r="AP106" i="2" s="1"/>
  <c r="AP109" i="2" s="1"/>
  <c r="AO97" i="2"/>
  <c r="AO100" i="2" s="1"/>
  <c r="AO103" i="2" s="1"/>
  <c r="AO106" i="2" s="1"/>
  <c r="AO109" i="2" s="1"/>
  <c r="AK97" i="2"/>
  <c r="AK100" i="2" s="1"/>
  <c r="AK103" i="2" s="1"/>
  <c r="AK106" i="2" s="1"/>
  <c r="AK109" i="2" s="1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W97" i="2" s="1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P102" i="2" s="1"/>
  <c r="R96" i="2"/>
  <c r="U96" i="2" s="1"/>
  <c r="Q96" i="2"/>
  <c r="T96" i="2" s="1"/>
  <c r="P96" i="2"/>
  <c r="S96" i="2" s="1"/>
  <c r="V96" i="2" s="1"/>
  <c r="W96" i="2" s="1"/>
  <c r="X96" i="2" s="1"/>
  <c r="BP94" i="2"/>
  <c r="BP97" i="2" s="1"/>
  <c r="BP100" i="2" s="1"/>
  <c r="BP103" i="2" s="1"/>
  <c r="BP106" i="2" s="1"/>
  <c r="BP109" i="2" s="1"/>
  <c r="BM94" i="2"/>
  <c r="BL94" i="2"/>
  <c r="BK94" i="2"/>
  <c r="BK97" i="2" s="1"/>
  <c r="BK100" i="2" s="1"/>
  <c r="BK103" i="2" s="1"/>
  <c r="BK106" i="2" s="1"/>
  <c r="BJ94" i="2"/>
  <c r="BJ97" i="2" s="1"/>
  <c r="BJ100" i="2" s="1"/>
  <c r="BJ103" i="2" s="1"/>
  <c r="BJ106" i="2" s="1"/>
  <c r="BJ109" i="2" s="1"/>
  <c r="BI94" i="2"/>
  <c r="BI97" i="2" s="1"/>
  <c r="BI100" i="2" s="1"/>
  <c r="BI103" i="2" s="1"/>
  <c r="BI106" i="2" s="1"/>
  <c r="BI109" i="2" s="1"/>
  <c r="BH94" i="2"/>
  <c r="BH97" i="2" s="1"/>
  <c r="BH100" i="2" s="1"/>
  <c r="BH103" i="2" s="1"/>
  <c r="BH106" i="2" s="1"/>
  <c r="BH109" i="2" s="1"/>
  <c r="AW94" i="2"/>
  <c r="AV94" i="2"/>
  <c r="AU94" i="2"/>
  <c r="AT94" i="2"/>
  <c r="AS94" i="2"/>
  <c r="AR94" i="2"/>
  <c r="AQ94" i="2"/>
  <c r="AP94" i="2"/>
  <c r="AO94" i="2"/>
  <c r="AN94" i="2"/>
  <c r="AN97" i="2" s="1"/>
  <c r="AN100" i="2" s="1"/>
  <c r="AN103" i="2" s="1"/>
  <c r="AN106" i="2" s="1"/>
  <c r="AN109" i="2" s="1"/>
  <c r="AM94" i="2"/>
  <c r="AM97" i="2" s="1"/>
  <c r="AM100" i="2" s="1"/>
  <c r="AM103" i="2" s="1"/>
  <c r="AM106" i="2" s="1"/>
  <c r="AM109" i="2" s="1"/>
  <c r="AL94" i="2"/>
  <c r="AL97" i="2" s="1"/>
  <c r="AL100" i="2" s="1"/>
  <c r="AL103" i="2" s="1"/>
  <c r="AL106" i="2" s="1"/>
  <c r="AL109" i="2" s="1"/>
  <c r="BU93" i="2"/>
  <c r="BU94" i="2" s="1"/>
  <c r="BT93" i="2"/>
  <c r="BT94" i="2" s="1"/>
  <c r="BS93" i="2"/>
  <c r="BS94" i="2" s="1"/>
  <c r="BR93" i="2"/>
  <c r="BR94" i="2" s="1"/>
  <c r="BR97" i="2" s="1"/>
  <c r="BQ93" i="2"/>
  <c r="BQ94" i="2" s="1"/>
  <c r="BQ97" i="2" s="1"/>
  <c r="BQ100" i="2" s="1"/>
  <c r="BQ103" i="2" s="1"/>
  <c r="BQ106" i="2" s="1"/>
  <c r="BQ109" i="2" s="1"/>
  <c r="BP93" i="2"/>
  <c r="BO93" i="2"/>
  <c r="BO94" i="2" s="1"/>
  <c r="BN93" i="2"/>
  <c r="BN94" i="2" s="1"/>
  <c r="BM93" i="2"/>
  <c r="BL93" i="2"/>
  <c r="BK93" i="2"/>
  <c r="BJ93" i="2"/>
  <c r="BI93" i="2"/>
  <c r="BH93" i="2"/>
  <c r="BG93" i="2"/>
  <c r="BG94" i="2" s="1"/>
  <c r="BG97" i="2" s="1"/>
  <c r="BG100" i="2" s="1"/>
  <c r="BG103" i="2" s="1"/>
  <c r="BF93" i="2"/>
  <c r="BF94" i="2" s="1"/>
  <c r="BF97" i="2" s="1"/>
  <c r="BF100" i="2" s="1"/>
  <c r="BF103" i="2" s="1"/>
  <c r="BE93" i="2"/>
  <c r="BE94" i="2" s="1"/>
  <c r="BE97" i="2" s="1"/>
  <c r="BE100" i="2" s="1"/>
  <c r="BE103" i="2" s="1"/>
  <c r="BE106" i="2" s="1"/>
  <c r="BE109" i="2" s="1"/>
  <c r="BD93" i="2"/>
  <c r="BD94" i="2" s="1"/>
  <c r="BD97" i="2" s="1"/>
  <c r="BD100" i="2" s="1"/>
  <c r="BD103" i="2" s="1"/>
  <c r="BD106" i="2" s="1"/>
  <c r="BD109" i="2" s="1"/>
  <c r="BC93" i="2"/>
  <c r="BC94" i="2" s="1"/>
  <c r="BB93" i="2"/>
  <c r="BB94" i="2" s="1"/>
  <c r="BB97" i="2" s="1"/>
  <c r="BA93" i="2"/>
  <c r="BA94" i="2" s="1"/>
  <c r="AZ93" i="2"/>
  <c r="AZ94" i="2" s="1"/>
  <c r="AZ97" i="2" s="1"/>
  <c r="AY93" i="2"/>
  <c r="AY94" i="2" s="1"/>
  <c r="AX93" i="2"/>
  <c r="AX94" i="2" s="1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K94" i="2" s="1"/>
  <c r="AJ93" i="2"/>
  <c r="AJ94" i="2" s="1"/>
  <c r="AJ97" i="2" s="1"/>
  <c r="AJ100" i="2" s="1"/>
  <c r="AJ103" i="2" s="1"/>
  <c r="AJ106" i="2" s="1"/>
  <c r="AJ109" i="2" s="1"/>
  <c r="AI93" i="2"/>
  <c r="AI94" i="2" s="1"/>
  <c r="AI97" i="2" s="1"/>
  <c r="AI100" i="2" s="1"/>
  <c r="AI103" i="2" s="1"/>
  <c r="AI106" i="2" s="1"/>
  <c r="AI109" i="2" s="1"/>
  <c r="U93" i="2"/>
  <c r="T93" i="2"/>
  <c r="V93" i="2" s="1"/>
  <c r="W93" i="2" s="1"/>
  <c r="S93" i="2"/>
  <c r="R93" i="2"/>
  <c r="Q93" i="2"/>
  <c r="P93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R86" i="2"/>
  <c r="U86" i="2" s="1"/>
  <c r="Q86" i="2"/>
  <c r="T86" i="2" s="1"/>
  <c r="P86" i="2"/>
  <c r="S86" i="2" s="1"/>
  <c r="V86" i="2" s="1"/>
  <c r="W86" i="2" s="1"/>
  <c r="X86" i="2" s="1"/>
  <c r="AE86" i="2" s="1"/>
  <c r="AH86" i="2" s="1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R83" i="2"/>
  <c r="U83" i="2" s="1"/>
  <c r="Q83" i="2"/>
  <c r="T83" i="2" s="1"/>
  <c r="BT81" i="2"/>
  <c r="BR81" i="2"/>
  <c r="BR84" i="2" s="1"/>
  <c r="BR87" i="2" s="1"/>
  <c r="BQ81" i="2"/>
  <c r="BQ84" i="2" s="1"/>
  <c r="BQ87" i="2" s="1"/>
  <c r="AJ81" i="2"/>
  <c r="AJ84" i="2" s="1"/>
  <c r="AJ87" i="2" s="1"/>
  <c r="BU80" i="2"/>
  <c r="BT80" i="2"/>
  <c r="BS80" i="2"/>
  <c r="BS81" i="2" s="1"/>
  <c r="BS84" i="2" s="1"/>
  <c r="BS87" i="2" s="1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U80" i="2"/>
  <c r="T80" i="2"/>
  <c r="R80" i="2"/>
  <c r="Q80" i="2"/>
  <c r="BP78" i="2"/>
  <c r="BP81" i="2" s="1"/>
  <c r="BP84" i="2" s="1"/>
  <c r="BP87" i="2" s="1"/>
  <c r="BO78" i="2"/>
  <c r="BO81" i="2" s="1"/>
  <c r="BO84" i="2" s="1"/>
  <c r="BO87" i="2" s="1"/>
  <c r="BN78" i="2"/>
  <c r="BN81" i="2" s="1"/>
  <c r="BN84" i="2" s="1"/>
  <c r="BN87" i="2" s="1"/>
  <c r="BM78" i="2"/>
  <c r="BM81" i="2" s="1"/>
  <c r="BM84" i="2" s="1"/>
  <c r="BM87" i="2" s="1"/>
  <c r="AJ78" i="2"/>
  <c r="AI78" i="2"/>
  <c r="AI81" i="2" s="1"/>
  <c r="AI84" i="2" s="1"/>
  <c r="AI87" i="2" s="1"/>
  <c r="BU77" i="2"/>
  <c r="BT77" i="2"/>
  <c r="BS77" i="2"/>
  <c r="BR77" i="2"/>
  <c r="BQ77" i="2"/>
  <c r="BP77" i="2"/>
  <c r="BO77" i="2"/>
  <c r="BN77" i="2"/>
  <c r="BM77" i="2"/>
  <c r="BL77" i="2"/>
  <c r="BL78" i="2" s="1"/>
  <c r="BL81" i="2" s="1"/>
  <c r="BL84" i="2" s="1"/>
  <c r="BL87" i="2" s="1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V78" i="2" s="1"/>
  <c r="AV81" i="2" s="1"/>
  <c r="AV84" i="2" s="1"/>
  <c r="AV87" i="2" s="1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P83" i="2" s="1"/>
  <c r="S83" i="2" s="1"/>
  <c r="R77" i="2"/>
  <c r="U77" i="2" s="1"/>
  <c r="Q77" i="2"/>
  <c r="T77" i="2" s="1"/>
  <c r="P77" i="2"/>
  <c r="S77" i="2" s="1"/>
  <c r="V77" i="2" s="1"/>
  <c r="W77" i="2" s="1"/>
  <c r="X77" i="2" s="1"/>
  <c r="AC77" i="2" s="1"/>
  <c r="AF77" i="2" s="1"/>
  <c r="BL75" i="2"/>
  <c r="BK75" i="2"/>
  <c r="BK78" i="2" s="1"/>
  <c r="BK81" i="2" s="1"/>
  <c r="BK84" i="2" s="1"/>
  <c r="BK87" i="2" s="1"/>
  <c r="BJ75" i="2"/>
  <c r="BH75" i="2"/>
  <c r="BH78" i="2" s="1"/>
  <c r="BH81" i="2" s="1"/>
  <c r="BH84" i="2" s="1"/>
  <c r="BH87" i="2" s="1"/>
  <c r="BG75" i="2"/>
  <c r="BG78" i="2" s="1"/>
  <c r="BG81" i="2" s="1"/>
  <c r="BG84" i="2" s="1"/>
  <c r="BG87" i="2" s="1"/>
  <c r="AV75" i="2"/>
  <c r="AU75" i="2"/>
  <c r="AU78" i="2" s="1"/>
  <c r="AU81" i="2" s="1"/>
  <c r="AU84" i="2" s="1"/>
  <c r="AU87" i="2" s="1"/>
  <c r="AT75" i="2"/>
  <c r="AR75" i="2"/>
  <c r="AR78" i="2" s="1"/>
  <c r="AR81" i="2" s="1"/>
  <c r="AR84" i="2" s="1"/>
  <c r="AR87" i="2" s="1"/>
  <c r="AQ75" i="2"/>
  <c r="AQ78" i="2" s="1"/>
  <c r="AQ81" i="2" s="1"/>
  <c r="AQ84" i="2" s="1"/>
  <c r="AQ87" i="2" s="1"/>
  <c r="AP75" i="2"/>
  <c r="AP78" i="2" s="1"/>
  <c r="AP81" i="2" s="1"/>
  <c r="AP84" i="2" s="1"/>
  <c r="AP87" i="2" s="1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I75" i="2" s="1"/>
  <c r="BI78" i="2" s="1"/>
  <c r="BI81" i="2" s="1"/>
  <c r="BI84" i="2" s="1"/>
  <c r="BI87" i="2" s="1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S75" i="2" s="1"/>
  <c r="AS78" i="2" s="1"/>
  <c r="AS81" i="2" s="1"/>
  <c r="AS84" i="2" s="1"/>
  <c r="AS87" i="2" s="1"/>
  <c r="AR74" i="2"/>
  <c r="AQ74" i="2"/>
  <c r="AP74" i="2"/>
  <c r="AO74" i="2"/>
  <c r="AN74" i="2"/>
  <c r="AM74" i="2"/>
  <c r="AL74" i="2"/>
  <c r="AK74" i="2"/>
  <c r="AJ74" i="2"/>
  <c r="AI74" i="2"/>
  <c r="P80" i="2" s="1"/>
  <c r="S80" i="2" s="1"/>
  <c r="V80" i="2" s="1"/>
  <c r="W80" i="2" s="1"/>
  <c r="X80" i="2" s="1"/>
  <c r="X74" i="2"/>
  <c r="Z74" i="2" s="1"/>
  <c r="R74" i="2"/>
  <c r="U74" i="2" s="1"/>
  <c r="Q74" i="2"/>
  <c r="T74" i="2" s="1"/>
  <c r="P74" i="2"/>
  <c r="S74" i="2" s="1"/>
  <c r="V74" i="2" s="1"/>
  <c r="W74" i="2" s="1"/>
  <c r="BU72" i="2"/>
  <c r="BU75" i="2" s="1"/>
  <c r="BU78" i="2" s="1"/>
  <c r="BU81" i="2" s="1"/>
  <c r="BU84" i="2" s="1"/>
  <c r="BU87" i="2" s="1"/>
  <c r="BT72" i="2"/>
  <c r="BT75" i="2" s="1"/>
  <c r="BT78" i="2" s="1"/>
  <c r="BS72" i="2"/>
  <c r="BS75" i="2" s="1"/>
  <c r="BS78" i="2" s="1"/>
  <c r="BR72" i="2"/>
  <c r="BR75" i="2" s="1"/>
  <c r="BR78" i="2" s="1"/>
  <c r="BQ72" i="2"/>
  <c r="BQ75" i="2" s="1"/>
  <c r="BQ78" i="2" s="1"/>
  <c r="BL72" i="2"/>
  <c r="BK72" i="2"/>
  <c r="BJ72" i="2"/>
  <c r="BI72" i="2"/>
  <c r="BH72" i="2"/>
  <c r="BG72" i="2"/>
  <c r="BF72" i="2"/>
  <c r="BF75" i="2" s="1"/>
  <c r="BF78" i="2" s="1"/>
  <c r="BF81" i="2" s="1"/>
  <c r="BF84" i="2" s="1"/>
  <c r="BF87" i="2" s="1"/>
  <c r="BE72" i="2"/>
  <c r="BE75" i="2" s="1"/>
  <c r="BE78" i="2" s="1"/>
  <c r="BE81" i="2" s="1"/>
  <c r="BE84" i="2" s="1"/>
  <c r="BE87" i="2" s="1"/>
  <c r="BC72" i="2"/>
  <c r="BC75" i="2" s="1"/>
  <c r="BC78" i="2" s="1"/>
  <c r="BC81" i="2" s="1"/>
  <c r="BC84" i="2" s="1"/>
  <c r="BC87" i="2" s="1"/>
  <c r="AV72" i="2"/>
  <c r="AU72" i="2"/>
  <c r="AT72" i="2"/>
  <c r="AS72" i="2"/>
  <c r="AR72" i="2"/>
  <c r="AQ72" i="2"/>
  <c r="AP72" i="2"/>
  <c r="AO72" i="2"/>
  <c r="AO75" i="2" s="1"/>
  <c r="AO78" i="2" s="1"/>
  <c r="AO81" i="2" s="1"/>
  <c r="AO84" i="2" s="1"/>
  <c r="AO87" i="2" s="1"/>
  <c r="AN72" i="2"/>
  <c r="AN75" i="2" s="1"/>
  <c r="AN78" i="2" s="1"/>
  <c r="AN81" i="2" s="1"/>
  <c r="AN84" i="2" s="1"/>
  <c r="AN87" i="2" s="1"/>
  <c r="AM72" i="2"/>
  <c r="AM75" i="2" s="1"/>
  <c r="AM78" i="2" s="1"/>
  <c r="AM81" i="2" s="1"/>
  <c r="AM84" i="2" s="1"/>
  <c r="AM87" i="2" s="1"/>
  <c r="AL72" i="2"/>
  <c r="AL75" i="2" s="1"/>
  <c r="AL78" i="2" s="1"/>
  <c r="AL81" i="2" s="1"/>
  <c r="AL84" i="2" s="1"/>
  <c r="AL87" i="2" s="1"/>
  <c r="BU71" i="2"/>
  <c r="BT71" i="2"/>
  <c r="BS71" i="2"/>
  <c r="BR71" i="2"/>
  <c r="BQ71" i="2"/>
  <c r="BP71" i="2"/>
  <c r="BP72" i="2" s="1"/>
  <c r="BP75" i="2" s="1"/>
  <c r="BO71" i="2"/>
  <c r="BO72" i="2" s="1"/>
  <c r="BO75" i="2" s="1"/>
  <c r="BN71" i="2"/>
  <c r="BN72" i="2" s="1"/>
  <c r="BN75" i="2" s="1"/>
  <c r="BM71" i="2"/>
  <c r="BM72" i="2" s="1"/>
  <c r="BM75" i="2" s="1"/>
  <c r="BL71" i="2"/>
  <c r="BK71" i="2"/>
  <c r="BJ71" i="2"/>
  <c r="BI71" i="2"/>
  <c r="BH71" i="2"/>
  <c r="BG71" i="2"/>
  <c r="BF71" i="2"/>
  <c r="BE71" i="2"/>
  <c r="BD71" i="2"/>
  <c r="BD72" i="2" s="1"/>
  <c r="BD75" i="2" s="1"/>
  <c r="BD78" i="2" s="1"/>
  <c r="BD81" i="2" s="1"/>
  <c r="BD84" i="2" s="1"/>
  <c r="BD87" i="2" s="1"/>
  <c r="BC71" i="2"/>
  <c r="BB71" i="2"/>
  <c r="BB72" i="2" s="1"/>
  <c r="BB75" i="2" s="1"/>
  <c r="BB78" i="2" s="1"/>
  <c r="BB81" i="2" s="1"/>
  <c r="BB84" i="2" s="1"/>
  <c r="BB87" i="2" s="1"/>
  <c r="BA71" i="2"/>
  <c r="BA72" i="2" s="1"/>
  <c r="BA75" i="2" s="1"/>
  <c r="BA78" i="2" s="1"/>
  <c r="BA81" i="2" s="1"/>
  <c r="BA84" i="2" s="1"/>
  <c r="BA87" i="2" s="1"/>
  <c r="AZ71" i="2"/>
  <c r="AZ72" i="2" s="1"/>
  <c r="AZ75" i="2" s="1"/>
  <c r="AZ78" i="2" s="1"/>
  <c r="AZ81" i="2" s="1"/>
  <c r="AZ84" i="2" s="1"/>
  <c r="AZ87" i="2" s="1"/>
  <c r="AY71" i="2"/>
  <c r="AY72" i="2" s="1"/>
  <c r="AY75" i="2" s="1"/>
  <c r="AY78" i="2" s="1"/>
  <c r="AY81" i="2" s="1"/>
  <c r="AY84" i="2" s="1"/>
  <c r="AY87" i="2" s="1"/>
  <c r="AX71" i="2"/>
  <c r="AX72" i="2" s="1"/>
  <c r="AX75" i="2" s="1"/>
  <c r="AX78" i="2" s="1"/>
  <c r="AX81" i="2" s="1"/>
  <c r="AX84" i="2" s="1"/>
  <c r="AX87" i="2" s="1"/>
  <c r="AW71" i="2"/>
  <c r="AW72" i="2" s="1"/>
  <c r="AW75" i="2" s="1"/>
  <c r="AW78" i="2" s="1"/>
  <c r="AW81" i="2" s="1"/>
  <c r="AW84" i="2" s="1"/>
  <c r="AW87" i="2" s="1"/>
  <c r="AV71" i="2"/>
  <c r="AU71" i="2"/>
  <c r="AT71" i="2"/>
  <c r="AS71" i="2"/>
  <c r="AR71" i="2"/>
  <c r="AQ71" i="2"/>
  <c r="AP71" i="2"/>
  <c r="AO71" i="2"/>
  <c r="AN71" i="2"/>
  <c r="AM71" i="2"/>
  <c r="AL71" i="2"/>
  <c r="AK71" i="2"/>
  <c r="AK72" i="2" s="1"/>
  <c r="AK75" i="2" s="1"/>
  <c r="AK78" i="2" s="1"/>
  <c r="AK81" i="2" s="1"/>
  <c r="AK84" i="2" s="1"/>
  <c r="AK87" i="2" s="1"/>
  <c r="AJ71" i="2"/>
  <c r="AJ72" i="2" s="1"/>
  <c r="AJ75" i="2" s="1"/>
  <c r="AI71" i="2"/>
  <c r="AI72" i="2" s="1"/>
  <c r="AI75" i="2" s="1"/>
  <c r="U71" i="2"/>
  <c r="T71" i="2"/>
  <c r="S71" i="2"/>
  <c r="V71" i="2" s="1"/>
  <c r="W71" i="2" s="1"/>
  <c r="R71" i="2"/>
  <c r="Q71" i="2"/>
  <c r="P71" i="2"/>
  <c r="R64" i="2"/>
  <c r="Q64" i="2"/>
  <c r="P64" i="2"/>
  <c r="R61" i="2"/>
  <c r="Q61" i="2"/>
  <c r="P61" i="2"/>
  <c r="R58" i="2"/>
  <c r="Q58" i="2"/>
  <c r="P58" i="2"/>
  <c r="R55" i="2"/>
  <c r="Q55" i="2"/>
  <c r="P55" i="2"/>
  <c r="R52" i="2"/>
  <c r="Q52" i="2"/>
  <c r="P52" i="2"/>
  <c r="R49" i="2"/>
  <c r="Q49" i="2"/>
  <c r="BX42" i="2"/>
  <c r="BX39" i="2"/>
  <c r="BX36" i="2"/>
  <c r="BX33" i="2"/>
  <c r="BX27" i="2"/>
  <c r="BX30" i="2"/>
  <c r="BX28" i="2"/>
  <c r="BW42" i="2"/>
  <c r="BW39" i="2"/>
  <c r="BW36" i="2"/>
  <c r="BW33" i="2"/>
  <c r="BW30" i="2"/>
  <c r="BW27" i="2"/>
  <c r="BV42" i="2"/>
  <c r="BV39" i="2"/>
  <c r="BV36" i="2"/>
  <c r="BV33" i="2"/>
  <c r="BV30" i="2"/>
  <c r="BV27" i="2"/>
  <c r="AB42" i="2"/>
  <c r="AB39" i="2"/>
  <c r="AB36" i="2"/>
  <c r="AB33" i="2"/>
  <c r="AB30" i="2"/>
  <c r="AB27" i="2"/>
  <c r="P27" i="2"/>
  <c r="Q42" i="2"/>
  <c r="Q39" i="2"/>
  <c r="Q36" i="2"/>
  <c r="Q33" i="2"/>
  <c r="Q30" i="2"/>
  <c r="R42" i="2"/>
  <c r="R39" i="2"/>
  <c r="R36" i="2"/>
  <c r="R33" i="2"/>
  <c r="P42" i="2"/>
  <c r="P39" i="2"/>
  <c r="P36" i="2"/>
  <c r="P33" i="2"/>
  <c r="P30" i="2"/>
  <c r="R30" i="2"/>
  <c r="R27" i="2"/>
  <c r="AC26" i="3"/>
  <c r="R32" i="3"/>
  <c r="R31" i="3"/>
  <c r="R30" i="3"/>
  <c r="U30" i="3" s="1"/>
  <c r="R29" i="3"/>
  <c r="U29" i="3" s="1"/>
  <c r="R28" i="3"/>
  <c r="Q32" i="3"/>
  <c r="T32" i="3" s="1"/>
  <c r="Q31" i="3"/>
  <c r="Q30" i="3"/>
  <c r="Q29" i="3"/>
  <c r="Q28" i="3"/>
  <c r="T28" i="3" s="1"/>
  <c r="P32" i="3"/>
  <c r="P31" i="3"/>
  <c r="P30" i="3"/>
  <c r="P29" i="3"/>
  <c r="P28" i="3"/>
  <c r="N11" i="3"/>
  <c r="N10" i="3"/>
  <c r="S27" i="2"/>
  <c r="U27" i="2"/>
  <c r="Q27" i="2"/>
  <c r="T27" i="2" s="1"/>
  <c r="N11" i="2"/>
  <c r="N10" i="2"/>
  <c r="AA26" i="3" l="1"/>
  <c r="AA29" i="3"/>
  <c r="AC29" i="3" s="1"/>
  <c r="AE1117" i="2"/>
  <c r="AH1117" i="2" s="1"/>
  <c r="Z1117" i="2"/>
  <c r="Y1117" i="2"/>
  <c r="AB1117" i="2"/>
  <c r="AA1117" i="2"/>
  <c r="AD1117" i="2"/>
  <c r="AG1117" i="2" s="1"/>
  <c r="AC1117" i="2"/>
  <c r="AF1117" i="2" s="1"/>
  <c r="AE1114" i="2"/>
  <c r="AH1114" i="2" s="1"/>
  <c r="AD1114" i="2"/>
  <c r="AG1114" i="2" s="1"/>
  <c r="AB1114" i="2"/>
  <c r="AC1114" i="2"/>
  <c r="AF1114" i="2" s="1"/>
  <c r="AA1114" i="2"/>
  <c r="Z1114" i="2"/>
  <c r="Y1114" i="2"/>
  <c r="AA1108" i="2"/>
  <c r="Z1108" i="2"/>
  <c r="Y1108" i="2"/>
  <c r="AB1108" i="2"/>
  <c r="AE1108" i="2"/>
  <c r="AH1108" i="2" s="1"/>
  <c r="BX1108" i="2" s="1"/>
  <c r="AD1108" i="2"/>
  <c r="AG1108" i="2" s="1"/>
  <c r="BW1108" i="2" s="1"/>
  <c r="AC1108" i="2"/>
  <c r="AF1108" i="2" s="1"/>
  <c r="BV1108" i="2" s="1"/>
  <c r="BQ1118" i="2"/>
  <c r="BQ1121" i="2" s="1"/>
  <c r="AI1106" i="2"/>
  <c r="AI1109" i="2" s="1"/>
  <c r="AI1112" i="2" s="1"/>
  <c r="AI1115" i="2" s="1"/>
  <c r="AI1118" i="2" s="1"/>
  <c r="AI1121" i="2" s="1"/>
  <c r="BA1118" i="2"/>
  <c r="BA1121" i="2" s="1"/>
  <c r="V1105" i="2"/>
  <c r="W1105" i="2" s="1"/>
  <c r="BG1112" i="2"/>
  <c r="BG1115" i="2" s="1"/>
  <c r="BG1118" i="2" s="1"/>
  <c r="BG1121" i="2" s="1"/>
  <c r="BB1115" i="2"/>
  <c r="BB1118" i="2" s="1"/>
  <c r="BB1121" i="2" s="1"/>
  <c r="BH1109" i="2"/>
  <c r="BH1112" i="2" s="1"/>
  <c r="BH1115" i="2" s="1"/>
  <c r="BH1118" i="2" s="1"/>
  <c r="BH1121" i="2" s="1"/>
  <c r="BI1109" i="2"/>
  <c r="BI1112" i="2" s="1"/>
  <c r="BI1115" i="2" s="1"/>
  <c r="BI1118" i="2" s="1"/>
  <c r="BI1121" i="2" s="1"/>
  <c r="V1111" i="2"/>
  <c r="W1111" i="2" s="1"/>
  <c r="X1111" i="2" s="1"/>
  <c r="BR1115" i="2"/>
  <c r="BR1118" i="2" s="1"/>
  <c r="BR1121" i="2" s="1"/>
  <c r="AK1118" i="2"/>
  <c r="AK1121" i="2" s="1"/>
  <c r="AL1115" i="2"/>
  <c r="AL1118" i="2" s="1"/>
  <c r="AL1121" i="2" s="1"/>
  <c r="AQ1112" i="2"/>
  <c r="AQ1115" i="2" s="1"/>
  <c r="AQ1118" i="2" s="1"/>
  <c r="AQ1121" i="2" s="1"/>
  <c r="AR1112" i="2"/>
  <c r="AR1115" i="2" s="1"/>
  <c r="AR1118" i="2" s="1"/>
  <c r="AR1121" i="2" s="1"/>
  <c r="AM1115" i="2"/>
  <c r="AM1118" i="2" s="1"/>
  <c r="AM1121" i="2" s="1"/>
  <c r="BC1115" i="2"/>
  <c r="BC1118" i="2" s="1"/>
  <c r="BC1121" i="2" s="1"/>
  <c r="BS1115" i="2"/>
  <c r="BS1118" i="2" s="1"/>
  <c r="BS1121" i="2" s="1"/>
  <c r="V1120" i="2"/>
  <c r="W1120" i="2" s="1"/>
  <c r="X1120" i="2" s="1"/>
  <c r="AA1092" i="2"/>
  <c r="Y1092" i="2"/>
  <c r="Z1092" i="2"/>
  <c r="AE1092" i="2"/>
  <c r="AH1092" i="2" s="1"/>
  <c r="AB1092" i="2"/>
  <c r="AD1092" i="2"/>
  <c r="AG1092" i="2" s="1"/>
  <c r="AC1092" i="2"/>
  <c r="AF1092" i="2" s="1"/>
  <c r="AB1086" i="2"/>
  <c r="AC1086" i="2"/>
  <c r="AF1086" i="2" s="1"/>
  <c r="BV1086" i="2" s="1"/>
  <c r="AE1086" i="2"/>
  <c r="AH1086" i="2" s="1"/>
  <c r="BX1086" i="2" s="1"/>
  <c r="AD1086" i="2"/>
  <c r="AG1086" i="2" s="1"/>
  <c r="BW1086" i="2" s="1"/>
  <c r="AA1086" i="2"/>
  <c r="Z1086" i="2"/>
  <c r="Y1086" i="2"/>
  <c r="Y1095" i="2"/>
  <c r="AD1095" i="2"/>
  <c r="AG1095" i="2" s="1"/>
  <c r="AC1095" i="2"/>
  <c r="AF1095" i="2" s="1"/>
  <c r="Z1095" i="2"/>
  <c r="AA1095" i="2"/>
  <c r="AE1095" i="2"/>
  <c r="AH1095" i="2" s="1"/>
  <c r="AB1095" i="2"/>
  <c r="BU1087" i="2"/>
  <c r="BU1090" i="2" s="1"/>
  <c r="BU1093" i="2" s="1"/>
  <c r="BU1096" i="2" s="1"/>
  <c r="BU1099" i="2" s="1"/>
  <c r="AT1090" i="2"/>
  <c r="AT1093" i="2" s="1"/>
  <c r="AT1096" i="2" s="1"/>
  <c r="AT1099" i="2" s="1"/>
  <c r="AN1087" i="2"/>
  <c r="AN1090" i="2" s="1"/>
  <c r="AN1093" i="2" s="1"/>
  <c r="AN1096" i="2" s="1"/>
  <c r="AN1099" i="2" s="1"/>
  <c r="AO1087" i="2"/>
  <c r="AO1090" i="2" s="1"/>
  <c r="AO1093" i="2" s="1"/>
  <c r="AO1096" i="2" s="1"/>
  <c r="AO1099" i="2" s="1"/>
  <c r="AS1090" i="2"/>
  <c r="AS1093" i="2" s="1"/>
  <c r="AS1096" i="2" s="1"/>
  <c r="AS1099" i="2" s="1"/>
  <c r="X1083" i="2"/>
  <c r="BT1087" i="2"/>
  <c r="BT1090" i="2" s="1"/>
  <c r="BT1093" i="2" s="1"/>
  <c r="BT1096" i="2" s="1"/>
  <c r="BT1099" i="2" s="1"/>
  <c r="AM1096" i="2"/>
  <c r="AM1099" i="2" s="1"/>
  <c r="AA1098" i="2"/>
  <c r="Z1098" i="2"/>
  <c r="Y1098" i="2"/>
  <c r="AE1098" i="2"/>
  <c r="AH1098" i="2" s="1"/>
  <c r="AD1098" i="2"/>
  <c r="AG1098" i="2" s="1"/>
  <c r="BE1087" i="2"/>
  <c r="BE1090" i="2" s="1"/>
  <c r="BE1093" i="2" s="1"/>
  <c r="BE1096" i="2" s="1"/>
  <c r="BE1099" i="2" s="1"/>
  <c r="BI1090" i="2"/>
  <c r="BI1093" i="2" s="1"/>
  <c r="BI1096" i="2" s="1"/>
  <c r="BI1099" i="2" s="1"/>
  <c r="AB1098" i="2"/>
  <c r="BD1087" i="2"/>
  <c r="BD1090" i="2" s="1"/>
  <c r="BD1093" i="2" s="1"/>
  <c r="BD1096" i="2" s="1"/>
  <c r="BD1099" i="2" s="1"/>
  <c r="AI1084" i="2"/>
  <c r="AI1087" i="2" s="1"/>
  <c r="AI1090" i="2" s="1"/>
  <c r="AI1093" i="2" s="1"/>
  <c r="AI1096" i="2" s="1"/>
  <c r="AI1099" i="2" s="1"/>
  <c r="P1089" i="2"/>
  <c r="S1089" i="2" s="1"/>
  <c r="V1089" i="2" s="1"/>
  <c r="W1089" i="2" s="1"/>
  <c r="X1089" i="2" s="1"/>
  <c r="AY1093" i="2"/>
  <c r="AY1096" i="2" s="1"/>
  <c r="AY1099" i="2" s="1"/>
  <c r="BO1093" i="2"/>
  <c r="BO1096" i="2" s="1"/>
  <c r="BO1099" i="2" s="1"/>
  <c r="BJ1090" i="2"/>
  <c r="BJ1093" i="2" s="1"/>
  <c r="BJ1096" i="2" s="1"/>
  <c r="BJ1099" i="2" s="1"/>
  <c r="AE1073" i="2"/>
  <c r="AH1073" i="2" s="1"/>
  <c r="AD1073" i="2"/>
  <c r="AG1073" i="2" s="1"/>
  <c r="AC1073" i="2"/>
  <c r="AF1073" i="2" s="1"/>
  <c r="AB1073" i="2"/>
  <c r="Y1073" i="2"/>
  <c r="AA1073" i="2"/>
  <c r="Z1073" i="2"/>
  <c r="F1079" i="2"/>
  <c r="X1061" i="2"/>
  <c r="AE1070" i="2"/>
  <c r="AH1070" i="2" s="1"/>
  <c r="AD1070" i="2"/>
  <c r="AG1070" i="2" s="1"/>
  <c r="AC1070" i="2"/>
  <c r="AF1070" i="2" s="1"/>
  <c r="AB1070" i="2"/>
  <c r="AA1070" i="2"/>
  <c r="Z1070" i="2"/>
  <c r="Y1070" i="2"/>
  <c r="AB1067" i="2"/>
  <c r="AA1067" i="2"/>
  <c r="Z1067" i="2"/>
  <c r="Y1067" i="2"/>
  <c r="AC1067" i="2"/>
  <c r="AF1067" i="2" s="1"/>
  <c r="BS1074" i="2"/>
  <c r="BS1077" i="2" s="1"/>
  <c r="BJ1068" i="2"/>
  <c r="BJ1071" i="2" s="1"/>
  <c r="BJ1074" i="2" s="1"/>
  <c r="BJ1077" i="2" s="1"/>
  <c r="AC1076" i="2"/>
  <c r="AF1076" i="2" s="1"/>
  <c r="AX1071" i="2"/>
  <c r="AX1074" i="2" s="1"/>
  <c r="AX1077" i="2" s="1"/>
  <c r="BT1065" i="2"/>
  <c r="BT1068" i="2" s="1"/>
  <c r="BT1071" i="2" s="1"/>
  <c r="BT1074" i="2" s="1"/>
  <c r="BT1077" i="2" s="1"/>
  <c r="AD1076" i="2"/>
  <c r="AG1076" i="2" s="1"/>
  <c r="BI1068" i="2"/>
  <c r="BI1071" i="2" s="1"/>
  <c r="BI1074" i="2" s="1"/>
  <c r="BI1077" i="2" s="1"/>
  <c r="AE1064" i="2"/>
  <c r="AH1064" i="2" s="1"/>
  <c r="BX1064" i="2" s="1"/>
  <c r="AC1064" i="2"/>
  <c r="AF1064" i="2" s="1"/>
  <c r="BV1064" i="2" s="1"/>
  <c r="AD1064" i="2"/>
  <c r="AG1064" i="2" s="1"/>
  <c r="BW1064" i="2" s="1"/>
  <c r="AA1064" i="2"/>
  <c r="AA1076" i="2"/>
  <c r="Z1076" i="2"/>
  <c r="Y1076" i="2"/>
  <c r="AY1071" i="2"/>
  <c r="AY1074" i="2" s="1"/>
  <c r="AY1077" i="2" s="1"/>
  <c r="AD1067" i="2"/>
  <c r="AG1067" i="2" s="1"/>
  <c r="AE1067" i="2"/>
  <c r="AH1067" i="2" s="1"/>
  <c r="Y1064" i="2"/>
  <c r="Z1064" i="2"/>
  <c r="AB1064" i="2"/>
  <c r="AB1076" i="2"/>
  <c r="BD1065" i="2"/>
  <c r="BD1068" i="2" s="1"/>
  <c r="BD1071" i="2" s="1"/>
  <c r="BD1074" i="2" s="1"/>
  <c r="BD1077" i="2" s="1"/>
  <c r="AE1051" i="2"/>
  <c r="AH1051" i="2" s="1"/>
  <c r="AD1051" i="2"/>
  <c r="AG1051" i="2" s="1"/>
  <c r="AC1051" i="2"/>
  <c r="AF1051" i="2" s="1"/>
  <c r="AA1051" i="2"/>
  <c r="Z1051" i="2"/>
  <c r="AB1051" i="2"/>
  <c r="Y1051" i="2"/>
  <c r="AE1042" i="2"/>
  <c r="AH1042" i="2" s="1"/>
  <c r="BX1042" i="2" s="1"/>
  <c r="AD1042" i="2"/>
  <c r="AG1042" i="2" s="1"/>
  <c r="BW1042" i="2" s="1"/>
  <c r="AB1042" i="2"/>
  <c r="Y1042" i="2"/>
  <c r="AA1042" i="2"/>
  <c r="AC1042" i="2"/>
  <c r="AF1042" i="2" s="1"/>
  <c r="BV1042" i="2" s="1"/>
  <c r="Z1042" i="2"/>
  <c r="AA1054" i="2"/>
  <c r="Z1054" i="2"/>
  <c r="Y1054" i="2"/>
  <c r="AE1054" i="2"/>
  <c r="AH1054" i="2" s="1"/>
  <c r="AD1054" i="2"/>
  <c r="AG1054" i="2" s="1"/>
  <c r="AC1054" i="2"/>
  <c r="AF1054" i="2" s="1"/>
  <c r="AB1054" i="2"/>
  <c r="X1039" i="2"/>
  <c r="V1048" i="2"/>
  <c r="W1048" i="2" s="1"/>
  <c r="X1048" i="2" s="1"/>
  <c r="AR1055" i="2"/>
  <c r="P1045" i="2"/>
  <c r="S1045" i="2" s="1"/>
  <c r="V1045" i="2" s="1"/>
  <c r="W1045" i="2" s="1"/>
  <c r="X1045" i="2" s="1"/>
  <c r="BH1055" i="2"/>
  <c r="V1020" i="2"/>
  <c r="W1020" i="2" s="1"/>
  <c r="X1020" i="2" s="1"/>
  <c r="AB1029" i="2"/>
  <c r="AE1029" i="2"/>
  <c r="AH1029" i="2" s="1"/>
  <c r="AA1029" i="2"/>
  <c r="AC1029" i="2"/>
  <c r="AF1029" i="2" s="1"/>
  <c r="AD1029" i="2"/>
  <c r="AG1029" i="2" s="1"/>
  <c r="Z1029" i="2"/>
  <c r="Y1029" i="2"/>
  <c r="V1026" i="2"/>
  <c r="W1026" i="2" s="1"/>
  <c r="X1026" i="2" s="1"/>
  <c r="F1035" i="2"/>
  <c r="X1017" i="2"/>
  <c r="AA1032" i="2"/>
  <c r="AB1032" i="2"/>
  <c r="Z1032" i="2"/>
  <c r="Y1032" i="2"/>
  <c r="AE1032" i="2"/>
  <c r="AH1032" i="2" s="1"/>
  <c r="AD1032" i="2"/>
  <c r="AG1032" i="2" s="1"/>
  <c r="AC1032" i="2"/>
  <c r="AF1032" i="2" s="1"/>
  <c r="P1023" i="2"/>
  <c r="S1023" i="2" s="1"/>
  <c r="V1023" i="2" s="1"/>
  <c r="W1023" i="2" s="1"/>
  <c r="X1023" i="2" s="1"/>
  <c r="X995" i="2"/>
  <c r="AD1007" i="2"/>
  <c r="AG1007" i="2" s="1"/>
  <c r="AB1007" i="2"/>
  <c r="AE1007" i="2"/>
  <c r="AH1007" i="2" s="1"/>
  <c r="AC1007" i="2"/>
  <c r="AF1007" i="2" s="1"/>
  <c r="AA1007" i="2"/>
  <c r="Z1007" i="2"/>
  <c r="Y1007" i="2"/>
  <c r="BT1008" i="2"/>
  <c r="BT1011" i="2" s="1"/>
  <c r="BU999" i="2"/>
  <c r="BU1002" i="2" s="1"/>
  <c r="BU1005" i="2" s="1"/>
  <c r="BU1008" i="2" s="1"/>
  <c r="BU1011" i="2" s="1"/>
  <c r="V998" i="2"/>
  <c r="W998" i="2" s="1"/>
  <c r="X998" i="2" s="1"/>
  <c r="BN1005" i="2"/>
  <c r="BN1008" i="2" s="1"/>
  <c r="BN1011" i="2" s="1"/>
  <c r="BD999" i="2"/>
  <c r="BD1002" i="2" s="1"/>
  <c r="BD1005" i="2" s="1"/>
  <c r="BD1008" i="2" s="1"/>
  <c r="BD1011" i="2" s="1"/>
  <c r="AO999" i="2"/>
  <c r="AO1002" i="2" s="1"/>
  <c r="AO1005" i="2" s="1"/>
  <c r="AO1008" i="2" s="1"/>
  <c r="AO1011" i="2" s="1"/>
  <c r="AS1011" i="2"/>
  <c r="AI1005" i="2"/>
  <c r="AI1008" i="2" s="1"/>
  <c r="AI1011" i="2" s="1"/>
  <c r="AD1001" i="2"/>
  <c r="AG1001" i="2" s="1"/>
  <c r="V1010" i="2"/>
  <c r="W1010" i="2" s="1"/>
  <c r="X1010" i="2" s="1"/>
  <c r="AC1001" i="2"/>
  <c r="AF1001" i="2" s="1"/>
  <c r="AY1005" i="2"/>
  <c r="AY1008" i="2" s="1"/>
  <c r="AY1011" i="2" s="1"/>
  <c r="BO1005" i="2"/>
  <c r="BO1008" i="2" s="1"/>
  <c r="BO1011" i="2" s="1"/>
  <c r="V1004" i="2"/>
  <c r="W1004" i="2" s="1"/>
  <c r="X1004" i="2" s="1"/>
  <c r="AB1001" i="2"/>
  <c r="AA1001" i="2"/>
  <c r="Z1001" i="2"/>
  <c r="Y1001" i="2"/>
  <c r="BI1002" i="2"/>
  <c r="BI1005" i="2" s="1"/>
  <c r="BI1008" i="2" s="1"/>
  <c r="BI1011" i="2" s="1"/>
  <c r="AC982" i="2"/>
  <c r="AF982" i="2" s="1"/>
  <c r="Z982" i="2"/>
  <c r="AE982" i="2"/>
  <c r="AH982" i="2" s="1"/>
  <c r="AB982" i="2"/>
  <c r="AD982" i="2"/>
  <c r="AG982" i="2" s="1"/>
  <c r="AA982" i="2"/>
  <c r="Y982" i="2"/>
  <c r="AX983" i="2"/>
  <c r="AX986" i="2" s="1"/>
  <c r="AX989" i="2" s="1"/>
  <c r="BN983" i="2"/>
  <c r="BN986" i="2" s="1"/>
  <c r="BN989" i="2" s="1"/>
  <c r="X973" i="2"/>
  <c r="BS986" i="2"/>
  <c r="BS989" i="2" s="1"/>
  <c r="AY983" i="2"/>
  <c r="AY986" i="2" s="1"/>
  <c r="AY989" i="2" s="1"/>
  <c r="BT977" i="2"/>
  <c r="BT980" i="2" s="1"/>
  <c r="BT983" i="2" s="1"/>
  <c r="BT986" i="2" s="1"/>
  <c r="BT989" i="2" s="1"/>
  <c r="AI974" i="2"/>
  <c r="AI977" i="2" s="1"/>
  <c r="AI980" i="2" s="1"/>
  <c r="AI983" i="2" s="1"/>
  <c r="AI986" i="2" s="1"/>
  <c r="AI989" i="2" s="1"/>
  <c r="P979" i="2"/>
  <c r="S979" i="2" s="1"/>
  <c r="V979" i="2" s="1"/>
  <c r="W979" i="2" s="1"/>
  <c r="X979" i="2" s="1"/>
  <c r="BU977" i="2"/>
  <c r="BU980" i="2" s="1"/>
  <c r="BU983" i="2" s="1"/>
  <c r="BU986" i="2" s="1"/>
  <c r="BU989" i="2" s="1"/>
  <c r="AS980" i="2"/>
  <c r="AS983" i="2" s="1"/>
  <c r="AS986" i="2" s="1"/>
  <c r="AS989" i="2" s="1"/>
  <c r="V988" i="2"/>
  <c r="W988" i="2" s="1"/>
  <c r="X988" i="2" s="1"/>
  <c r="BO983" i="2"/>
  <c r="BO986" i="2" s="1"/>
  <c r="BO989" i="2" s="1"/>
  <c r="V976" i="2"/>
  <c r="W976" i="2" s="1"/>
  <c r="X976" i="2" s="1"/>
  <c r="AT980" i="2"/>
  <c r="AT983" i="2" s="1"/>
  <c r="AT986" i="2" s="1"/>
  <c r="AT989" i="2" s="1"/>
  <c r="V985" i="2"/>
  <c r="W985" i="2" s="1"/>
  <c r="X985" i="2" s="1"/>
  <c r="AA966" i="2"/>
  <c r="Z966" i="2"/>
  <c r="AD966" i="2"/>
  <c r="AG966" i="2" s="1"/>
  <c r="Y966" i="2"/>
  <c r="AE966" i="2"/>
  <c r="AH966" i="2" s="1"/>
  <c r="AB966" i="2"/>
  <c r="AC966" i="2"/>
  <c r="AF966" i="2" s="1"/>
  <c r="X951" i="2"/>
  <c r="AB957" i="2"/>
  <c r="AD957" i="2"/>
  <c r="AG957" i="2" s="1"/>
  <c r="AA957" i="2"/>
  <c r="Z957" i="2"/>
  <c r="Y957" i="2"/>
  <c r="AE957" i="2"/>
  <c r="AH957" i="2" s="1"/>
  <c r="AC957" i="2"/>
  <c r="AF957" i="2" s="1"/>
  <c r="AA954" i="2"/>
  <c r="AE954" i="2"/>
  <c r="AH954" i="2" s="1"/>
  <c r="BX954" i="2" s="1"/>
  <c r="AD954" i="2"/>
  <c r="AG954" i="2" s="1"/>
  <c r="BW954" i="2" s="1"/>
  <c r="AC954" i="2"/>
  <c r="AF954" i="2" s="1"/>
  <c r="BV954" i="2" s="1"/>
  <c r="AB954" i="2"/>
  <c r="Z954" i="2"/>
  <c r="Y954" i="2"/>
  <c r="AC963" i="2"/>
  <c r="AF963" i="2" s="1"/>
  <c r="Z963" i="2"/>
  <c r="Y963" i="2"/>
  <c r="AD963" i="2"/>
  <c r="AG963" i="2" s="1"/>
  <c r="AB963" i="2"/>
  <c r="AA963" i="2"/>
  <c r="AE963" i="2"/>
  <c r="AH963" i="2" s="1"/>
  <c r="V960" i="2"/>
  <c r="W960" i="2" s="1"/>
  <c r="X960" i="2" s="1"/>
  <c r="AI952" i="2"/>
  <c r="AI955" i="2" s="1"/>
  <c r="AI958" i="2" s="1"/>
  <c r="AI961" i="2" s="1"/>
  <c r="AI964" i="2" s="1"/>
  <c r="AI967" i="2" s="1"/>
  <c r="X929" i="2"/>
  <c r="AD932" i="2"/>
  <c r="AG932" i="2" s="1"/>
  <c r="BW932" i="2" s="1"/>
  <c r="AE932" i="2"/>
  <c r="AH932" i="2" s="1"/>
  <c r="BX932" i="2" s="1"/>
  <c r="AC932" i="2"/>
  <c r="AF932" i="2" s="1"/>
  <c r="BV932" i="2" s="1"/>
  <c r="AB932" i="2"/>
  <c r="AA932" i="2"/>
  <c r="Z932" i="2"/>
  <c r="Y932" i="2"/>
  <c r="AA944" i="2"/>
  <c r="Z944" i="2"/>
  <c r="Y944" i="2"/>
  <c r="AD944" i="2"/>
  <c r="AG944" i="2" s="1"/>
  <c r="AC944" i="2"/>
  <c r="AF944" i="2" s="1"/>
  <c r="AB944" i="2"/>
  <c r="AE944" i="2"/>
  <c r="AH944" i="2" s="1"/>
  <c r="AE941" i="2"/>
  <c r="AH941" i="2" s="1"/>
  <c r="AD941" i="2"/>
  <c r="AG941" i="2" s="1"/>
  <c r="AC941" i="2"/>
  <c r="AF941" i="2" s="1"/>
  <c r="AB941" i="2"/>
  <c r="AA941" i="2"/>
  <c r="Z941" i="2"/>
  <c r="Y941" i="2"/>
  <c r="AC938" i="2"/>
  <c r="AF938" i="2" s="1"/>
  <c r="Y938" i="2"/>
  <c r="AE938" i="2"/>
  <c r="AH938" i="2" s="1"/>
  <c r="Z938" i="2"/>
  <c r="AD938" i="2"/>
  <c r="AG938" i="2" s="1"/>
  <c r="AB938" i="2"/>
  <c r="AA938" i="2"/>
  <c r="BD933" i="2"/>
  <c r="BD936" i="2" s="1"/>
  <c r="BD939" i="2" s="1"/>
  <c r="BD942" i="2" s="1"/>
  <c r="BD945" i="2" s="1"/>
  <c r="AS945" i="2"/>
  <c r="BS942" i="2"/>
  <c r="BS945" i="2" s="1"/>
  <c r="BE933" i="2"/>
  <c r="BE936" i="2" s="1"/>
  <c r="BE939" i="2" s="1"/>
  <c r="BE942" i="2" s="1"/>
  <c r="BE945" i="2" s="1"/>
  <c r="P935" i="2"/>
  <c r="S935" i="2" s="1"/>
  <c r="V935" i="2" s="1"/>
  <c r="W935" i="2" s="1"/>
  <c r="X935" i="2" s="1"/>
  <c r="AY939" i="2"/>
  <c r="AY942" i="2" s="1"/>
  <c r="AY945" i="2" s="1"/>
  <c r="BT933" i="2"/>
  <c r="BT936" i="2" s="1"/>
  <c r="BT939" i="2" s="1"/>
  <c r="BT942" i="2" s="1"/>
  <c r="BT945" i="2" s="1"/>
  <c r="AN933" i="2"/>
  <c r="AN936" i="2" s="1"/>
  <c r="AN939" i="2" s="1"/>
  <c r="AN942" i="2" s="1"/>
  <c r="AN945" i="2" s="1"/>
  <c r="BU933" i="2"/>
  <c r="BU936" i="2" s="1"/>
  <c r="BU939" i="2" s="1"/>
  <c r="BU942" i="2" s="1"/>
  <c r="BU945" i="2" s="1"/>
  <c r="AO933" i="2"/>
  <c r="AO936" i="2" s="1"/>
  <c r="AO939" i="2" s="1"/>
  <c r="AO942" i="2" s="1"/>
  <c r="AO945" i="2" s="1"/>
  <c r="X907" i="2"/>
  <c r="AE919" i="2"/>
  <c r="AH919" i="2" s="1"/>
  <c r="AD919" i="2"/>
  <c r="AG919" i="2" s="1"/>
  <c r="AB919" i="2"/>
  <c r="AA919" i="2"/>
  <c r="Z919" i="2"/>
  <c r="AC919" i="2"/>
  <c r="AF919" i="2" s="1"/>
  <c r="Y919" i="2"/>
  <c r="AC910" i="2"/>
  <c r="AF910" i="2" s="1"/>
  <c r="BV910" i="2" s="1"/>
  <c r="AB910" i="2"/>
  <c r="AE910" i="2"/>
  <c r="AH910" i="2" s="1"/>
  <c r="BX910" i="2" s="1"/>
  <c r="AD910" i="2"/>
  <c r="AG910" i="2" s="1"/>
  <c r="BW910" i="2" s="1"/>
  <c r="AA910" i="2"/>
  <c r="Z910" i="2"/>
  <c r="Y910" i="2"/>
  <c r="BT911" i="2"/>
  <c r="BT914" i="2" s="1"/>
  <c r="BT917" i="2" s="1"/>
  <c r="BT920" i="2" s="1"/>
  <c r="BT923" i="2" s="1"/>
  <c r="BU911" i="2"/>
  <c r="BU914" i="2" s="1"/>
  <c r="BU917" i="2" s="1"/>
  <c r="BU920" i="2" s="1"/>
  <c r="BU923" i="2" s="1"/>
  <c r="P913" i="2"/>
  <c r="S913" i="2" s="1"/>
  <c r="V913" i="2" s="1"/>
  <c r="W913" i="2" s="1"/>
  <c r="X913" i="2" s="1"/>
  <c r="BD911" i="2"/>
  <c r="BD914" i="2" s="1"/>
  <c r="BD917" i="2" s="1"/>
  <c r="BD920" i="2" s="1"/>
  <c r="BD923" i="2" s="1"/>
  <c r="BE911" i="2"/>
  <c r="BE914" i="2" s="1"/>
  <c r="BE917" i="2" s="1"/>
  <c r="BE920" i="2" s="1"/>
  <c r="BE923" i="2" s="1"/>
  <c r="AS914" i="2"/>
  <c r="AS917" i="2" s="1"/>
  <c r="AS920" i="2" s="1"/>
  <c r="AS923" i="2" s="1"/>
  <c r="AT914" i="2"/>
  <c r="AT917" i="2" s="1"/>
  <c r="AT920" i="2" s="1"/>
  <c r="AT923" i="2" s="1"/>
  <c r="V916" i="2"/>
  <c r="W916" i="2" s="1"/>
  <c r="X916" i="2" s="1"/>
  <c r="AR923" i="2"/>
  <c r="AA922" i="2"/>
  <c r="Z922" i="2"/>
  <c r="Y922" i="2"/>
  <c r="AE922" i="2"/>
  <c r="AH922" i="2" s="1"/>
  <c r="AN911" i="2"/>
  <c r="AN914" i="2" s="1"/>
  <c r="AN917" i="2" s="1"/>
  <c r="AN920" i="2" s="1"/>
  <c r="AN923" i="2" s="1"/>
  <c r="AC922" i="2"/>
  <c r="AF922" i="2" s="1"/>
  <c r="AO911" i="2"/>
  <c r="AO914" i="2" s="1"/>
  <c r="AO917" i="2" s="1"/>
  <c r="AO920" i="2" s="1"/>
  <c r="AO923" i="2" s="1"/>
  <c r="AD922" i="2"/>
  <c r="AG922" i="2" s="1"/>
  <c r="AA888" i="2"/>
  <c r="Z888" i="2"/>
  <c r="Y888" i="2"/>
  <c r="AC888" i="2"/>
  <c r="AF888" i="2" s="1"/>
  <c r="BV888" i="2" s="1"/>
  <c r="AE888" i="2"/>
  <c r="AH888" i="2" s="1"/>
  <c r="BX888" i="2" s="1"/>
  <c r="AB888" i="2"/>
  <c r="AD888" i="2"/>
  <c r="AG888" i="2" s="1"/>
  <c r="BW888" i="2" s="1"/>
  <c r="X885" i="2"/>
  <c r="AA900" i="2"/>
  <c r="Z900" i="2"/>
  <c r="Y900" i="2"/>
  <c r="AE900" i="2"/>
  <c r="AH900" i="2" s="1"/>
  <c r="AD900" i="2"/>
  <c r="AG900" i="2" s="1"/>
  <c r="AC900" i="2"/>
  <c r="AF900" i="2" s="1"/>
  <c r="AB900" i="2"/>
  <c r="AE894" i="2"/>
  <c r="AH894" i="2" s="1"/>
  <c r="Z894" i="2"/>
  <c r="AD894" i="2"/>
  <c r="AG894" i="2" s="1"/>
  <c r="AC894" i="2"/>
  <c r="AF894" i="2" s="1"/>
  <c r="AB894" i="2"/>
  <c r="AA894" i="2"/>
  <c r="Y894" i="2"/>
  <c r="AE897" i="2"/>
  <c r="AH897" i="2" s="1"/>
  <c r="Z897" i="2"/>
  <c r="Y897" i="2"/>
  <c r="AC897" i="2"/>
  <c r="AF897" i="2" s="1"/>
  <c r="AI886" i="2"/>
  <c r="AI889" i="2" s="1"/>
  <c r="AI892" i="2" s="1"/>
  <c r="AI895" i="2" s="1"/>
  <c r="AI898" i="2" s="1"/>
  <c r="AI901" i="2" s="1"/>
  <c r="P891" i="2"/>
  <c r="S891" i="2" s="1"/>
  <c r="V891" i="2" s="1"/>
  <c r="W891" i="2" s="1"/>
  <c r="X891" i="2" s="1"/>
  <c r="AD897" i="2"/>
  <c r="AG897" i="2" s="1"/>
  <c r="AN889" i="2"/>
  <c r="AN892" i="2" s="1"/>
  <c r="AN895" i="2" s="1"/>
  <c r="AN898" i="2" s="1"/>
  <c r="AN901" i="2" s="1"/>
  <c r="BD889" i="2"/>
  <c r="BD892" i="2" s="1"/>
  <c r="BD895" i="2" s="1"/>
  <c r="BD898" i="2" s="1"/>
  <c r="BD901" i="2" s="1"/>
  <c r="BT889" i="2"/>
  <c r="BT892" i="2" s="1"/>
  <c r="BT895" i="2" s="1"/>
  <c r="BT898" i="2" s="1"/>
  <c r="BT901" i="2" s="1"/>
  <c r="AA897" i="2"/>
  <c r="AB897" i="2"/>
  <c r="BH889" i="2"/>
  <c r="BH892" i="2" s="1"/>
  <c r="BH895" i="2" s="1"/>
  <c r="BH898" i="2" s="1"/>
  <c r="BH901" i="2" s="1"/>
  <c r="AE872" i="2"/>
  <c r="AH872" i="2" s="1"/>
  <c r="AD872" i="2"/>
  <c r="AG872" i="2" s="1"/>
  <c r="AC872" i="2"/>
  <c r="AF872" i="2" s="1"/>
  <c r="AB872" i="2"/>
  <c r="AA872" i="2"/>
  <c r="Z872" i="2"/>
  <c r="Y872" i="2"/>
  <c r="AA878" i="2"/>
  <c r="Z878" i="2"/>
  <c r="Y878" i="2"/>
  <c r="AE878" i="2"/>
  <c r="AH878" i="2" s="1"/>
  <c r="AD878" i="2"/>
  <c r="AG878" i="2" s="1"/>
  <c r="AC878" i="2"/>
  <c r="AF878" i="2" s="1"/>
  <c r="AB878" i="2"/>
  <c r="BR873" i="2"/>
  <c r="BR876" i="2" s="1"/>
  <c r="BR879" i="2" s="1"/>
  <c r="AX873" i="2"/>
  <c r="AX876" i="2" s="1"/>
  <c r="AX879" i="2" s="1"/>
  <c r="BN873" i="2"/>
  <c r="BN876" i="2" s="1"/>
  <c r="BN879" i="2" s="1"/>
  <c r="BU867" i="2"/>
  <c r="BU870" i="2" s="1"/>
  <c r="BU873" i="2" s="1"/>
  <c r="BU876" i="2" s="1"/>
  <c r="BU879" i="2" s="1"/>
  <c r="AI864" i="2"/>
  <c r="AI867" i="2" s="1"/>
  <c r="AI870" i="2" s="1"/>
  <c r="AI873" i="2" s="1"/>
  <c r="AI876" i="2" s="1"/>
  <c r="AI879" i="2" s="1"/>
  <c r="P869" i="2"/>
  <c r="S869" i="2" s="1"/>
  <c r="V869" i="2" s="1"/>
  <c r="W869" i="2" s="1"/>
  <c r="X869" i="2" s="1"/>
  <c r="V866" i="2"/>
  <c r="W866" i="2" s="1"/>
  <c r="X866" i="2" s="1"/>
  <c r="BC873" i="2"/>
  <c r="BC876" i="2" s="1"/>
  <c r="BC879" i="2" s="1"/>
  <c r="BT867" i="2"/>
  <c r="BT870" i="2" s="1"/>
  <c r="BT873" i="2" s="1"/>
  <c r="BT876" i="2" s="1"/>
  <c r="BT879" i="2" s="1"/>
  <c r="AW870" i="2"/>
  <c r="AW873" i="2" s="1"/>
  <c r="AW876" i="2" s="1"/>
  <c r="AW879" i="2" s="1"/>
  <c r="BB873" i="2"/>
  <c r="BB876" i="2" s="1"/>
  <c r="BB879" i="2" s="1"/>
  <c r="AM873" i="2"/>
  <c r="AM876" i="2" s="1"/>
  <c r="AM879" i="2" s="1"/>
  <c r="BD867" i="2"/>
  <c r="BD870" i="2" s="1"/>
  <c r="BD873" i="2" s="1"/>
  <c r="BD876" i="2" s="1"/>
  <c r="BD879" i="2" s="1"/>
  <c r="BH867" i="2"/>
  <c r="BH870" i="2" s="1"/>
  <c r="BH873" i="2" s="1"/>
  <c r="BH876" i="2" s="1"/>
  <c r="BH879" i="2" s="1"/>
  <c r="AL873" i="2"/>
  <c r="AL876" i="2" s="1"/>
  <c r="AL879" i="2" s="1"/>
  <c r="BI867" i="2"/>
  <c r="BI870" i="2" s="1"/>
  <c r="BI873" i="2" s="1"/>
  <c r="BI876" i="2" s="1"/>
  <c r="BI879" i="2" s="1"/>
  <c r="BG876" i="2"/>
  <c r="BG879" i="2" s="1"/>
  <c r="AQ876" i="2"/>
  <c r="AQ879" i="2" s="1"/>
  <c r="V875" i="2"/>
  <c r="W875" i="2" s="1"/>
  <c r="X875" i="2" s="1"/>
  <c r="AO867" i="2"/>
  <c r="AO870" i="2" s="1"/>
  <c r="AO873" i="2" s="1"/>
  <c r="AO876" i="2" s="1"/>
  <c r="AO879" i="2" s="1"/>
  <c r="BJ870" i="2"/>
  <c r="BJ873" i="2" s="1"/>
  <c r="BJ876" i="2" s="1"/>
  <c r="BJ879" i="2" s="1"/>
  <c r="BE867" i="2"/>
  <c r="BE870" i="2" s="1"/>
  <c r="BE873" i="2" s="1"/>
  <c r="BE876" i="2" s="1"/>
  <c r="BE879" i="2" s="1"/>
  <c r="AN867" i="2"/>
  <c r="AN870" i="2" s="1"/>
  <c r="AN873" i="2" s="1"/>
  <c r="AN876" i="2" s="1"/>
  <c r="AN879" i="2" s="1"/>
  <c r="V863" i="2"/>
  <c r="W863" i="2" s="1"/>
  <c r="X841" i="2"/>
  <c r="AE853" i="2"/>
  <c r="AH853" i="2" s="1"/>
  <c r="AD853" i="2"/>
  <c r="AG853" i="2" s="1"/>
  <c r="AC853" i="2"/>
  <c r="AF853" i="2" s="1"/>
  <c r="AB853" i="2"/>
  <c r="AA853" i="2"/>
  <c r="Y853" i="2"/>
  <c r="Z853" i="2"/>
  <c r="Z850" i="2"/>
  <c r="AB850" i="2"/>
  <c r="AE850" i="2"/>
  <c r="AH850" i="2" s="1"/>
  <c r="Y850" i="2"/>
  <c r="AD850" i="2"/>
  <c r="AG850" i="2" s="1"/>
  <c r="AA850" i="2"/>
  <c r="AC850" i="2"/>
  <c r="AF850" i="2" s="1"/>
  <c r="V856" i="2"/>
  <c r="W856" i="2" s="1"/>
  <c r="X856" i="2" s="1"/>
  <c r="V844" i="2"/>
  <c r="W844" i="2" s="1"/>
  <c r="X844" i="2" s="1"/>
  <c r="P847" i="2"/>
  <c r="S847" i="2" s="1"/>
  <c r="V847" i="2" s="1"/>
  <c r="W847" i="2" s="1"/>
  <c r="X847" i="2" s="1"/>
  <c r="AA834" i="2"/>
  <c r="Z834" i="2"/>
  <c r="Y834" i="2"/>
  <c r="AE834" i="2"/>
  <c r="AH834" i="2" s="1"/>
  <c r="AD834" i="2"/>
  <c r="AG834" i="2" s="1"/>
  <c r="AC834" i="2"/>
  <c r="AF834" i="2" s="1"/>
  <c r="AB834" i="2"/>
  <c r="AB831" i="2"/>
  <c r="AD831" i="2"/>
  <c r="AG831" i="2" s="1"/>
  <c r="AA831" i="2"/>
  <c r="AE831" i="2"/>
  <c r="AH831" i="2" s="1"/>
  <c r="AC831" i="2"/>
  <c r="AF831" i="2" s="1"/>
  <c r="Z831" i="2"/>
  <c r="Y831" i="2"/>
  <c r="AE822" i="2"/>
  <c r="AH822" i="2" s="1"/>
  <c r="BX822" i="2" s="1"/>
  <c r="AD822" i="2"/>
  <c r="AG822" i="2" s="1"/>
  <c r="BW822" i="2" s="1"/>
  <c r="AC822" i="2"/>
  <c r="AF822" i="2" s="1"/>
  <c r="BV822" i="2" s="1"/>
  <c r="AB822" i="2"/>
  <c r="AA822" i="2"/>
  <c r="Z822" i="2"/>
  <c r="Y822" i="2"/>
  <c r="AA828" i="2"/>
  <c r="Y828" i="2"/>
  <c r="AE828" i="2"/>
  <c r="AH828" i="2" s="1"/>
  <c r="AD828" i="2"/>
  <c r="AG828" i="2" s="1"/>
  <c r="AC828" i="2"/>
  <c r="AF828" i="2" s="1"/>
  <c r="AB828" i="2"/>
  <c r="Z828" i="2"/>
  <c r="X819" i="2"/>
  <c r="P825" i="2"/>
  <c r="S825" i="2" s="1"/>
  <c r="V825" i="2" s="1"/>
  <c r="W825" i="2" s="1"/>
  <c r="X825" i="2" s="1"/>
  <c r="AA812" i="2"/>
  <c r="Z812" i="2"/>
  <c r="Y812" i="2"/>
  <c r="AE812" i="2"/>
  <c r="AH812" i="2" s="1"/>
  <c r="AD812" i="2"/>
  <c r="AG812" i="2" s="1"/>
  <c r="AC812" i="2"/>
  <c r="AF812" i="2" s="1"/>
  <c r="AB812" i="2"/>
  <c r="X797" i="2"/>
  <c r="V806" i="2"/>
  <c r="W806" i="2" s="1"/>
  <c r="X806" i="2" s="1"/>
  <c r="AA809" i="2"/>
  <c r="AD809" i="2"/>
  <c r="AG809" i="2" s="1"/>
  <c r="AB809" i="2"/>
  <c r="AE809" i="2"/>
  <c r="AH809" i="2" s="1"/>
  <c r="AC809" i="2"/>
  <c r="AF809" i="2" s="1"/>
  <c r="Z809" i="2"/>
  <c r="Y809" i="2"/>
  <c r="AD800" i="2"/>
  <c r="AG800" i="2" s="1"/>
  <c r="BW800" i="2" s="1"/>
  <c r="AE800" i="2"/>
  <c r="AH800" i="2" s="1"/>
  <c r="BX800" i="2" s="1"/>
  <c r="AC800" i="2"/>
  <c r="AF800" i="2" s="1"/>
  <c r="BV800" i="2" s="1"/>
  <c r="AB800" i="2"/>
  <c r="AA800" i="2"/>
  <c r="Z800" i="2"/>
  <c r="Y800" i="2"/>
  <c r="P803" i="2"/>
  <c r="S803" i="2" s="1"/>
  <c r="V803" i="2" s="1"/>
  <c r="W803" i="2" s="1"/>
  <c r="X803" i="2" s="1"/>
  <c r="AB784" i="2"/>
  <c r="Z784" i="2"/>
  <c r="AE784" i="2"/>
  <c r="AH784" i="2" s="1"/>
  <c r="AA784" i="2"/>
  <c r="Y784" i="2"/>
  <c r="AD784" i="2"/>
  <c r="AG784" i="2" s="1"/>
  <c r="AC784" i="2"/>
  <c r="AF784" i="2" s="1"/>
  <c r="X775" i="2"/>
  <c r="AE778" i="2"/>
  <c r="AH778" i="2" s="1"/>
  <c r="BX778" i="2" s="1"/>
  <c r="AD778" i="2"/>
  <c r="AG778" i="2" s="1"/>
  <c r="BW778" i="2" s="1"/>
  <c r="AC778" i="2"/>
  <c r="AF778" i="2" s="1"/>
  <c r="BV778" i="2" s="1"/>
  <c r="AB778" i="2"/>
  <c r="AA778" i="2"/>
  <c r="Z778" i="2"/>
  <c r="Y778" i="2"/>
  <c r="BJ782" i="2"/>
  <c r="BJ785" i="2" s="1"/>
  <c r="BJ788" i="2" s="1"/>
  <c r="BJ791" i="2" s="1"/>
  <c r="V787" i="2"/>
  <c r="W787" i="2" s="1"/>
  <c r="X787" i="2" s="1"/>
  <c r="BI782" i="2"/>
  <c r="BI785" i="2" s="1"/>
  <c r="BI788" i="2" s="1"/>
  <c r="BI791" i="2" s="1"/>
  <c r="AB790" i="2"/>
  <c r="AD790" i="2"/>
  <c r="AG790" i="2" s="1"/>
  <c r="AT782" i="2"/>
  <c r="AT785" i="2" s="1"/>
  <c r="AT788" i="2" s="1"/>
  <c r="AT791" i="2" s="1"/>
  <c r="P781" i="2"/>
  <c r="S781" i="2" s="1"/>
  <c r="V781" i="2" s="1"/>
  <c r="W781" i="2" s="1"/>
  <c r="X781" i="2" s="1"/>
  <c r="AA790" i="2"/>
  <c r="Z790" i="2"/>
  <c r="Y790" i="2"/>
  <c r="BE779" i="2"/>
  <c r="BE782" i="2" s="1"/>
  <c r="BE785" i="2" s="1"/>
  <c r="BE788" i="2" s="1"/>
  <c r="BE791" i="2" s="1"/>
  <c r="AO779" i="2"/>
  <c r="AO782" i="2" s="1"/>
  <c r="AO785" i="2" s="1"/>
  <c r="AO788" i="2" s="1"/>
  <c r="AO791" i="2" s="1"/>
  <c r="AE790" i="2"/>
  <c r="AH790" i="2" s="1"/>
  <c r="V762" i="2"/>
  <c r="W762" i="2" s="1"/>
  <c r="X762" i="2" s="1"/>
  <c r="X753" i="2"/>
  <c r="AA768" i="2"/>
  <c r="Z768" i="2"/>
  <c r="AD768" i="2"/>
  <c r="AG768" i="2" s="1"/>
  <c r="Y768" i="2"/>
  <c r="AE768" i="2"/>
  <c r="AH768" i="2" s="1"/>
  <c r="AC768" i="2"/>
  <c r="AF768" i="2" s="1"/>
  <c r="AB768" i="2"/>
  <c r="AA765" i="2"/>
  <c r="AD765" i="2"/>
  <c r="AG765" i="2" s="1"/>
  <c r="AB765" i="2"/>
  <c r="AC765" i="2"/>
  <c r="AF765" i="2" s="1"/>
  <c r="Z765" i="2"/>
  <c r="Y765" i="2"/>
  <c r="AE765" i="2"/>
  <c r="AH765" i="2" s="1"/>
  <c r="V756" i="2"/>
  <c r="W756" i="2" s="1"/>
  <c r="X756" i="2" s="1"/>
  <c r="P759" i="2"/>
  <c r="S759" i="2" s="1"/>
  <c r="V759" i="2" s="1"/>
  <c r="W759" i="2" s="1"/>
  <c r="X759" i="2" s="1"/>
  <c r="AE734" i="2"/>
  <c r="AH734" i="2" s="1"/>
  <c r="BX734" i="2" s="1"/>
  <c r="AA734" i="2"/>
  <c r="Z734" i="2"/>
  <c r="Y734" i="2"/>
  <c r="AD734" i="2"/>
  <c r="AG734" i="2" s="1"/>
  <c r="BW734" i="2" s="1"/>
  <c r="AB734" i="2"/>
  <c r="AC734" i="2"/>
  <c r="AF734" i="2" s="1"/>
  <c r="BV734" i="2" s="1"/>
  <c r="Y740" i="2"/>
  <c r="AE740" i="2"/>
  <c r="AH740" i="2" s="1"/>
  <c r="AD740" i="2"/>
  <c r="AG740" i="2" s="1"/>
  <c r="AC740" i="2"/>
  <c r="AF740" i="2" s="1"/>
  <c r="Z740" i="2"/>
  <c r="AB740" i="2"/>
  <c r="AA740" i="2"/>
  <c r="BG744" i="2"/>
  <c r="BG747" i="2" s="1"/>
  <c r="BH735" i="2"/>
  <c r="BH738" i="2" s="1"/>
  <c r="BH741" i="2" s="1"/>
  <c r="BH744" i="2" s="1"/>
  <c r="BH747" i="2" s="1"/>
  <c r="AR735" i="2"/>
  <c r="AR738" i="2" s="1"/>
  <c r="AR741" i="2" s="1"/>
  <c r="AR744" i="2" s="1"/>
  <c r="AR747" i="2" s="1"/>
  <c r="BI735" i="2"/>
  <c r="BI738" i="2" s="1"/>
  <c r="BI741" i="2" s="1"/>
  <c r="BI744" i="2" s="1"/>
  <c r="BI747" i="2" s="1"/>
  <c r="AS735" i="2"/>
  <c r="AS738" i="2" s="1"/>
  <c r="AS741" i="2" s="1"/>
  <c r="AS744" i="2" s="1"/>
  <c r="AS747" i="2" s="1"/>
  <c r="AL741" i="2"/>
  <c r="AL744" i="2" s="1"/>
  <c r="AL747" i="2" s="1"/>
  <c r="BR741" i="2"/>
  <c r="BR744" i="2" s="1"/>
  <c r="BR747" i="2" s="1"/>
  <c r="AI732" i="2"/>
  <c r="AI735" i="2" s="1"/>
  <c r="AI738" i="2" s="1"/>
  <c r="AI741" i="2" s="1"/>
  <c r="AI744" i="2" s="1"/>
  <c r="AI747" i="2" s="1"/>
  <c r="P737" i="2"/>
  <c r="S737" i="2" s="1"/>
  <c r="V737" i="2" s="1"/>
  <c r="W737" i="2" s="1"/>
  <c r="X737" i="2" s="1"/>
  <c r="AA746" i="2"/>
  <c r="Z746" i="2"/>
  <c r="Y746" i="2"/>
  <c r="AE746" i="2"/>
  <c r="AH746" i="2" s="1"/>
  <c r="AD746" i="2"/>
  <c r="AG746" i="2" s="1"/>
  <c r="AC746" i="2"/>
  <c r="AF746" i="2" s="1"/>
  <c r="AB746" i="2"/>
  <c r="X731" i="2"/>
  <c r="AQ744" i="2"/>
  <c r="AQ747" i="2" s="1"/>
  <c r="V743" i="2"/>
  <c r="W743" i="2" s="1"/>
  <c r="X743" i="2" s="1"/>
  <c r="AC712" i="2"/>
  <c r="AF712" i="2" s="1"/>
  <c r="BV712" i="2" s="1"/>
  <c r="AE712" i="2"/>
  <c r="AH712" i="2" s="1"/>
  <c r="BX712" i="2" s="1"/>
  <c r="AD712" i="2"/>
  <c r="AG712" i="2" s="1"/>
  <c r="BW712" i="2" s="1"/>
  <c r="AB712" i="2"/>
  <c r="AA712" i="2"/>
  <c r="Y712" i="2"/>
  <c r="Z712" i="2"/>
  <c r="AE721" i="2"/>
  <c r="AH721" i="2" s="1"/>
  <c r="AD721" i="2"/>
  <c r="AG721" i="2" s="1"/>
  <c r="AC721" i="2"/>
  <c r="AF721" i="2" s="1"/>
  <c r="AA721" i="2"/>
  <c r="Z721" i="2"/>
  <c r="AB721" i="2"/>
  <c r="Y721" i="2"/>
  <c r="AI710" i="2"/>
  <c r="AI713" i="2" s="1"/>
  <c r="AI716" i="2" s="1"/>
  <c r="AI719" i="2" s="1"/>
  <c r="AI722" i="2" s="1"/>
  <c r="AI725" i="2" s="1"/>
  <c r="P715" i="2"/>
  <c r="S715" i="2" s="1"/>
  <c r="V715" i="2" s="1"/>
  <c r="W715" i="2" s="1"/>
  <c r="X715" i="2" s="1"/>
  <c r="V724" i="2"/>
  <c r="W724" i="2" s="1"/>
  <c r="X724" i="2" s="1"/>
  <c r="AS716" i="2"/>
  <c r="AS719" i="2" s="1"/>
  <c r="AS722" i="2" s="1"/>
  <c r="AS725" i="2" s="1"/>
  <c r="AA718" i="2"/>
  <c r="AE718" i="2"/>
  <c r="AH718" i="2" s="1"/>
  <c r="AD718" i="2"/>
  <c r="AG718" i="2" s="1"/>
  <c r="Y718" i="2"/>
  <c r="AC718" i="2"/>
  <c r="AF718" i="2" s="1"/>
  <c r="AB718" i="2"/>
  <c r="Z718" i="2"/>
  <c r="X709" i="2"/>
  <c r="X687" i="2"/>
  <c r="AE699" i="2"/>
  <c r="AH699" i="2" s="1"/>
  <c r="AD699" i="2"/>
  <c r="AG699" i="2" s="1"/>
  <c r="AC699" i="2"/>
  <c r="AF699" i="2" s="1"/>
  <c r="Y699" i="2"/>
  <c r="AB699" i="2"/>
  <c r="AA699" i="2"/>
  <c r="Z699" i="2"/>
  <c r="AA702" i="2"/>
  <c r="Z702" i="2"/>
  <c r="Y702" i="2"/>
  <c r="AE702" i="2"/>
  <c r="AH702" i="2" s="1"/>
  <c r="AD702" i="2"/>
  <c r="AG702" i="2" s="1"/>
  <c r="AC702" i="2"/>
  <c r="AF702" i="2" s="1"/>
  <c r="AB702" i="2"/>
  <c r="V696" i="2"/>
  <c r="W696" i="2" s="1"/>
  <c r="X696" i="2" s="1"/>
  <c r="AE690" i="2"/>
  <c r="AH690" i="2" s="1"/>
  <c r="BX690" i="2" s="1"/>
  <c r="AC690" i="2"/>
  <c r="AF690" i="2" s="1"/>
  <c r="BV690" i="2" s="1"/>
  <c r="AB690" i="2"/>
  <c r="AA690" i="2"/>
  <c r="Z690" i="2"/>
  <c r="Y690" i="2"/>
  <c r="AD690" i="2"/>
  <c r="AG690" i="2" s="1"/>
  <c r="BW690" i="2" s="1"/>
  <c r="AS694" i="2"/>
  <c r="AS697" i="2" s="1"/>
  <c r="AS700" i="2" s="1"/>
  <c r="AS703" i="2" s="1"/>
  <c r="AT694" i="2"/>
  <c r="AT697" i="2" s="1"/>
  <c r="AT700" i="2" s="1"/>
  <c r="AT703" i="2" s="1"/>
  <c r="P693" i="2"/>
  <c r="S693" i="2" s="1"/>
  <c r="V693" i="2" s="1"/>
  <c r="W693" i="2" s="1"/>
  <c r="X693" i="2" s="1"/>
  <c r="BI694" i="2"/>
  <c r="BI697" i="2" s="1"/>
  <c r="BI700" i="2" s="1"/>
  <c r="BI703" i="2" s="1"/>
  <c r="AX697" i="2"/>
  <c r="AX700" i="2" s="1"/>
  <c r="AX703" i="2" s="1"/>
  <c r="AD668" i="2"/>
  <c r="AG668" i="2" s="1"/>
  <c r="BW668" i="2" s="1"/>
  <c r="AB668" i="2"/>
  <c r="AA668" i="2"/>
  <c r="AE668" i="2"/>
  <c r="AH668" i="2" s="1"/>
  <c r="BX668" i="2" s="1"/>
  <c r="Y668" i="2"/>
  <c r="AC668" i="2"/>
  <c r="AF668" i="2" s="1"/>
  <c r="BV668" i="2" s="1"/>
  <c r="Z668" i="2"/>
  <c r="BH681" i="2"/>
  <c r="V674" i="2"/>
  <c r="W674" i="2" s="1"/>
  <c r="X674" i="2" s="1"/>
  <c r="AA680" i="2"/>
  <c r="Z680" i="2"/>
  <c r="AC680" i="2"/>
  <c r="AF680" i="2" s="1"/>
  <c r="AB680" i="2"/>
  <c r="Y680" i="2"/>
  <c r="AE680" i="2"/>
  <c r="AH680" i="2" s="1"/>
  <c r="AD680" i="2"/>
  <c r="AG680" i="2" s="1"/>
  <c r="X665" i="2"/>
  <c r="AX675" i="2"/>
  <c r="AX678" i="2" s="1"/>
  <c r="AX681" i="2" s="1"/>
  <c r="AD677" i="2"/>
  <c r="AG677" i="2" s="1"/>
  <c r="AB677" i="2"/>
  <c r="AA677" i="2"/>
  <c r="AE677" i="2"/>
  <c r="AH677" i="2" s="1"/>
  <c r="AC677" i="2"/>
  <c r="AF677" i="2" s="1"/>
  <c r="Z677" i="2"/>
  <c r="Y677" i="2"/>
  <c r="AI666" i="2"/>
  <c r="AI669" i="2" s="1"/>
  <c r="AI672" i="2" s="1"/>
  <c r="AI675" i="2" s="1"/>
  <c r="AI678" i="2" s="1"/>
  <c r="AI681" i="2" s="1"/>
  <c r="P671" i="2"/>
  <c r="S671" i="2" s="1"/>
  <c r="V671" i="2" s="1"/>
  <c r="W671" i="2" s="1"/>
  <c r="X671" i="2" s="1"/>
  <c r="Z652" i="2"/>
  <c r="Y652" i="2"/>
  <c r="AE652" i="2"/>
  <c r="AH652" i="2" s="1"/>
  <c r="AD652" i="2"/>
  <c r="AG652" i="2" s="1"/>
  <c r="AC652" i="2"/>
  <c r="AF652" i="2" s="1"/>
  <c r="AB652" i="2"/>
  <c r="AA652" i="2"/>
  <c r="X643" i="2"/>
  <c r="P649" i="2"/>
  <c r="S649" i="2" s="1"/>
  <c r="V649" i="2" s="1"/>
  <c r="W649" i="2" s="1"/>
  <c r="X649" i="2" s="1"/>
  <c r="AA658" i="2"/>
  <c r="AE658" i="2"/>
  <c r="AH658" i="2" s="1"/>
  <c r="Z658" i="2"/>
  <c r="Y658" i="2"/>
  <c r="BT647" i="2"/>
  <c r="BT650" i="2" s="1"/>
  <c r="BT653" i="2" s="1"/>
  <c r="BT656" i="2" s="1"/>
  <c r="BT659" i="2" s="1"/>
  <c r="BU647" i="2"/>
  <c r="BU650" i="2" s="1"/>
  <c r="BU653" i="2" s="1"/>
  <c r="BU656" i="2" s="1"/>
  <c r="BU659" i="2" s="1"/>
  <c r="AB658" i="2"/>
  <c r="V655" i="2"/>
  <c r="W655" i="2" s="1"/>
  <c r="X655" i="2" s="1"/>
  <c r="BN653" i="2"/>
  <c r="BN656" i="2" s="1"/>
  <c r="BN659" i="2" s="1"/>
  <c r="V646" i="2"/>
  <c r="W646" i="2" s="1"/>
  <c r="X646" i="2" s="1"/>
  <c r="AC658" i="2"/>
  <c r="AF658" i="2" s="1"/>
  <c r="BD647" i="2"/>
  <c r="BD650" i="2" s="1"/>
  <c r="BD653" i="2" s="1"/>
  <c r="BD656" i="2" s="1"/>
  <c r="BD659" i="2" s="1"/>
  <c r="AD658" i="2"/>
  <c r="AG658" i="2" s="1"/>
  <c r="V633" i="2"/>
  <c r="W633" i="2" s="1"/>
  <c r="X633" i="2" s="1"/>
  <c r="AS628" i="2"/>
  <c r="AS631" i="2" s="1"/>
  <c r="AS634" i="2" s="1"/>
  <c r="AS637" i="2" s="1"/>
  <c r="V624" i="2"/>
  <c r="W624" i="2" s="1"/>
  <c r="X624" i="2" s="1"/>
  <c r="X621" i="2"/>
  <c r="AI622" i="2"/>
  <c r="AI625" i="2" s="1"/>
  <c r="AI628" i="2" s="1"/>
  <c r="AI631" i="2" s="1"/>
  <c r="AI634" i="2" s="1"/>
  <c r="AI637" i="2" s="1"/>
  <c r="P627" i="2"/>
  <c r="S627" i="2" s="1"/>
  <c r="V627" i="2" s="1"/>
  <c r="W627" i="2" s="1"/>
  <c r="X627" i="2" s="1"/>
  <c r="BD625" i="2"/>
  <c r="BD628" i="2" s="1"/>
  <c r="BD631" i="2" s="1"/>
  <c r="BD634" i="2" s="1"/>
  <c r="BD637" i="2" s="1"/>
  <c r="V636" i="2"/>
  <c r="W636" i="2" s="1"/>
  <c r="X636" i="2" s="1"/>
  <c r="BT625" i="2"/>
  <c r="BT628" i="2" s="1"/>
  <c r="BT631" i="2" s="1"/>
  <c r="BT634" i="2" s="1"/>
  <c r="BT637" i="2" s="1"/>
  <c r="AM634" i="2"/>
  <c r="AM637" i="2" s="1"/>
  <c r="AN625" i="2"/>
  <c r="AN628" i="2" s="1"/>
  <c r="AN631" i="2" s="1"/>
  <c r="AN634" i="2" s="1"/>
  <c r="AN637" i="2" s="1"/>
  <c r="V630" i="2"/>
  <c r="W630" i="2" s="1"/>
  <c r="X630" i="2" s="1"/>
  <c r="AA614" i="2"/>
  <c r="Z614" i="2"/>
  <c r="Y614" i="2"/>
  <c r="AC614" i="2"/>
  <c r="AF614" i="2" s="1"/>
  <c r="AD614" i="2"/>
  <c r="AG614" i="2" s="1"/>
  <c r="AE614" i="2"/>
  <c r="AH614" i="2" s="1"/>
  <c r="AB614" i="2"/>
  <c r="AD611" i="2"/>
  <c r="AG611" i="2" s="1"/>
  <c r="AC611" i="2"/>
  <c r="AF611" i="2" s="1"/>
  <c r="AB611" i="2"/>
  <c r="AA611" i="2"/>
  <c r="AE611" i="2"/>
  <c r="AH611" i="2" s="1"/>
  <c r="Y611" i="2"/>
  <c r="Z611" i="2"/>
  <c r="F617" i="2"/>
  <c r="X599" i="2"/>
  <c r="AC608" i="2"/>
  <c r="AF608" i="2" s="1"/>
  <c r="AA608" i="2"/>
  <c r="AE608" i="2"/>
  <c r="AH608" i="2" s="1"/>
  <c r="AB608" i="2"/>
  <c r="AD608" i="2"/>
  <c r="AG608" i="2" s="1"/>
  <c r="Z608" i="2"/>
  <c r="Y608" i="2"/>
  <c r="V602" i="2"/>
  <c r="W602" i="2" s="1"/>
  <c r="X602" i="2" s="1"/>
  <c r="P605" i="2"/>
  <c r="S605" i="2" s="1"/>
  <c r="V605" i="2" s="1"/>
  <c r="W605" i="2" s="1"/>
  <c r="X605" i="2" s="1"/>
  <c r="AA592" i="2"/>
  <c r="Z592" i="2"/>
  <c r="Y592" i="2"/>
  <c r="AC592" i="2"/>
  <c r="AF592" i="2" s="1"/>
  <c r="AE592" i="2"/>
  <c r="AH592" i="2" s="1"/>
  <c r="AD592" i="2"/>
  <c r="AG592" i="2" s="1"/>
  <c r="AB592" i="2"/>
  <c r="AC580" i="2"/>
  <c r="AF580" i="2" s="1"/>
  <c r="BV580" i="2" s="1"/>
  <c r="AB580" i="2"/>
  <c r="AD580" i="2"/>
  <c r="AG580" i="2" s="1"/>
  <c r="BW580" i="2" s="1"/>
  <c r="Z580" i="2"/>
  <c r="Y580" i="2"/>
  <c r="AE580" i="2"/>
  <c r="AH580" i="2" s="1"/>
  <c r="BX580" i="2" s="1"/>
  <c r="AA580" i="2"/>
  <c r="F595" i="2"/>
  <c r="X577" i="2"/>
  <c r="V586" i="2"/>
  <c r="W586" i="2" s="1"/>
  <c r="X586" i="2" s="1"/>
  <c r="AC589" i="2"/>
  <c r="AF589" i="2" s="1"/>
  <c r="AB589" i="2"/>
  <c r="AD589" i="2"/>
  <c r="AG589" i="2" s="1"/>
  <c r="AA589" i="2"/>
  <c r="Z589" i="2"/>
  <c r="Y589" i="2"/>
  <c r="AE589" i="2"/>
  <c r="AH589" i="2" s="1"/>
  <c r="P583" i="2"/>
  <c r="S583" i="2" s="1"/>
  <c r="V583" i="2" s="1"/>
  <c r="W583" i="2" s="1"/>
  <c r="X583" i="2" s="1"/>
  <c r="AA558" i="2"/>
  <c r="Z558" i="2"/>
  <c r="Y558" i="2"/>
  <c r="AD558" i="2"/>
  <c r="AG558" i="2" s="1"/>
  <c r="BW558" i="2" s="1"/>
  <c r="AB558" i="2"/>
  <c r="AE558" i="2"/>
  <c r="AH558" i="2" s="1"/>
  <c r="BX558" i="2" s="1"/>
  <c r="AC558" i="2"/>
  <c r="AF558" i="2" s="1"/>
  <c r="BV558" i="2" s="1"/>
  <c r="X555" i="2"/>
  <c r="AI556" i="2"/>
  <c r="AI559" i="2" s="1"/>
  <c r="AI562" i="2" s="1"/>
  <c r="AI565" i="2" s="1"/>
  <c r="AI568" i="2" s="1"/>
  <c r="AI571" i="2" s="1"/>
  <c r="P561" i="2"/>
  <c r="S561" i="2" s="1"/>
  <c r="V561" i="2" s="1"/>
  <c r="W561" i="2" s="1"/>
  <c r="X561" i="2" s="1"/>
  <c r="AA570" i="2"/>
  <c r="Z570" i="2"/>
  <c r="AC570" i="2"/>
  <c r="AF570" i="2" s="1"/>
  <c r="Y570" i="2"/>
  <c r="AE570" i="2"/>
  <c r="AH570" i="2" s="1"/>
  <c r="AD570" i="2"/>
  <c r="AG570" i="2" s="1"/>
  <c r="AB570" i="2"/>
  <c r="AS562" i="2"/>
  <c r="AS565" i="2" s="1"/>
  <c r="AS568" i="2" s="1"/>
  <c r="AS571" i="2" s="1"/>
  <c r="BD559" i="2"/>
  <c r="BD562" i="2" s="1"/>
  <c r="BD565" i="2" s="1"/>
  <c r="BD568" i="2" s="1"/>
  <c r="BD571" i="2" s="1"/>
  <c r="AE567" i="2"/>
  <c r="AH567" i="2" s="1"/>
  <c r="AA567" i="2"/>
  <c r="Z567" i="2"/>
  <c r="AC567" i="2"/>
  <c r="AF567" i="2" s="1"/>
  <c r="AB567" i="2"/>
  <c r="Y567" i="2"/>
  <c r="AD567" i="2"/>
  <c r="AG567" i="2" s="1"/>
  <c r="BT559" i="2"/>
  <c r="BT562" i="2" s="1"/>
  <c r="BT565" i="2" s="1"/>
  <c r="BT568" i="2" s="1"/>
  <c r="BT571" i="2" s="1"/>
  <c r="V564" i="2"/>
  <c r="W564" i="2" s="1"/>
  <c r="X564" i="2" s="1"/>
  <c r="AB542" i="2"/>
  <c r="Y542" i="2"/>
  <c r="AE542" i="2"/>
  <c r="AH542" i="2" s="1"/>
  <c r="AC542" i="2"/>
  <c r="AF542" i="2" s="1"/>
  <c r="Z542" i="2"/>
  <c r="AD542" i="2"/>
  <c r="AG542" i="2" s="1"/>
  <c r="AA542" i="2"/>
  <c r="AA548" i="2"/>
  <c r="Z548" i="2"/>
  <c r="Y548" i="2"/>
  <c r="AC548" i="2"/>
  <c r="AF548" i="2" s="1"/>
  <c r="AE548" i="2"/>
  <c r="AH548" i="2" s="1"/>
  <c r="AD548" i="2"/>
  <c r="AG548" i="2" s="1"/>
  <c r="AB548" i="2"/>
  <c r="AE545" i="2"/>
  <c r="AH545" i="2" s="1"/>
  <c r="AC545" i="2"/>
  <c r="AF545" i="2" s="1"/>
  <c r="AD545" i="2"/>
  <c r="AG545" i="2" s="1"/>
  <c r="AB545" i="2"/>
  <c r="AA545" i="2"/>
  <c r="Y545" i="2"/>
  <c r="Z545" i="2"/>
  <c r="F551" i="2"/>
  <c r="X533" i="2"/>
  <c r="AE536" i="2"/>
  <c r="AH536" i="2" s="1"/>
  <c r="BX536" i="2" s="1"/>
  <c r="AD536" i="2"/>
  <c r="AG536" i="2" s="1"/>
  <c r="BW536" i="2" s="1"/>
  <c r="AB536" i="2"/>
  <c r="AC536" i="2"/>
  <c r="AF536" i="2" s="1"/>
  <c r="BV536" i="2" s="1"/>
  <c r="Z536" i="2"/>
  <c r="AA536" i="2"/>
  <c r="Y536" i="2"/>
  <c r="AB539" i="2"/>
  <c r="AA539" i="2"/>
  <c r="Z539" i="2"/>
  <c r="Y539" i="2"/>
  <c r="AD539" i="2"/>
  <c r="AG539" i="2" s="1"/>
  <c r="BO543" i="2"/>
  <c r="BO546" i="2" s="1"/>
  <c r="BO549" i="2" s="1"/>
  <c r="AE539" i="2"/>
  <c r="AH539" i="2" s="1"/>
  <c r="AC514" i="2"/>
  <c r="AF514" i="2" s="1"/>
  <c r="BV514" i="2" s="1"/>
  <c r="Z514" i="2"/>
  <c r="Y514" i="2"/>
  <c r="AE514" i="2"/>
  <c r="AH514" i="2" s="1"/>
  <c r="BX514" i="2" s="1"/>
  <c r="AD514" i="2"/>
  <c r="AG514" i="2" s="1"/>
  <c r="BW514" i="2" s="1"/>
  <c r="AB514" i="2"/>
  <c r="AA514" i="2"/>
  <c r="AN515" i="2"/>
  <c r="AN518" i="2" s="1"/>
  <c r="AN521" i="2" s="1"/>
  <c r="AN524" i="2" s="1"/>
  <c r="AN527" i="2" s="1"/>
  <c r="BT515" i="2"/>
  <c r="BT518" i="2" s="1"/>
  <c r="BT521" i="2" s="1"/>
  <c r="BT524" i="2" s="1"/>
  <c r="BT527" i="2" s="1"/>
  <c r="AA526" i="2"/>
  <c r="Z526" i="2"/>
  <c r="AB526" i="2"/>
  <c r="Y526" i="2"/>
  <c r="AD526" i="2"/>
  <c r="AG526" i="2" s="1"/>
  <c r="AC526" i="2"/>
  <c r="AF526" i="2" s="1"/>
  <c r="AE526" i="2"/>
  <c r="AH526" i="2" s="1"/>
  <c r="Y523" i="2"/>
  <c r="AE523" i="2"/>
  <c r="AH523" i="2" s="1"/>
  <c r="AB523" i="2"/>
  <c r="AA523" i="2"/>
  <c r="Z523" i="2"/>
  <c r="AD523" i="2"/>
  <c r="AG523" i="2" s="1"/>
  <c r="AC523" i="2"/>
  <c r="AF523" i="2" s="1"/>
  <c r="BD515" i="2"/>
  <c r="BD518" i="2" s="1"/>
  <c r="BD521" i="2" s="1"/>
  <c r="BD524" i="2" s="1"/>
  <c r="BD527" i="2" s="1"/>
  <c r="X511" i="2"/>
  <c r="AI512" i="2"/>
  <c r="AI515" i="2" s="1"/>
  <c r="AI518" i="2" s="1"/>
  <c r="AI521" i="2" s="1"/>
  <c r="AI524" i="2" s="1"/>
  <c r="AI527" i="2" s="1"/>
  <c r="P517" i="2"/>
  <c r="S517" i="2" s="1"/>
  <c r="V517" i="2" s="1"/>
  <c r="W517" i="2" s="1"/>
  <c r="X517" i="2" s="1"/>
  <c r="V520" i="2"/>
  <c r="W520" i="2" s="1"/>
  <c r="X520" i="2" s="1"/>
  <c r="V498" i="2"/>
  <c r="W498" i="2" s="1"/>
  <c r="X498" i="2" s="1"/>
  <c r="X489" i="2"/>
  <c r="AA504" i="2"/>
  <c r="AC504" i="2"/>
  <c r="AF504" i="2" s="1"/>
  <c r="Z504" i="2"/>
  <c r="AB504" i="2"/>
  <c r="Y504" i="2"/>
  <c r="AE504" i="2"/>
  <c r="AH504" i="2" s="1"/>
  <c r="AD504" i="2"/>
  <c r="AG504" i="2" s="1"/>
  <c r="AE501" i="2"/>
  <c r="AH501" i="2" s="1"/>
  <c r="AB501" i="2"/>
  <c r="Z501" i="2"/>
  <c r="Y501" i="2"/>
  <c r="AA501" i="2"/>
  <c r="AD501" i="2"/>
  <c r="AG501" i="2" s="1"/>
  <c r="AC501" i="2"/>
  <c r="AF501" i="2" s="1"/>
  <c r="V492" i="2"/>
  <c r="W492" i="2" s="1"/>
  <c r="X492" i="2" s="1"/>
  <c r="P495" i="2"/>
  <c r="S495" i="2" s="1"/>
  <c r="V495" i="2" s="1"/>
  <c r="W495" i="2" s="1"/>
  <c r="X495" i="2" s="1"/>
  <c r="AE479" i="2"/>
  <c r="AH479" i="2" s="1"/>
  <c r="AC479" i="2"/>
  <c r="AF479" i="2" s="1"/>
  <c r="AB479" i="2"/>
  <c r="Z479" i="2"/>
  <c r="Y479" i="2"/>
  <c r="AD479" i="2"/>
  <c r="AG479" i="2" s="1"/>
  <c r="AA479" i="2"/>
  <c r="V482" i="2"/>
  <c r="W482" i="2" s="1"/>
  <c r="X482" i="2" s="1"/>
  <c r="P473" i="2"/>
  <c r="S473" i="2" s="1"/>
  <c r="V473" i="2" s="1"/>
  <c r="W473" i="2" s="1"/>
  <c r="X473" i="2" s="1"/>
  <c r="AI468" i="2"/>
  <c r="AI471" i="2" s="1"/>
  <c r="AI474" i="2" s="1"/>
  <c r="AI477" i="2" s="1"/>
  <c r="AI480" i="2" s="1"/>
  <c r="AI483" i="2" s="1"/>
  <c r="AD476" i="2"/>
  <c r="AG476" i="2" s="1"/>
  <c r="AA476" i="2"/>
  <c r="Y476" i="2"/>
  <c r="AE476" i="2"/>
  <c r="AH476" i="2" s="1"/>
  <c r="Z476" i="2"/>
  <c r="AC476" i="2"/>
  <c r="AF476" i="2" s="1"/>
  <c r="AB476" i="2"/>
  <c r="BN477" i="2"/>
  <c r="BN480" i="2" s="1"/>
  <c r="BN483" i="2" s="1"/>
  <c r="X467" i="2"/>
  <c r="AX477" i="2"/>
  <c r="AX480" i="2" s="1"/>
  <c r="AX483" i="2" s="1"/>
  <c r="BS480" i="2"/>
  <c r="BS483" i="2" s="1"/>
  <c r="AD470" i="2"/>
  <c r="AG470" i="2" s="1"/>
  <c r="BW470" i="2" s="1"/>
  <c r="Y470" i="2"/>
  <c r="Z470" i="2"/>
  <c r="AC470" i="2"/>
  <c r="AF470" i="2" s="1"/>
  <c r="BV470" i="2" s="1"/>
  <c r="AE470" i="2"/>
  <c r="AH470" i="2" s="1"/>
  <c r="BX470" i="2" s="1"/>
  <c r="AB470" i="2"/>
  <c r="AA470" i="2"/>
  <c r="BT471" i="2"/>
  <c r="BT474" i="2" s="1"/>
  <c r="BT477" i="2" s="1"/>
  <c r="BT480" i="2" s="1"/>
  <c r="BT483" i="2" s="1"/>
  <c r="AS474" i="2"/>
  <c r="AS477" i="2" s="1"/>
  <c r="AS480" i="2" s="1"/>
  <c r="AS483" i="2" s="1"/>
  <c r="AC454" i="2"/>
  <c r="AF454" i="2" s="1"/>
  <c r="AE454" i="2"/>
  <c r="AH454" i="2" s="1"/>
  <c r="Y454" i="2"/>
  <c r="AD454" i="2"/>
  <c r="AG454" i="2" s="1"/>
  <c r="AB454" i="2"/>
  <c r="AA454" i="2"/>
  <c r="Z454" i="2"/>
  <c r="X445" i="2"/>
  <c r="AD457" i="2"/>
  <c r="AG457" i="2" s="1"/>
  <c r="AB457" i="2"/>
  <c r="Y457" i="2"/>
  <c r="Z457" i="2"/>
  <c r="AC457" i="2"/>
  <c r="AF457" i="2" s="1"/>
  <c r="AE457" i="2"/>
  <c r="AH457" i="2" s="1"/>
  <c r="AA457" i="2"/>
  <c r="AA460" i="2"/>
  <c r="AD460" i="2"/>
  <c r="AG460" i="2" s="1"/>
  <c r="AC460" i="2"/>
  <c r="AF460" i="2" s="1"/>
  <c r="Z460" i="2"/>
  <c r="AE460" i="2"/>
  <c r="AH460" i="2" s="1"/>
  <c r="Y460" i="2"/>
  <c r="AB460" i="2"/>
  <c r="V448" i="2"/>
  <c r="W448" i="2" s="1"/>
  <c r="X448" i="2" s="1"/>
  <c r="P451" i="2"/>
  <c r="S451" i="2" s="1"/>
  <c r="V451" i="2" s="1"/>
  <c r="W451" i="2" s="1"/>
  <c r="X451" i="2" s="1"/>
  <c r="AC435" i="2"/>
  <c r="AF435" i="2" s="1"/>
  <c r="Y435" i="2"/>
  <c r="Z435" i="2"/>
  <c r="AD435" i="2"/>
  <c r="AG435" i="2" s="1"/>
  <c r="AE435" i="2"/>
  <c r="AH435" i="2" s="1"/>
  <c r="AB435" i="2"/>
  <c r="AA435" i="2"/>
  <c r="AE426" i="2"/>
  <c r="AH426" i="2" s="1"/>
  <c r="BX426" i="2" s="1"/>
  <c r="AD426" i="2"/>
  <c r="AG426" i="2" s="1"/>
  <c r="BW426" i="2" s="1"/>
  <c r="AC426" i="2"/>
  <c r="AF426" i="2" s="1"/>
  <c r="BV426" i="2" s="1"/>
  <c r="AB426" i="2"/>
  <c r="AA426" i="2"/>
  <c r="Z426" i="2"/>
  <c r="Y426" i="2"/>
  <c r="AA438" i="2"/>
  <c r="AB438" i="2"/>
  <c r="Z438" i="2"/>
  <c r="Y438" i="2"/>
  <c r="AE438" i="2"/>
  <c r="AH438" i="2" s="1"/>
  <c r="AD438" i="2"/>
  <c r="AG438" i="2" s="1"/>
  <c r="AC438" i="2"/>
  <c r="AF438" i="2" s="1"/>
  <c r="V432" i="2"/>
  <c r="W432" i="2" s="1"/>
  <c r="X432" i="2" s="1"/>
  <c r="X423" i="2"/>
  <c r="P429" i="2"/>
  <c r="S429" i="2" s="1"/>
  <c r="V429" i="2" s="1"/>
  <c r="W429" i="2" s="1"/>
  <c r="X429" i="2" s="1"/>
  <c r="AI424" i="2"/>
  <c r="AI427" i="2" s="1"/>
  <c r="AI430" i="2" s="1"/>
  <c r="AI433" i="2" s="1"/>
  <c r="AI436" i="2" s="1"/>
  <c r="AI439" i="2" s="1"/>
  <c r="AX433" i="2"/>
  <c r="AX436" i="2" s="1"/>
  <c r="AX439" i="2" s="1"/>
  <c r="BN433" i="2"/>
  <c r="BN436" i="2" s="1"/>
  <c r="BN439" i="2" s="1"/>
  <c r="BT427" i="2"/>
  <c r="BT430" i="2" s="1"/>
  <c r="BT433" i="2" s="1"/>
  <c r="BT436" i="2" s="1"/>
  <c r="BT439" i="2" s="1"/>
  <c r="X401" i="2"/>
  <c r="AB413" i="2"/>
  <c r="AE413" i="2"/>
  <c r="AH413" i="2" s="1"/>
  <c r="AD413" i="2"/>
  <c r="AG413" i="2" s="1"/>
  <c r="AC413" i="2"/>
  <c r="AF413" i="2" s="1"/>
  <c r="AA413" i="2"/>
  <c r="Y413" i="2"/>
  <c r="Z413" i="2"/>
  <c r="AD404" i="2"/>
  <c r="AG404" i="2" s="1"/>
  <c r="BW404" i="2" s="1"/>
  <c r="AB404" i="2"/>
  <c r="AE404" i="2"/>
  <c r="AH404" i="2" s="1"/>
  <c r="BX404" i="2" s="1"/>
  <c r="AC404" i="2"/>
  <c r="AF404" i="2" s="1"/>
  <c r="BV404" i="2" s="1"/>
  <c r="AA404" i="2"/>
  <c r="Z404" i="2"/>
  <c r="Y404" i="2"/>
  <c r="V410" i="2"/>
  <c r="W410" i="2" s="1"/>
  <c r="X410" i="2" s="1"/>
  <c r="AS417" i="2"/>
  <c r="V407" i="2"/>
  <c r="W407" i="2" s="1"/>
  <c r="X407" i="2" s="1"/>
  <c r="V416" i="2"/>
  <c r="W416" i="2" s="1"/>
  <c r="X416" i="2" s="1"/>
  <c r="BU405" i="2"/>
  <c r="BU408" i="2" s="1"/>
  <c r="BU411" i="2" s="1"/>
  <c r="BU414" i="2" s="1"/>
  <c r="BU417" i="2" s="1"/>
  <c r="BD405" i="2"/>
  <c r="BD408" i="2" s="1"/>
  <c r="BD411" i="2" s="1"/>
  <c r="BD414" i="2" s="1"/>
  <c r="BD417" i="2" s="1"/>
  <c r="AO405" i="2"/>
  <c r="AO408" i="2" s="1"/>
  <c r="AO411" i="2" s="1"/>
  <c r="AO414" i="2" s="1"/>
  <c r="AO417" i="2" s="1"/>
  <c r="AI411" i="2"/>
  <c r="AI414" i="2" s="1"/>
  <c r="AI417" i="2" s="1"/>
  <c r="AY411" i="2"/>
  <c r="AY414" i="2" s="1"/>
  <c r="AY417" i="2" s="1"/>
  <c r="BO411" i="2"/>
  <c r="BO414" i="2" s="1"/>
  <c r="BO417" i="2" s="1"/>
  <c r="BT405" i="2"/>
  <c r="BT408" i="2" s="1"/>
  <c r="BT411" i="2" s="1"/>
  <c r="BT414" i="2" s="1"/>
  <c r="BT417" i="2" s="1"/>
  <c r="BE405" i="2"/>
  <c r="BE408" i="2" s="1"/>
  <c r="BE411" i="2" s="1"/>
  <c r="BE414" i="2" s="1"/>
  <c r="BE417" i="2" s="1"/>
  <c r="AN405" i="2"/>
  <c r="AN408" i="2" s="1"/>
  <c r="AN411" i="2" s="1"/>
  <c r="AN414" i="2" s="1"/>
  <c r="AN417" i="2" s="1"/>
  <c r="AX411" i="2"/>
  <c r="AX414" i="2" s="1"/>
  <c r="AX417" i="2" s="1"/>
  <c r="AI380" i="2"/>
  <c r="AI383" i="2" s="1"/>
  <c r="AI386" i="2" s="1"/>
  <c r="AI389" i="2" s="1"/>
  <c r="AI392" i="2" s="1"/>
  <c r="AI395" i="2" s="1"/>
  <c r="P385" i="2"/>
  <c r="S385" i="2" s="1"/>
  <c r="V385" i="2" s="1"/>
  <c r="W385" i="2" s="1"/>
  <c r="X385" i="2" s="1"/>
  <c r="AR395" i="2"/>
  <c r="BT383" i="2"/>
  <c r="BT386" i="2" s="1"/>
  <c r="BT389" i="2" s="1"/>
  <c r="BT392" i="2" s="1"/>
  <c r="BT395" i="2" s="1"/>
  <c r="AS386" i="2"/>
  <c r="AS389" i="2" s="1"/>
  <c r="AS392" i="2" s="1"/>
  <c r="AS395" i="2" s="1"/>
  <c r="AB388" i="2"/>
  <c r="AA388" i="2"/>
  <c r="AE388" i="2"/>
  <c r="AH388" i="2" s="1"/>
  <c r="Y388" i="2"/>
  <c r="AD388" i="2"/>
  <c r="AG388" i="2" s="1"/>
  <c r="Z388" i="2"/>
  <c r="AC388" i="2"/>
  <c r="AF388" i="2" s="1"/>
  <c r="F397" i="2"/>
  <c r="X379" i="2"/>
  <c r="AA394" i="2"/>
  <c r="Z394" i="2"/>
  <c r="Y394" i="2"/>
  <c r="AB394" i="2"/>
  <c r="AE394" i="2"/>
  <c r="AH394" i="2" s="1"/>
  <c r="AD394" i="2"/>
  <c r="AG394" i="2" s="1"/>
  <c r="AC394" i="2"/>
  <c r="AF394" i="2" s="1"/>
  <c r="AE391" i="2"/>
  <c r="AH391" i="2" s="1"/>
  <c r="AB391" i="2"/>
  <c r="AD391" i="2"/>
  <c r="AG391" i="2" s="1"/>
  <c r="Z391" i="2"/>
  <c r="Y391" i="2"/>
  <c r="AC391" i="2"/>
  <c r="AF391" i="2" s="1"/>
  <c r="AA391" i="2"/>
  <c r="AD382" i="2"/>
  <c r="AG382" i="2" s="1"/>
  <c r="BW382" i="2" s="1"/>
  <c r="AB382" i="2"/>
  <c r="AC382" i="2"/>
  <c r="AF382" i="2" s="1"/>
  <c r="BV382" i="2" s="1"/>
  <c r="AA382" i="2"/>
  <c r="Z382" i="2"/>
  <c r="AE382" i="2"/>
  <c r="AH382" i="2" s="1"/>
  <c r="BX382" i="2" s="1"/>
  <c r="Y382" i="2"/>
  <c r="BD383" i="2"/>
  <c r="BD386" i="2" s="1"/>
  <c r="BD389" i="2" s="1"/>
  <c r="BD392" i="2" s="1"/>
  <c r="BD395" i="2" s="1"/>
  <c r="AE366" i="2"/>
  <c r="AH366" i="2" s="1"/>
  <c r="Y366" i="2"/>
  <c r="AD366" i="2"/>
  <c r="AG366" i="2" s="1"/>
  <c r="Z366" i="2"/>
  <c r="AC366" i="2"/>
  <c r="AF366" i="2" s="1"/>
  <c r="AB366" i="2"/>
  <c r="AA366" i="2"/>
  <c r="AE360" i="2"/>
  <c r="AH360" i="2" s="1"/>
  <c r="BX360" i="2" s="1"/>
  <c r="AD360" i="2"/>
  <c r="AG360" i="2" s="1"/>
  <c r="BW360" i="2" s="1"/>
  <c r="AA360" i="2"/>
  <c r="Z360" i="2"/>
  <c r="Y360" i="2"/>
  <c r="AB360" i="2"/>
  <c r="AC360" i="2"/>
  <c r="AF360" i="2" s="1"/>
  <c r="BV360" i="2" s="1"/>
  <c r="AB357" i="2"/>
  <c r="AB358" i="2" s="1"/>
  <c r="AB361" i="2" s="1"/>
  <c r="Z357" i="2"/>
  <c r="AA357" i="2"/>
  <c r="AA358" i="2" s="1"/>
  <c r="Y357" i="2"/>
  <c r="AC357" i="2"/>
  <c r="AF357" i="2" s="1"/>
  <c r="BV357" i="2" s="1"/>
  <c r="BV358" i="2" s="1"/>
  <c r="BB367" i="2"/>
  <c r="BB370" i="2" s="1"/>
  <c r="BB373" i="2" s="1"/>
  <c r="AM367" i="2"/>
  <c r="AM370" i="2" s="1"/>
  <c r="AM373" i="2" s="1"/>
  <c r="BL373" i="2"/>
  <c r="BH361" i="2"/>
  <c r="BH364" i="2" s="1"/>
  <c r="BH367" i="2" s="1"/>
  <c r="BH370" i="2" s="1"/>
  <c r="BH373" i="2" s="1"/>
  <c r="AI358" i="2"/>
  <c r="AI361" i="2" s="1"/>
  <c r="AI364" i="2" s="1"/>
  <c r="AI367" i="2" s="1"/>
  <c r="AI370" i="2" s="1"/>
  <c r="AI373" i="2" s="1"/>
  <c r="P363" i="2"/>
  <c r="S363" i="2" s="1"/>
  <c r="V363" i="2" s="1"/>
  <c r="W363" i="2" s="1"/>
  <c r="X363" i="2" s="1"/>
  <c r="AV373" i="2"/>
  <c r="BS367" i="2"/>
  <c r="BS370" i="2" s="1"/>
  <c r="BS373" i="2" s="1"/>
  <c r="BI361" i="2"/>
  <c r="BI364" i="2" s="1"/>
  <c r="BI367" i="2" s="1"/>
  <c r="BI370" i="2" s="1"/>
  <c r="BI373" i="2" s="1"/>
  <c r="AL367" i="2"/>
  <c r="AL370" i="2" s="1"/>
  <c r="AL373" i="2" s="1"/>
  <c r="BC367" i="2"/>
  <c r="BC370" i="2" s="1"/>
  <c r="BC373" i="2" s="1"/>
  <c r="AE369" i="2"/>
  <c r="AH369" i="2" s="1"/>
  <c r="AC369" i="2"/>
  <c r="AF369" i="2" s="1"/>
  <c r="AD369" i="2"/>
  <c r="AG369" i="2" s="1"/>
  <c r="Z369" i="2"/>
  <c r="Y369" i="2"/>
  <c r="V372" i="2"/>
  <c r="W372" i="2" s="1"/>
  <c r="X372" i="2" s="1"/>
  <c r="AR361" i="2"/>
  <c r="AR364" i="2" s="1"/>
  <c r="AR367" i="2" s="1"/>
  <c r="AR370" i="2" s="1"/>
  <c r="AR373" i="2" s="1"/>
  <c r="BR367" i="2"/>
  <c r="BR370" i="2" s="1"/>
  <c r="BR373" i="2" s="1"/>
  <c r="AA369" i="2"/>
  <c r="AC338" i="2"/>
  <c r="AF338" i="2" s="1"/>
  <c r="BV338" i="2" s="1"/>
  <c r="Z338" i="2"/>
  <c r="AB338" i="2"/>
  <c r="AD338" i="2"/>
  <c r="AG338" i="2" s="1"/>
  <c r="BW338" i="2" s="1"/>
  <c r="AE338" i="2"/>
  <c r="AH338" i="2" s="1"/>
  <c r="BX338" i="2" s="1"/>
  <c r="AA338" i="2"/>
  <c r="Y338" i="2"/>
  <c r="BT339" i="2"/>
  <c r="BT342" i="2" s="1"/>
  <c r="BT345" i="2" s="1"/>
  <c r="BT348" i="2" s="1"/>
  <c r="BT351" i="2" s="1"/>
  <c r="V347" i="2"/>
  <c r="W347" i="2" s="1"/>
  <c r="X347" i="2" s="1"/>
  <c r="BD339" i="2"/>
  <c r="BD342" i="2" s="1"/>
  <c r="BD345" i="2" s="1"/>
  <c r="BD348" i="2" s="1"/>
  <c r="BD351" i="2" s="1"/>
  <c r="V350" i="2"/>
  <c r="W350" i="2" s="1"/>
  <c r="X350" i="2" s="1"/>
  <c r="AS342" i="2"/>
  <c r="AS345" i="2" s="1"/>
  <c r="AS348" i="2" s="1"/>
  <c r="AS351" i="2" s="1"/>
  <c r="V344" i="2"/>
  <c r="W344" i="2" s="1"/>
  <c r="X344" i="2" s="1"/>
  <c r="AT342" i="2"/>
  <c r="AT345" i="2" s="1"/>
  <c r="AT348" i="2" s="1"/>
  <c r="AT351" i="2" s="1"/>
  <c r="BE339" i="2"/>
  <c r="BE342" i="2" s="1"/>
  <c r="BE345" i="2" s="1"/>
  <c r="BE348" i="2" s="1"/>
  <c r="BE351" i="2" s="1"/>
  <c r="F353" i="2"/>
  <c r="X335" i="2"/>
  <c r="P341" i="2"/>
  <c r="S341" i="2" s="1"/>
  <c r="V341" i="2" s="1"/>
  <c r="W341" i="2" s="1"/>
  <c r="X341" i="2" s="1"/>
  <c r="AI336" i="2"/>
  <c r="AI339" i="2" s="1"/>
  <c r="AI342" i="2" s="1"/>
  <c r="AI345" i="2" s="1"/>
  <c r="AI348" i="2" s="1"/>
  <c r="AI351" i="2" s="1"/>
  <c r="BU339" i="2"/>
  <c r="BU342" i="2" s="1"/>
  <c r="BU345" i="2" s="1"/>
  <c r="BU348" i="2" s="1"/>
  <c r="BU351" i="2" s="1"/>
  <c r="AN339" i="2"/>
  <c r="AN342" i="2" s="1"/>
  <c r="AN345" i="2" s="1"/>
  <c r="AN348" i="2" s="1"/>
  <c r="AN351" i="2" s="1"/>
  <c r="BI342" i="2"/>
  <c r="BI345" i="2" s="1"/>
  <c r="BI348" i="2" s="1"/>
  <c r="BI351" i="2" s="1"/>
  <c r="AC322" i="2"/>
  <c r="AF322" i="2" s="1"/>
  <c r="AB322" i="2"/>
  <c r="Z322" i="2"/>
  <c r="AA322" i="2"/>
  <c r="AE322" i="2"/>
  <c r="AH322" i="2" s="1"/>
  <c r="Y322" i="2"/>
  <c r="AD322" i="2"/>
  <c r="AG322" i="2" s="1"/>
  <c r="AB316" i="2"/>
  <c r="AA316" i="2"/>
  <c r="AE316" i="2"/>
  <c r="AH316" i="2" s="1"/>
  <c r="BX316" i="2" s="1"/>
  <c r="AD316" i="2"/>
  <c r="AG316" i="2" s="1"/>
  <c r="BW316" i="2" s="1"/>
  <c r="AC316" i="2"/>
  <c r="AF316" i="2" s="1"/>
  <c r="BV316" i="2" s="1"/>
  <c r="Z316" i="2"/>
  <c r="Y316" i="2"/>
  <c r="AB325" i="2"/>
  <c r="AA325" i="2"/>
  <c r="AE325" i="2"/>
  <c r="AH325" i="2" s="1"/>
  <c r="AD325" i="2"/>
  <c r="AG325" i="2" s="1"/>
  <c r="AC325" i="2"/>
  <c r="AF325" i="2" s="1"/>
  <c r="Z325" i="2"/>
  <c r="Y325" i="2"/>
  <c r="X313" i="2"/>
  <c r="AX323" i="2"/>
  <c r="AX326" i="2" s="1"/>
  <c r="AX329" i="2" s="1"/>
  <c r="BN323" i="2"/>
  <c r="BN326" i="2" s="1"/>
  <c r="BN329" i="2" s="1"/>
  <c r="BI320" i="2"/>
  <c r="BI323" i="2" s="1"/>
  <c r="BI326" i="2" s="1"/>
  <c r="BI329" i="2" s="1"/>
  <c r="AS320" i="2"/>
  <c r="AS323" i="2" s="1"/>
  <c r="AS326" i="2" s="1"/>
  <c r="AS329" i="2" s="1"/>
  <c r="V328" i="2"/>
  <c r="W328" i="2" s="1"/>
  <c r="X328" i="2" s="1"/>
  <c r="AI314" i="2"/>
  <c r="AI317" i="2" s="1"/>
  <c r="AI320" i="2" s="1"/>
  <c r="AI323" i="2" s="1"/>
  <c r="AI326" i="2" s="1"/>
  <c r="AI329" i="2" s="1"/>
  <c r="P319" i="2"/>
  <c r="S319" i="2" s="1"/>
  <c r="V319" i="2" s="1"/>
  <c r="W319" i="2" s="1"/>
  <c r="X319" i="2" s="1"/>
  <c r="BS326" i="2"/>
  <c r="BS329" i="2" s="1"/>
  <c r="AT320" i="2"/>
  <c r="AT323" i="2" s="1"/>
  <c r="AT326" i="2" s="1"/>
  <c r="AT329" i="2" s="1"/>
  <c r="BJ320" i="2"/>
  <c r="BJ323" i="2" s="1"/>
  <c r="BJ326" i="2" s="1"/>
  <c r="BJ329" i="2" s="1"/>
  <c r="BT317" i="2"/>
  <c r="BT320" i="2" s="1"/>
  <c r="BT323" i="2" s="1"/>
  <c r="BT326" i="2" s="1"/>
  <c r="BT329" i="2" s="1"/>
  <c r="AD303" i="2"/>
  <c r="AG303" i="2" s="1"/>
  <c r="AC303" i="2"/>
  <c r="AF303" i="2" s="1"/>
  <c r="AB303" i="2"/>
  <c r="Z303" i="2"/>
  <c r="Y303" i="2"/>
  <c r="AE303" i="2"/>
  <c r="AH303" i="2" s="1"/>
  <c r="AA303" i="2"/>
  <c r="X291" i="2"/>
  <c r="AA306" i="2"/>
  <c r="Z306" i="2"/>
  <c r="AB306" i="2"/>
  <c r="Y306" i="2"/>
  <c r="AE306" i="2"/>
  <c r="AH306" i="2" s="1"/>
  <c r="AC306" i="2"/>
  <c r="AF306" i="2" s="1"/>
  <c r="AD306" i="2"/>
  <c r="AG306" i="2" s="1"/>
  <c r="AE294" i="2"/>
  <c r="AH294" i="2" s="1"/>
  <c r="BX294" i="2" s="1"/>
  <c r="AD294" i="2"/>
  <c r="AG294" i="2" s="1"/>
  <c r="BW294" i="2" s="1"/>
  <c r="AC294" i="2"/>
  <c r="AF294" i="2" s="1"/>
  <c r="BV294" i="2" s="1"/>
  <c r="AB294" i="2"/>
  <c r="Z294" i="2"/>
  <c r="Y294" i="2"/>
  <c r="AA294" i="2"/>
  <c r="V300" i="2"/>
  <c r="W300" i="2" s="1"/>
  <c r="X300" i="2" s="1"/>
  <c r="P297" i="2"/>
  <c r="S297" i="2" s="1"/>
  <c r="V297" i="2" s="1"/>
  <c r="W297" i="2" s="1"/>
  <c r="X297" i="2" s="1"/>
  <c r="AC272" i="2"/>
  <c r="AF272" i="2" s="1"/>
  <c r="BV272" i="2" s="1"/>
  <c r="AE272" i="2"/>
  <c r="AH272" i="2" s="1"/>
  <c r="BX272" i="2" s="1"/>
  <c r="AD272" i="2"/>
  <c r="AG272" i="2" s="1"/>
  <c r="BW272" i="2" s="1"/>
  <c r="AA272" i="2"/>
  <c r="Z272" i="2"/>
  <c r="Y272" i="2"/>
  <c r="AB272" i="2"/>
  <c r="X269" i="2"/>
  <c r="V284" i="2"/>
  <c r="W284" i="2" s="1"/>
  <c r="X284" i="2" s="1"/>
  <c r="AO273" i="2"/>
  <c r="AO276" i="2" s="1"/>
  <c r="AO279" i="2" s="1"/>
  <c r="AO282" i="2" s="1"/>
  <c r="AO285" i="2" s="1"/>
  <c r="BT273" i="2"/>
  <c r="BT276" i="2" s="1"/>
  <c r="BT279" i="2" s="1"/>
  <c r="BT282" i="2" s="1"/>
  <c r="BT285" i="2" s="1"/>
  <c r="BU273" i="2"/>
  <c r="BU276" i="2" s="1"/>
  <c r="BU279" i="2" s="1"/>
  <c r="BU282" i="2" s="1"/>
  <c r="BU285" i="2" s="1"/>
  <c r="AT276" i="2"/>
  <c r="AT279" i="2" s="1"/>
  <c r="AT282" i="2" s="1"/>
  <c r="AT285" i="2" s="1"/>
  <c r="BE273" i="2"/>
  <c r="BE276" i="2" s="1"/>
  <c r="BE279" i="2" s="1"/>
  <c r="BE282" i="2" s="1"/>
  <c r="BE285" i="2" s="1"/>
  <c r="P275" i="2"/>
  <c r="S275" i="2" s="1"/>
  <c r="V275" i="2" s="1"/>
  <c r="W275" i="2" s="1"/>
  <c r="X275" i="2" s="1"/>
  <c r="AS276" i="2"/>
  <c r="AS279" i="2" s="1"/>
  <c r="AS282" i="2" s="1"/>
  <c r="AS285" i="2" s="1"/>
  <c r="AN273" i="2"/>
  <c r="AN276" i="2" s="1"/>
  <c r="AN279" i="2" s="1"/>
  <c r="AN282" i="2" s="1"/>
  <c r="AN285" i="2" s="1"/>
  <c r="V278" i="2"/>
  <c r="W278" i="2" s="1"/>
  <c r="X278" i="2" s="1"/>
  <c r="BD273" i="2"/>
  <c r="BD276" i="2" s="1"/>
  <c r="BD279" i="2" s="1"/>
  <c r="BD282" i="2" s="1"/>
  <c r="BD285" i="2" s="1"/>
  <c r="V281" i="2"/>
  <c r="W281" i="2" s="1"/>
  <c r="X281" i="2" s="1"/>
  <c r="AE250" i="2"/>
  <c r="AH250" i="2" s="1"/>
  <c r="BX250" i="2" s="1"/>
  <c r="Y250" i="2"/>
  <c r="AD250" i="2"/>
  <c r="AG250" i="2" s="1"/>
  <c r="BW250" i="2" s="1"/>
  <c r="Z250" i="2"/>
  <c r="AC250" i="2"/>
  <c r="AF250" i="2" s="1"/>
  <c r="BV250" i="2" s="1"/>
  <c r="AB250" i="2"/>
  <c r="AA250" i="2"/>
  <c r="AI248" i="2"/>
  <c r="AI251" i="2" s="1"/>
  <c r="AI254" i="2" s="1"/>
  <c r="AI257" i="2" s="1"/>
  <c r="AI260" i="2" s="1"/>
  <c r="AI263" i="2" s="1"/>
  <c r="P253" i="2"/>
  <c r="S253" i="2" s="1"/>
  <c r="V253" i="2" s="1"/>
  <c r="W253" i="2" s="1"/>
  <c r="X253" i="2" s="1"/>
  <c r="AE256" i="2"/>
  <c r="AH256" i="2" s="1"/>
  <c r="AD256" i="2"/>
  <c r="AG256" i="2" s="1"/>
  <c r="AB256" i="2"/>
  <c r="Z256" i="2"/>
  <c r="AC256" i="2"/>
  <c r="AF256" i="2" s="1"/>
  <c r="AA256" i="2"/>
  <c r="Y256" i="2"/>
  <c r="X247" i="2"/>
  <c r="V262" i="2"/>
  <c r="W262" i="2" s="1"/>
  <c r="X262" i="2" s="1"/>
  <c r="AN251" i="2"/>
  <c r="AN254" i="2" s="1"/>
  <c r="AN257" i="2" s="1"/>
  <c r="AN260" i="2" s="1"/>
  <c r="AN263" i="2" s="1"/>
  <c r="V259" i="2"/>
  <c r="W259" i="2" s="1"/>
  <c r="X259" i="2" s="1"/>
  <c r="AS254" i="2"/>
  <c r="AS257" i="2" s="1"/>
  <c r="AS260" i="2" s="1"/>
  <c r="AS263" i="2" s="1"/>
  <c r="BT251" i="2"/>
  <c r="BT254" i="2" s="1"/>
  <c r="BT257" i="2" s="1"/>
  <c r="BT260" i="2" s="1"/>
  <c r="BT263" i="2" s="1"/>
  <c r="AB231" i="2"/>
  <c r="AA231" i="2"/>
  <c r="Y231" i="2"/>
  <c r="Z231" i="2"/>
  <c r="AE231" i="2"/>
  <c r="AH231" i="2" s="1"/>
  <c r="AD231" i="2"/>
  <c r="AG231" i="2" s="1"/>
  <c r="AC231" i="2"/>
  <c r="AF231" i="2" s="1"/>
  <c r="X225" i="2"/>
  <c r="V234" i="2"/>
  <c r="W234" i="2" s="1"/>
  <c r="X234" i="2" s="1"/>
  <c r="AA240" i="2"/>
  <c r="Z240" i="2"/>
  <c r="Y240" i="2"/>
  <c r="AB240" i="2"/>
  <c r="AE240" i="2"/>
  <c r="AH240" i="2" s="1"/>
  <c r="AD240" i="2"/>
  <c r="AG240" i="2" s="1"/>
  <c r="AC240" i="2"/>
  <c r="AF240" i="2" s="1"/>
  <c r="V228" i="2"/>
  <c r="W228" i="2" s="1"/>
  <c r="X228" i="2" s="1"/>
  <c r="V237" i="2"/>
  <c r="W237" i="2" s="1"/>
  <c r="X237" i="2" s="1"/>
  <c r="AD215" i="2"/>
  <c r="AG215" i="2" s="1"/>
  <c r="AA215" i="2"/>
  <c r="AE215" i="2"/>
  <c r="AH215" i="2" s="1"/>
  <c r="AC215" i="2"/>
  <c r="AF215" i="2" s="1"/>
  <c r="AB215" i="2"/>
  <c r="Z215" i="2"/>
  <c r="Y215" i="2"/>
  <c r="AA212" i="2"/>
  <c r="AD212" i="2"/>
  <c r="AG212" i="2" s="1"/>
  <c r="AE212" i="2"/>
  <c r="AH212" i="2" s="1"/>
  <c r="Y212" i="2"/>
  <c r="AC212" i="2"/>
  <c r="AF212" i="2" s="1"/>
  <c r="AB212" i="2"/>
  <c r="Z212" i="2"/>
  <c r="AB206" i="2"/>
  <c r="AC206" i="2"/>
  <c r="AF206" i="2" s="1"/>
  <c r="BV206" i="2" s="1"/>
  <c r="AA206" i="2"/>
  <c r="AE206" i="2"/>
  <c r="AH206" i="2" s="1"/>
  <c r="BX206" i="2" s="1"/>
  <c r="AD206" i="2"/>
  <c r="AG206" i="2" s="1"/>
  <c r="BW206" i="2" s="1"/>
  <c r="Z206" i="2"/>
  <c r="Y206" i="2"/>
  <c r="AT210" i="2"/>
  <c r="AT213" i="2" s="1"/>
  <c r="AT216" i="2" s="1"/>
  <c r="AT219" i="2" s="1"/>
  <c r="BI210" i="2"/>
  <c r="BI213" i="2" s="1"/>
  <c r="BI216" i="2" s="1"/>
  <c r="BI219" i="2" s="1"/>
  <c r="AI204" i="2"/>
  <c r="AI207" i="2" s="1"/>
  <c r="AI210" i="2" s="1"/>
  <c r="AI213" i="2" s="1"/>
  <c r="AI216" i="2" s="1"/>
  <c r="AI219" i="2" s="1"/>
  <c r="P209" i="2"/>
  <c r="S209" i="2" s="1"/>
  <c r="V209" i="2" s="1"/>
  <c r="W209" i="2" s="1"/>
  <c r="X209" i="2" s="1"/>
  <c r="V218" i="2"/>
  <c r="W218" i="2" s="1"/>
  <c r="X218" i="2" s="1"/>
  <c r="AS210" i="2"/>
  <c r="AS213" i="2" s="1"/>
  <c r="AS216" i="2" s="1"/>
  <c r="AS219" i="2" s="1"/>
  <c r="BJ210" i="2"/>
  <c r="BJ213" i="2" s="1"/>
  <c r="BJ216" i="2" s="1"/>
  <c r="BJ219" i="2" s="1"/>
  <c r="X203" i="2"/>
  <c r="BS216" i="2"/>
  <c r="BS219" i="2" s="1"/>
  <c r="BT207" i="2"/>
  <c r="BT210" i="2" s="1"/>
  <c r="BT213" i="2" s="1"/>
  <c r="BT216" i="2" s="1"/>
  <c r="BT219" i="2" s="1"/>
  <c r="V190" i="2"/>
  <c r="W190" i="2" s="1"/>
  <c r="X190" i="2" s="1"/>
  <c r="X181" i="2"/>
  <c r="AE193" i="2"/>
  <c r="AH193" i="2" s="1"/>
  <c r="AC193" i="2"/>
  <c r="AF193" i="2" s="1"/>
  <c r="AB193" i="2"/>
  <c r="AD193" i="2"/>
  <c r="AG193" i="2" s="1"/>
  <c r="Y193" i="2"/>
  <c r="AA193" i="2"/>
  <c r="Z193" i="2"/>
  <c r="AA196" i="2"/>
  <c r="Z196" i="2"/>
  <c r="Y196" i="2"/>
  <c r="BT185" i="2"/>
  <c r="BT188" i="2" s="1"/>
  <c r="BT191" i="2" s="1"/>
  <c r="BT194" i="2" s="1"/>
  <c r="BT197" i="2" s="1"/>
  <c r="BI188" i="2"/>
  <c r="BI191" i="2" s="1"/>
  <c r="BI194" i="2" s="1"/>
  <c r="BI197" i="2" s="1"/>
  <c r="AX191" i="2"/>
  <c r="AX194" i="2" s="1"/>
  <c r="AX197" i="2" s="1"/>
  <c r="BU185" i="2"/>
  <c r="BU188" i="2" s="1"/>
  <c r="BU191" i="2" s="1"/>
  <c r="BU194" i="2" s="1"/>
  <c r="BU197" i="2" s="1"/>
  <c r="AB196" i="2"/>
  <c r="BD185" i="2"/>
  <c r="BD188" i="2" s="1"/>
  <c r="BD191" i="2" s="1"/>
  <c r="BD194" i="2" s="1"/>
  <c r="BD197" i="2" s="1"/>
  <c r="V184" i="2"/>
  <c r="W184" i="2" s="1"/>
  <c r="X184" i="2" s="1"/>
  <c r="AC196" i="2"/>
  <c r="AF196" i="2" s="1"/>
  <c r="BE185" i="2"/>
  <c r="BE188" i="2" s="1"/>
  <c r="BE191" i="2" s="1"/>
  <c r="BE194" i="2" s="1"/>
  <c r="BE197" i="2" s="1"/>
  <c r="AD196" i="2"/>
  <c r="AG196" i="2" s="1"/>
  <c r="AB187" i="2"/>
  <c r="AA187" i="2"/>
  <c r="Z187" i="2"/>
  <c r="Y187" i="2"/>
  <c r="AC187" i="2"/>
  <c r="AF187" i="2" s="1"/>
  <c r="AE187" i="2"/>
  <c r="AH187" i="2" s="1"/>
  <c r="BJ188" i="2"/>
  <c r="BJ191" i="2" s="1"/>
  <c r="BJ194" i="2" s="1"/>
  <c r="BJ197" i="2" s="1"/>
  <c r="AN185" i="2"/>
  <c r="AN188" i="2" s="1"/>
  <c r="AN191" i="2" s="1"/>
  <c r="AN194" i="2" s="1"/>
  <c r="AN197" i="2" s="1"/>
  <c r="AE196" i="2"/>
  <c r="AH196" i="2" s="1"/>
  <c r="AO185" i="2"/>
  <c r="AO188" i="2" s="1"/>
  <c r="AO191" i="2" s="1"/>
  <c r="AO194" i="2" s="1"/>
  <c r="AO197" i="2" s="1"/>
  <c r="BN191" i="2"/>
  <c r="BN194" i="2" s="1"/>
  <c r="BN197" i="2" s="1"/>
  <c r="AS188" i="2"/>
  <c r="AS191" i="2" s="1"/>
  <c r="AS194" i="2" s="1"/>
  <c r="AS197" i="2" s="1"/>
  <c r="V174" i="2"/>
  <c r="W174" i="2" s="1"/>
  <c r="X174" i="2" s="1"/>
  <c r="V165" i="2"/>
  <c r="W165" i="2" s="1"/>
  <c r="X165" i="2" s="1"/>
  <c r="X159" i="2"/>
  <c r="Z168" i="2"/>
  <c r="AE168" i="2"/>
  <c r="AH168" i="2" s="1"/>
  <c r="AD168" i="2"/>
  <c r="AG168" i="2" s="1"/>
  <c r="AC168" i="2"/>
  <c r="AF168" i="2" s="1"/>
  <c r="AB168" i="2"/>
  <c r="AA168" i="2"/>
  <c r="Y168" i="2"/>
  <c r="AC171" i="2"/>
  <c r="AF171" i="2" s="1"/>
  <c r="AB171" i="2"/>
  <c r="AA171" i="2"/>
  <c r="Z171" i="2"/>
  <c r="Y171" i="2"/>
  <c r="AE171" i="2"/>
  <c r="AH171" i="2" s="1"/>
  <c r="AD171" i="2"/>
  <c r="AG171" i="2" s="1"/>
  <c r="V162" i="2"/>
  <c r="W162" i="2" s="1"/>
  <c r="X162" i="2" s="1"/>
  <c r="AI160" i="2"/>
  <c r="AI163" i="2" s="1"/>
  <c r="AI166" i="2" s="1"/>
  <c r="AI169" i="2" s="1"/>
  <c r="AI172" i="2" s="1"/>
  <c r="AI175" i="2" s="1"/>
  <c r="AA140" i="2"/>
  <c r="Z140" i="2"/>
  <c r="AC140" i="2"/>
  <c r="AF140" i="2" s="1"/>
  <c r="BV140" i="2" s="1"/>
  <c r="Y140" i="2"/>
  <c r="AE140" i="2"/>
  <c r="AH140" i="2" s="1"/>
  <c r="BX140" i="2" s="1"/>
  <c r="AD140" i="2"/>
  <c r="AG140" i="2" s="1"/>
  <c r="BW140" i="2" s="1"/>
  <c r="AB140" i="2"/>
  <c r="X137" i="2"/>
  <c r="AB149" i="2"/>
  <c r="AA149" i="2"/>
  <c r="Y149" i="2"/>
  <c r="AC149" i="2"/>
  <c r="AF149" i="2" s="1"/>
  <c r="AD149" i="2"/>
  <c r="AG149" i="2" s="1"/>
  <c r="Z149" i="2"/>
  <c r="AE149" i="2"/>
  <c r="AH149" i="2" s="1"/>
  <c r="V146" i="2"/>
  <c r="W146" i="2" s="1"/>
  <c r="X146" i="2" s="1"/>
  <c r="AA152" i="2"/>
  <c r="Z152" i="2"/>
  <c r="AD152" i="2"/>
  <c r="AG152" i="2" s="1"/>
  <c r="AB152" i="2"/>
  <c r="Y152" i="2"/>
  <c r="AE152" i="2"/>
  <c r="AH152" i="2" s="1"/>
  <c r="AC152" i="2"/>
  <c r="AF152" i="2" s="1"/>
  <c r="P143" i="2"/>
  <c r="S143" i="2" s="1"/>
  <c r="V143" i="2" s="1"/>
  <c r="W143" i="2" s="1"/>
  <c r="X143" i="2" s="1"/>
  <c r="AE118" i="2"/>
  <c r="AH118" i="2" s="1"/>
  <c r="BX118" i="2" s="1"/>
  <c r="AD118" i="2"/>
  <c r="AG118" i="2" s="1"/>
  <c r="BW118" i="2" s="1"/>
  <c r="AB118" i="2"/>
  <c r="AA118" i="2"/>
  <c r="AC118" i="2"/>
  <c r="AF118" i="2" s="1"/>
  <c r="BV118" i="2" s="1"/>
  <c r="Z118" i="2"/>
  <c r="Y118" i="2"/>
  <c r="X115" i="2"/>
  <c r="BU119" i="2"/>
  <c r="BU122" i="2" s="1"/>
  <c r="BU125" i="2" s="1"/>
  <c r="BU128" i="2" s="1"/>
  <c r="BU131" i="2" s="1"/>
  <c r="AA130" i="2"/>
  <c r="AE130" i="2"/>
  <c r="AH130" i="2" s="1"/>
  <c r="Z130" i="2"/>
  <c r="Y130" i="2"/>
  <c r="BT119" i="2"/>
  <c r="BT122" i="2" s="1"/>
  <c r="BT125" i="2" s="1"/>
  <c r="BT128" i="2" s="1"/>
  <c r="BT131" i="2" s="1"/>
  <c r="BD119" i="2"/>
  <c r="BD122" i="2" s="1"/>
  <c r="BD125" i="2" s="1"/>
  <c r="BD128" i="2" s="1"/>
  <c r="BD131" i="2" s="1"/>
  <c r="AS122" i="2"/>
  <c r="AS125" i="2" s="1"/>
  <c r="AS128" i="2" s="1"/>
  <c r="AS131" i="2" s="1"/>
  <c r="AX125" i="2"/>
  <c r="AX128" i="2" s="1"/>
  <c r="AX131" i="2" s="1"/>
  <c r="AN119" i="2"/>
  <c r="AN122" i="2" s="1"/>
  <c r="AN125" i="2" s="1"/>
  <c r="AN128" i="2" s="1"/>
  <c r="AN131" i="2" s="1"/>
  <c r="AB130" i="2"/>
  <c r="AI116" i="2"/>
  <c r="AI119" i="2" s="1"/>
  <c r="AI122" i="2" s="1"/>
  <c r="AI125" i="2" s="1"/>
  <c r="AI128" i="2" s="1"/>
  <c r="AI131" i="2" s="1"/>
  <c r="P121" i="2"/>
  <c r="S121" i="2" s="1"/>
  <c r="V121" i="2" s="1"/>
  <c r="W121" i="2" s="1"/>
  <c r="X121" i="2" s="1"/>
  <c r="V124" i="2"/>
  <c r="W124" i="2" s="1"/>
  <c r="X124" i="2" s="1"/>
  <c r="BE119" i="2"/>
  <c r="BE122" i="2" s="1"/>
  <c r="BE125" i="2" s="1"/>
  <c r="BE128" i="2" s="1"/>
  <c r="BE131" i="2" s="1"/>
  <c r="AT122" i="2"/>
  <c r="AT125" i="2" s="1"/>
  <c r="AT128" i="2" s="1"/>
  <c r="AT131" i="2" s="1"/>
  <c r="AO119" i="2"/>
  <c r="AO122" i="2" s="1"/>
  <c r="AO125" i="2" s="1"/>
  <c r="AO128" i="2" s="1"/>
  <c r="AO131" i="2" s="1"/>
  <c r="AC130" i="2"/>
  <c r="AF130" i="2" s="1"/>
  <c r="V127" i="2"/>
  <c r="W127" i="2" s="1"/>
  <c r="X127" i="2" s="1"/>
  <c r="AD130" i="2"/>
  <c r="AG130" i="2" s="1"/>
  <c r="BK109" i="2"/>
  <c r="BG106" i="2"/>
  <c r="BG109" i="2" s="1"/>
  <c r="AQ106" i="2"/>
  <c r="AQ109" i="2" s="1"/>
  <c r="AE96" i="2"/>
  <c r="AH96" i="2" s="1"/>
  <c r="BX96" i="2" s="1"/>
  <c r="AC96" i="2"/>
  <c r="AF96" i="2" s="1"/>
  <c r="BV96" i="2" s="1"/>
  <c r="AB96" i="2"/>
  <c r="AA96" i="2"/>
  <c r="AD96" i="2"/>
  <c r="AG96" i="2" s="1"/>
  <c r="BW96" i="2" s="1"/>
  <c r="Z96" i="2"/>
  <c r="AA99" i="2"/>
  <c r="Z99" i="2"/>
  <c r="Y99" i="2"/>
  <c r="AD99" i="2"/>
  <c r="AG99" i="2" s="1"/>
  <c r="AC99" i="2"/>
  <c r="AF99" i="2" s="1"/>
  <c r="AB99" i="2"/>
  <c r="AE99" i="2"/>
  <c r="AH99" i="2" s="1"/>
  <c r="Y105" i="2"/>
  <c r="AE105" i="2"/>
  <c r="AH105" i="2" s="1"/>
  <c r="AD105" i="2"/>
  <c r="AG105" i="2" s="1"/>
  <c r="AC105" i="2"/>
  <c r="AF105" i="2" s="1"/>
  <c r="AB105" i="2"/>
  <c r="AA105" i="2"/>
  <c r="Z108" i="2"/>
  <c r="Y108" i="2"/>
  <c r="AD108" i="2"/>
  <c r="AG108" i="2" s="1"/>
  <c r="AB108" i="2"/>
  <c r="AA108" i="2"/>
  <c r="AC108" i="2"/>
  <c r="AF108" i="2" s="1"/>
  <c r="AU109" i="2"/>
  <c r="Y96" i="2"/>
  <c r="F111" i="2"/>
  <c r="X93" i="2"/>
  <c r="V102" i="2"/>
  <c r="W102" i="2" s="1"/>
  <c r="X102" i="2" s="1"/>
  <c r="AX97" i="2"/>
  <c r="AX100" i="2" s="1"/>
  <c r="AX103" i="2" s="1"/>
  <c r="AX106" i="2" s="1"/>
  <c r="AX109" i="2" s="1"/>
  <c r="AY97" i="2"/>
  <c r="AY100" i="2" s="1"/>
  <c r="AY103" i="2" s="1"/>
  <c r="AY106" i="2" s="1"/>
  <c r="AY109" i="2" s="1"/>
  <c r="BO97" i="2"/>
  <c r="BO100" i="2" s="1"/>
  <c r="BO103" i="2" s="1"/>
  <c r="BO106" i="2" s="1"/>
  <c r="BO109" i="2" s="1"/>
  <c r="AZ100" i="2"/>
  <c r="AZ103" i="2" s="1"/>
  <c r="AZ106" i="2" s="1"/>
  <c r="AZ109" i="2" s="1"/>
  <c r="BA100" i="2"/>
  <c r="BA103" i="2" s="1"/>
  <c r="BA106" i="2" s="1"/>
  <c r="BA109" i="2" s="1"/>
  <c r="BB100" i="2"/>
  <c r="BB103" i="2" s="1"/>
  <c r="BB106" i="2" s="1"/>
  <c r="BB109" i="2" s="1"/>
  <c r="BR100" i="2"/>
  <c r="BR103" i="2" s="1"/>
  <c r="BR106" i="2" s="1"/>
  <c r="BR109" i="2" s="1"/>
  <c r="AV97" i="2"/>
  <c r="AV100" i="2" s="1"/>
  <c r="AV103" i="2" s="1"/>
  <c r="AV106" i="2" s="1"/>
  <c r="AV109" i="2" s="1"/>
  <c r="BC97" i="2"/>
  <c r="BC100" i="2" s="1"/>
  <c r="BC103" i="2" s="1"/>
  <c r="BC106" i="2" s="1"/>
  <c r="BC109" i="2" s="1"/>
  <c r="BS97" i="2"/>
  <c r="BS100" i="2" s="1"/>
  <c r="BS103" i="2" s="1"/>
  <c r="BS106" i="2" s="1"/>
  <c r="BS109" i="2" s="1"/>
  <c r="BT97" i="2"/>
  <c r="BT100" i="2" s="1"/>
  <c r="BT103" i="2" s="1"/>
  <c r="BT106" i="2" s="1"/>
  <c r="BT109" i="2" s="1"/>
  <c r="BU97" i="2"/>
  <c r="BU100" i="2" s="1"/>
  <c r="BU103" i="2" s="1"/>
  <c r="BU106" i="2" s="1"/>
  <c r="BU109" i="2" s="1"/>
  <c r="X71" i="2"/>
  <c r="AA80" i="2"/>
  <c r="Z80" i="2"/>
  <c r="AE80" i="2"/>
  <c r="AH80" i="2" s="1"/>
  <c r="Y80" i="2"/>
  <c r="AD80" i="2"/>
  <c r="AG80" i="2" s="1"/>
  <c r="AC80" i="2"/>
  <c r="AF80" i="2" s="1"/>
  <c r="AB80" i="2"/>
  <c r="AA74" i="2"/>
  <c r="BT84" i="2"/>
  <c r="BT87" i="2" s="1"/>
  <c r="AB74" i="2"/>
  <c r="AC74" i="2"/>
  <c r="AF74" i="2" s="1"/>
  <c r="BV74" i="2" s="1"/>
  <c r="AT78" i="2"/>
  <c r="AT81" i="2" s="1"/>
  <c r="AT84" i="2" s="1"/>
  <c r="AT87" i="2" s="1"/>
  <c r="AB86" i="2"/>
  <c r="Y74" i="2"/>
  <c r="AD86" i="2"/>
  <c r="AG86" i="2" s="1"/>
  <c r="BJ78" i="2"/>
  <c r="BJ81" i="2" s="1"/>
  <c r="BJ84" i="2" s="1"/>
  <c r="BJ87" i="2" s="1"/>
  <c r="AE74" i="2"/>
  <c r="AH74" i="2" s="1"/>
  <c r="BX74" i="2" s="1"/>
  <c r="AD74" i="2"/>
  <c r="AG74" i="2" s="1"/>
  <c r="BW74" i="2" s="1"/>
  <c r="AB77" i="2"/>
  <c r="AA77" i="2"/>
  <c r="Z77" i="2"/>
  <c r="Y77" i="2"/>
  <c r="AA86" i="2"/>
  <c r="Z86" i="2"/>
  <c r="Y86" i="2"/>
  <c r="AD77" i="2"/>
  <c r="AG77" i="2" s="1"/>
  <c r="AC86" i="2"/>
  <c r="AF86" i="2" s="1"/>
  <c r="AE77" i="2"/>
  <c r="AH77" i="2" s="1"/>
  <c r="V83" i="2"/>
  <c r="W83" i="2" s="1"/>
  <c r="X83" i="2" s="1"/>
  <c r="N21" i="3"/>
  <c r="S32" i="3"/>
  <c r="U32" i="3"/>
  <c r="Q27" i="3"/>
  <c r="T27" i="3" s="1"/>
  <c r="U31" i="3"/>
  <c r="S31" i="3"/>
  <c r="T30" i="3"/>
  <c r="S28" i="3"/>
  <c r="P27" i="3"/>
  <c r="S27" i="3" s="1"/>
  <c r="R27" i="3"/>
  <c r="U27" i="3" s="1"/>
  <c r="S30" i="3"/>
  <c r="V30" i="3" s="1"/>
  <c r="S29" i="3"/>
  <c r="T29" i="3"/>
  <c r="U28" i="3"/>
  <c r="M20" i="3"/>
  <c r="H18" i="3"/>
  <c r="C16" i="3"/>
  <c r="L19" i="3"/>
  <c r="M19" i="3"/>
  <c r="K18" i="3"/>
  <c r="F16" i="3"/>
  <c r="B20" i="3"/>
  <c r="C20" i="3"/>
  <c r="K17" i="3"/>
  <c r="G21" i="3"/>
  <c r="B19" i="3"/>
  <c r="J16" i="3"/>
  <c r="F20" i="3"/>
  <c r="J21" i="3"/>
  <c r="L16" i="3"/>
  <c r="B18" i="3"/>
  <c r="E19" i="3"/>
  <c r="H20" i="3"/>
  <c r="K21" i="3"/>
  <c r="I19" i="3"/>
  <c r="D17" i="3"/>
  <c r="B16" i="3"/>
  <c r="K19" i="3"/>
  <c r="B21" i="3"/>
  <c r="C21" i="3"/>
  <c r="E16" i="3"/>
  <c r="D21" i="3"/>
  <c r="E21" i="3"/>
  <c r="M18" i="3"/>
  <c r="N18" i="3"/>
  <c r="D20" i="3"/>
  <c r="E20" i="3"/>
  <c r="M17" i="3"/>
  <c r="K16" i="3"/>
  <c r="G20" i="3"/>
  <c r="M16" i="3"/>
  <c r="C18" i="3"/>
  <c r="F19" i="3"/>
  <c r="I20" i="3"/>
  <c r="L21" i="3"/>
  <c r="F18" i="3"/>
  <c r="L20" i="3"/>
  <c r="J19" i="3"/>
  <c r="N20" i="3"/>
  <c r="I18" i="3"/>
  <c r="D16" i="3"/>
  <c r="J18" i="3"/>
  <c r="N19" i="3"/>
  <c r="L18" i="3"/>
  <c r="J17" i="3"/>
  <c r="F21" i="3"/>
  <c r="I16" i="3"/>
  <c r="H21" i="3"/>
  <c r="I21" i="3"/>
  <c r="D19" i="3"/>
  <c r="N16" i="3"/>
  <c r="D18" i="3"/>
  <c r="G19" i="3"/>
  <c r="J20" i="3"/>
  <c r="M21" i="3"/>
  <c r="C17" i="3"/>
  <c r="G18" i="3"/>
  <c r="E17" i="3"/>
  <c r="F17" i="3"/>
  <c r="G17" i="3"/>
  <c r="H17" i="3"/>
  <c r="I17" i="3"/>
  <c r="G16" i="3"/>
  <c r="H16" i="3"/>
  <c r="L17" i="3"/>
  <c r="C19" i="3"/>
  <c r="N17" i="3"/>
  <c r="B17" i="3"/>
  <c r="E18" i="3"/>
  <c r="H19" i="3"/>
  <c r="K20" i="3"/>
  <c r="D21" i="2"/>
  <c r="V27" i="2"/>
  <c r="W27" i="2" s="1"/>
  <c r="C21" i="2"/>
  <c r="C20" i="2"/>
  <c r="M19" i="2"/>
  <c r="L19" i="2"/>
  <c r="N19" i="2"/>
  <c r="H17" i="2"/>
  <c r="K19" i="2"/>
  <c r="K18" i="2"/>
  <c r="J18" i="2"/>
  <c r="H18" i="2"/>
  <c r="N16" i="2"/>
  <c r="G21" i="2"/>
  <c r="E17" i="2"/>
  <c r="I18" i="2"/>
  <c r="C16" i="2"/>
  <c r="G17" i="2"/>
  <c r="B21" i="2"/>
  <c r="F17" i="2"/>
  <c r="F21" i="2"/>
  <c r="D17" i="2"/>
  <c r="E16" i="2"/>
  <c r="D16" i="2"/>
  <c r="E21" i="2"/>
  <c r="G18" i="2"/>
  <c r="B19" i="2"/>
  <c r="I19" i="2"/>
  <c r="E18" i="2"/>
  <c r="B16" i="2"/>
  <c r="H19" i="2"/>
  <c r="M21" i="2"/>
  <c r="E19" i="2"/>
  <c r="M17" i="2"/>
  <c r="J16" i="2"/>
  <c r="L21" i="2"/>
  <c r="H20" i="2"/>
  <c r="D19" i="2"/>
  <c r="L17" i="2"/>
  <c r="N20" i="2"/>
  <c r="M20" i="2"/>
  <c r="F19" i="2"/>
  <c r="H16" i="2"/>
  <c r="J21" i="2"/>
  <c r="F20" i="2"/>
  <c r="N18" i="2"/>
  <c r="J17" i="2"/>
  <c r="B20" i="2"/>
  <c r="J19" i="2"/>
  <c r="F18" i="2"/>
  <c r="B18" i="2"/>
  <c r="L20" i="2"/>
  <c r="D18" i="2"/>
  <c r="B17" i="2"/>
  <c r="G19" i="2"/>
  <c r="N21" i="2"/>
  <c r="J20" i="2"/>
  <c r="N17" i="2"/>
  <c r="I20" i="2"/>
  <c r="K21" i="2"/>
  <c r="G20" i="2"/>
  <c r="C19" i="2"/>
  <c r="K17" i="2"/>
  <c r="G16" i="2"/>
  <c r="I21" i="2"/>
  <c r="E20" i="2"/>
  <c r="M18" i="2"/>
  <c r="I17" i="2"/>
  <c r="C17" i="2"/>
  <c r="M16" i="2"/>
  <c r="K20" i="2"/>
  <c r="C18" i="2"/>
  <c r="L16" i="2"/>
  <c r="K16" i="2"/>
  <c r="I16" i="2"/>
  <c r="F16" i="2"/>
  <c r="H21" i="2"/>
  <c r="D20" i="2"/>
  <c r="L18" i="2"/>
  <c r="Z1111" i="2" l="1"/>
  <c r="Y1111" i="2"/>
  <c r="AE1111" i="2"/>
  <c r="AH1111" i="2" s="1"/>
  <c r="AD1111" i="2"/>
  <c r="AG1111" i="2" s="1"/>
  <c r="AA1111" i="2"/>
  <c r="AC1111" i="2"/>
  <c r="AF1111" i="2" s="1"/>
  <c r="AB1111" i="2"/>
  <c r="X1105" i="2"/>
  <c r="Y1120" i="2"/>
  <c r="AE1120" i="2"/>
  <c r="AH1120" i="2" s="1"/>
  <c r="AD1120" i="2"/>
  <c r="AG1120" i="2" s="1"/>
  <c r="AC1120" i="2"/>
  <c r="AF1120" i="2" s="1"/>
  <c r="AB1120" i="2"/>
  <c r="Z1120" i="2"/>
  <c r="AA1120" i="2"/>
  <c r="AA1083" i="2"/>
  <c r="AA1084" i="2" s="1"/>
  <c r="AA1087" i="2" s="1"/>
  <c r="Z1083" i="2"/>
  <c r="Y1083" i="2"/>
  <c r="AC1083" i="2"/>
  <c r="AF1083" i="2" s="1"/>
  <c r="BV1083" i="2" s="1"/>
  <c r="BV1084" i="2" s="1"/>
  <c r="BV1087" i="2" s="1"/>
  <c r="AB1083" i="2"/>
  <c r="AB1084" i="2" s="1"/>
  <c r="AB1087" i="2" s="1"/>
  <c r="F1101" i="2"/>
  <c r="AB1089" i="2"/>
  <c r="AA1089" i="2"/>
  <c r="Z1089" i="2"/>
  <c r="Y1089" i="2"/>
  <c r="AE1089" i="2"/>
  <c r="AH1089" i="2" s="1"/>
  <c r="AD1089" i="2"/>
  <c r="AG1089" i="2" s="1"/>
  <c r="AC1089" i="2"/>
  <c r="AF1089" i="2" s="1"/>
  <c r="BV1089" i="2" s="1"/>
  <c r="Z1061" i="2"/>
  <c r="AC1061" i="2"/>
  <c r="AF1061" i="2" s="1"/>
  <c r="BV1061" i="2" s="1"/>
  <c r="BV1062" i="2" s="1"/>
  <c r="BV1065" i="2" s="1"/>
  <c r="AB1061" i="2"/>
  <c r="AB1062" i="2" s="1"/>
  <c r="AB1065" i="2" s="1"/>
  <c r="AB1068" i="2" s="1"/>
  <c r="AB1071" i="2" s="1"/>
  <c r="AB1074" i="2" s="1"/>
  <c r="AB1077" i="2" s="1"/>
  <c r="AA1061" i="2"/>
  <c r="AA1062" i="2" s="1"/>
  <c r="AA1065" i="2" s="1"/>
  <c r="AA1068" i="2" s="1"/>
  <c r="AA1071" i="2" s="1"/>
  <c r="AA1074" i="2" s="1"/>
  <c r="AA1077" i="2" s="1"/>
  <c r="Y1061" i="2"/>
  <c r="Z1048" i="2"/>
  <c r="AD1048" i="2"/>
  <c r="AG1048" i="2" s="1"/>
  <c r="AB1048" i="2"/>
  <c r="AE1048" i="2"/>
  <c r="AH1048" i="2" s="1"/>
  <c r="AC1048" i="2"/>
  <c r="AF1048" i="2" s="1"/>
  <c r="AA1048" i="2"/>
  <c r="Y1048" i="2"/>
  <c r="AC1039" i="2"/>
  <c r="AF1039" i="2" s="1"/>
  <c r="BV1039" i="2" s="1"/>
  <c r="BV1040" i="2" s="1"/>
  <c r="BV1043" i="2" s="1"/>
  <c r="Z1039" i="2"/>
  <c r="AB1039" i="2"/>
  <c r="AB1040" i="2" s="1"/>
  <c r="AB1043" i="2" s="1"/>
  <c r="AA1039" i="2"/>
  <c r="AA1040" i="2" s="1"/>
  <c r="AA1043" i="2" s="1"/>
  <c r="AA1046" i="2" s="1"/>
  <c r="AA1049" i="2" s="1"/>
  <c r="AA1052" i="2" s="1"/>
  <c r="AA1055" i="2" s="1"/>
  <c r="Y1039" i="2"/>
  <c r="AB1045" i="2"/>
  <c r="AA1045" i="2"/>
  <c r="Z1045" i="2"/>
  <c r="Y1045" i="2"/>
  <c r="AE1045" i="2"/>
  <c r="AH1045" i="2" s="1"/>
  <c r="AC1045" i="2"/>
  <c r="AF1045" i="2" s="1"/>
  <c r="AD1045" i="2"/>
  <c r="AG1045" i="2" s="1"/>
  <c r="F1057" i="2"/>
  <c r="Y1017" i="2"/>
  <c r="AA1017" i="2"/>
  <c r="AA1018" i="2" s="1"/>
  <c r="Z1017" i="2"/>
  <c r="AC1017" i="2"/>
  <c r="AF1017" i="2" s="1"/>
  <c r="BV1017" i="2" s="1"/>
  <c r="BV1018" i="2" s="1"/>
  <c r="AB1017" i="2"/>
  <c r="AB1018" i="2" s="1"/>
  <c r="AB1023" i="2"/>
  <c r="AC1023" i="2"/>
  <c r="AF1023" i="2" s="1"/>
  <c r="AA1023" i="2"/>
  <c r="Z1023" i="2"/>
  <c r="Y1023" i="2"/>
  <c r="AE1023" i="2"/>
  <c r="AH1023" i="2" s="1"/>
  <c r="AD1023" i="2"/>
  <c r="AG1023" i="2" s="1"/>
  <c r="AC1026" i="2"/>
  <c r="AF1026" i="2" s="1"/>
  <c r="Z1026" i="2"/>
  <c r="Y1026" i="2"/>
  <c r="AE1026" i="2"/>
  <c r="AH1026" i="2" s="1"/>
  <c r="AD1026" i="2"/>
  <c r="AG1026" i="2" s="1"/>
  <c r="AB1026" i="2"/>
  <c r="AA1026" i="2"/>
  <c r="AE1020" i="2"/>
  <c r="AH1020" i="2" s="1"/>
  <c r="BX1020" i="2" s="1"/>
  <c r="Z1020" i="2"/>
  <c r="Y1020" i="2"/>
  <c r="AC1020" i="2"/>
  <c r="AF1020" i="2" s="1"/>
  <c r="BV1020" i="2" s="1"/>
  <c r="AB1020" i="2"/>
  <c r="AD1020" i="2"/>
  <c r="AG1020" i="2" s="1"/>
  <c r="BW1020" i="2" s="1"/>
  <c r="AA1020" i="2"/>
  <c r="AA1010" i="2"/>
  <c r="Z1010" i="2"/>
  <c r="Y1010" i="2"/>
  <c r="AD1010" i="2"/>
  <c r="AG1010" i="2" s="1"/>
  <c r="AB1010" i="2"/>
  <c r="AE1010" i="2"/>
  <c r="AH1010" i="2" s="1"/>
  <c r="AC1010" i="2"/>
  <c r="AF1010" i="2" s="1"/>
  <c r="AE998" i="2"/>
  <c r="AH998" i="2" s="1"/>
  <c r="BX998" i="2" s="1"/>
  <c r="AC998" i="2"/>
  <c r="AF998" i="2" s="1"/>
  <c r="BV998" i="2" s="1"/>
  <c r="AD998" i="2"/>
  <c r="AG998" i="2" s="1"/>
  <c r="BW998" i="2" s="1"/>
  <c r="AB998" i="2"/>
  <c r="Y998" i="2"/>
  <c r="AA998" i="2"/>
  <c r="Z998" i="2"/>
  <c r="AC1004" i="2"/>
  <c r="AF1004" i="2" s="1"/>
  <c r="Z1004" i="2"/>
  <c r="AE1004" i="2"/>
  <c r="AH1004" i="2" s="1"/>
  <c r="AD1004" i="2"/>
  <c r="AG1004" i="2" s="1"/>
  <c r="AB1004" i="2"/>
  <c r="AA1004" i="2"/>
  <c r="Y1004" i="2"/>
  <c r="AA995" i="2"/>
  <c r="AA996" i="2" s="1"/>
  <c r="Y995" i="2"/>
  <c r="AC995" i="2"/>
  <c r="AF995" i="2" s="1"/>
  <c r="BV995" i="2" s="1"/>
  <c r="BV996" i="2" s="1"/>
  <c r="BV999" i="2" s="1"/>
  <c r="AB995" i="2"/>
  <c r="AB996" i="2" s="1"/>
  <c r="AB999" i="2" s="1"/>
  <c r="AB1002" i="2" s="1"/>
  <c r="AB1005" i="2" s="1"/>
  <c r="AB1008" i="2" s="1"/>
  <c r="AB1011" i="2" s="1"/>
  <c r="Z995" i="2"/>
  <c r="F1013" i="2"/>
  <c r="AB979" i="2"/>
  <c r="AA979" i="2"/>
  <c r="Z979" i="2"/>
  <c r="Y979" i="2"/>
  <c r="AE979" i="2"/>
  <c r="AH979" i="2" s="1"/>
  <c r="AD979" i="2"/>
  <c r="AG979" i="2" s="1"/>
  <c r="AC979" i="2"/>
  <c r="AF979" i="2" s="1"/>
  <c r="F991" i="2"/>
  <c r="AC976" i="2"/>
  <c r="AF976" i="2" s="1"/>
  <c r="BV976" i="2" s="1"/>
  <c r="Z976" i="2"/>
  <c r="AB976" i="2"/>
  <c r="AE976" i="2"/>
  <c r="AH976" i="2" s="1"/>
  <c r="BX976" i="2" s="1"/>
  <c r="AD976" i="2"/>
  <c r="AG976" i="2" s="1"/>
  <c r="BW976" i="2" s="1"/>
  <c r="AA976" i="2"/>
  <c r="Y976" i="2"/>
  <c r="AC973" i="2"/>
  <c r="AF973" i="2" s="1"/>
  <c r="BV973" i="2" s="1"/>
  <c r="BV974" i="2" s="1"/>
  <c r="AB973" i="2"/>
  <c r="AB974" i="2" s="1"/>
  <c r="Z973" i="2"/>
  <c r="Y973" i="2"/>
  <c r="AA973" i="2"/>
  <c r="AA974" i="2" s="1"/>
  <c r="AA988" i="2"/>
  <c r="Z988" i="2"/>
  <c r="AD988" i="2"/>
  <c r="AG988" i="2" s="1"/>
  <c r="Y988" i="2"/>
  <c r="AE988" i="2"/>
  <c r="AH988" i="2" s="1"/>
  <c r="AB988" i="2"/>
  <c r="AC988" i="2"/>
  <c r="AF988" i="2" s="1"/>
  <c r="AA985" i="2"/>
  <c r="Z985" i="2"/>
  <c r="AC985" i="2"/>
  <c r="AF985" i="2" s="1"/>
  <c r="AB985" i="2"/>
  <c r="AE985" i="2"/>
  <c r="AH985" i="2" s="1"/>
  <c r="AD985" i="2"/>
  <c r="AG985" i="2" s="1"/>
  <c r="Y985" i="2"/>
  <c r="F969" i="2"/>
  <c r="AE960" i="2"/>
  <c r="AH960" i="2" s="1"/>
  <c r="AB960" i="2"/>
  <c r="AA960" i="2"/>
  <c r="AD960" i="2"/>
  <c r="AG960" i="2" s="1"/>
  <c r="Z960" i="2"/>
  <c r="AC960" i="2"/>
  <c r="AF960" i="2" s="1"/>
  <c r="Y960" i="2"/>
  <c r="BV957" i="2"/>
  <c r="AC951" i="2"/>
  <c r="AF951" i="2" s="1"/>
  <c r="BV951" i="2" s="1"/>
  <c r="BV952" i="2" s="1"/>
  <c r="BV955" i="2" s="1"/>
  <c r="AB951" i="2"/>
  <c r="AB952" i="2" s="1"/>
  <c r="AB955" i="2" s="1"/>
  <c r="AB958" i="2" s="1"/>
  <c r="Y951" i="2"/>
  <c r="AA951" i="2"/>
  <c r="AA952" i="2" s="1"/>
  <c r="AA955" i="2" s="1"/>
  <c r="AA958" i="2" s="1"/>
  <c r="Z951" i="2"/>
  <c r="AB935" i="2"/>
  <c r="AA935" i="2"/>
  <c r="Z935" i="2"/>
  <c r="Y935" i="2"/>
  <c r="AD935" i="2"/>
  <c r="AG935" i="2" s="1"/>
  <c r="AC935" i="2"/>
  <c r="AF935" i="2" s="1"/>
  <c r="AE935" i="2"/>
  <c r="AH935" i="2" s="1"/>
  <c r="Y929" i="2"/>
  <c r="AC929" i="2"/>
  <c r="AF929" i="2" s="1"/>
  <c r="BV929" i="2" s="1"/>
  <c r="BV930" i="2" s="1"/>
  <c r="BV933" i="2" s="1"/>
  <c r="AB929" i="2"/>
  <c r="AB930" i="2" s="1"/>
  <c r="AB933" i="2" s="1"/>
  <c r="AA929" i="2"/>
  <c r="AA930" i="2" s="1"/>
  <c r="AA933" i="2" s="1"/>
  <c r="Z929" i="2"/>
  <c r="F947" i="2"/>
  <c r="AA916" i="2"/>
  <c r="AE916" i="2"/>
  <c r="AH916" i="2" s="1"/>
  <c r="AD916" i="2"/>
  <c r="AG916" i="2" s="1"/>
  <c r="AB916" i="2"/>
  <c r="Z916" i="2"/>
  <c r="AC916" i="2"/>
  <c r="AF916" i="2" s="1"/>
  <c r="Y916" i="2"/>
  <c r="AB913" i="2"/>
  <c r="AA913" i="2"/>
  <c r="Z913" i="2"/>
  <c r="Y913" i="2"/>
  <c r="AE913" i="2"/>
  <c r="AH913" i="2" s="1"/>
  <c r="AD913" i="2"/>
  <c r="AG913" i="2" s="1"/>
  <c r="AC913" i="2"/>
  <c r="AF913" i="2" s="1"/>
  <c r="AB907" i="2"/>
  <c r="AB908" i="2" s="1"/>
  <c r="AB911" i="2" s="1"/>
  <c r="AA907" i="2"/>
  <c r="AA908" i="2" s="1"/>
  <c r="AA911" i="2" s="1"/>
  <c r="AC907" i="2"/>
  <c r="AF907" i="2" s="1"/>
  <c r="BV907" i="2" s="1"/>
  <c r="BV908" i="2" s="1"/>
  <c r="BV911" i="2" s="1"/>
  <c r="Z907" i="2"/>
  <c r="Y907" i="2"/>
  <c r="F925" i="2"/>
  <c r="F903" i="2"/>
  <c r="AB891" i="2"/>
  <c r="Y891" i="2"/>
  <c r="AA891" i="2"/>
  <c r="Z891" i="2"/>
  <c r="AE891" i="2"/>
  <c r="AH891" i="2" s="1"/>
  <c r="AD891" i="2"/>
  <c r="AG891" i="2" s="1"/>
  <c r="AC891" i="2"/>
  <c r="AF891" i="2" s="1"/>
  <c r="BV891" i="2" s="1"/>
  <c r="AC885" i="2"/>
  <c r="AF885" i="2" s="1"/>
  <c r="BV885" i="2" s="1"/>
  <c r="BV886" i="2" s="1"/>
  <c r="BV889" i="2" s="1"/>
  <c r="AB885" i="2"/>
  <c r="AB886" i="2" s="1"/>
  <c r="AB889" i="2" s="1"/>
  <c r="AA885" i="2"/>
  <c r="AA886" i="2" s="1"/>
  <c r="AA889" i="2" s="1"/>
  <c r="Z885" i="2"/>
  <c r="Y885" i="2"/>
  <c r="F881" i="2"/>
  <c r="X863" i="2"/>
  <c r="AE866" i="2"/>
  <c r="AH866" i="2" s="1"/>
  <c r="BX866" i="2" s="1"/>
  <c r="AD866" i="2"/>
  <c r="AG866" i="2" s="1"/>
  <c r="BW866" i="2" s="1"/>
  <c r="AA866" i="2"/>
  <c r="Z866" i="2"/>
  <c r="AC866" i="2"/>
  <c r="AF866" i="2" s="1"/>
  <c r="BV866" i="2" s="1"/>
  <c r="Y866" i="2"/>
  <c r="AB866" i="2"/>
  <c r="AB869" i="2"/>
  <c r="AA869" i="2"/>
  <c r="Z869" i="2"/>
  <c r="Y869" i="2"/>
  <c r="AE869" i="2"/>
  <c r="AH869" i="2" s="1"/>
  <c r="AD869" i="2"/>
  <c r="AG869" i="2" s="1"/>
  <c r="AC869" i="2"/>
  <c r="AF869" i="2" s="1"/>
  <c r="AE875" i="2"/>
  <c r="AH875" i="2" s="1"/>
  <c r="AC875" i="2"/>
  <c r="AF875" i="2" s="1"/>
  <c r="AD875" i="2"/>
  <c r="AG875" i="2" s="1"/>
  <c r="AB875" i="2"/>
  <c r="Z875" i="2"/>
  <c r="Y875" i="2"/>
  <c r="AA875" i="2"/>
  <c r="AB847" i="2"/>
  <c r="AA847" i="2"/>
  <c r="Z847" i="2"/>
  <c r="Y847" i="2"/>
  <c r="AD847" i="2"/>
  <c r="AG847" i="2" s="1"/>
  <c r="AE847" i="2"/>
  <c r="AH847" i="2" s="1"/>
  <c r="AC847" i="2"/>
  <c r="AF847" i="2" s="1"/>
  <c r="AA844" i="2"/>
  <c r="AE844" i="2"/>
  <c r="AH844" i="2" s="1"/>
  <c r="BX844" i="2" s="1"/>
  <c r="AD844" i="2"/>
  <c r="AG844" i="2" s="1"/>
  <c r="BW844" i="2" s="1"/>
  <c r="AC844" i="2"/>
  <c r="AF844" i="2" s="1"/>
  <c r="BV844" i="2" s="1"/>
  <c r="Z844" i="2"/>
  <c r="AB844" i="2"/>
  <c r="Y844" i="2"/>
  <c r="AC841" i="2"/>
  <c r="AF841" i="2" s="1"/>
  <c r="BV841" i="2" s="1"/>
  <c r="BV842" i="2" s="1"/>
  <c r="AA841" i="2"/>
  <c r="AA842" i="2" s="1"/>
  <c r="AB841" i="2"/>
  <c r="AB842" i="2" s="1"/>
  <c r="AB845" i="2" s="1"/>
  <c r="AB848" i="2" s="1"/>
  <c r="AB851" i="2" s="1"/>
  <c r="AB854" i="2" s="1"/>
  <c r="Z841" i="2"/>
  <c r="Y841" i="2"/>
  <c r="AA856" i="2"/>
  <c r="AD856" i="2"/>
  <c r="AG856" i="2" s="1"/>
  <c r="AC856" i="2"/>
  <c r="AF856" i="2" s="1"/>
  <c r="Z856" i="2"/>
  <c r="Y856" i="2"/>
  <c r="AB856" i="2"/>
  <c r="AE856" i="2"/>
  <c r="AH856" i="2" s="1"/>
  <c r="F859" i="2"/>
  <c r="F837" i="2"/>
  <c r="AB825" i="2"/>
  <c r="AA825" i="2"/>
  <c r="Z825" i="2"/>
  <c r="Y825" i="2"/>
  <c r="AE825" i="2"/>
  <c r="AH825" i="2" s="1"/>
  <c r="AD825" i="2"/>
  <c r="AG825" i="2" s="1"/>
  <c r="AC825" i="2"/>
  <c r="AF825" i="2" s="1"/>
  <c r="Y819" i="2"/>
  <c r="AB819" i="2"/>
  <c r="AB820" i="2" s="1"/>
  <c r="AB823" i="2" s="1"/>
  <c r="Z819" i="2"/>
  <c r="AA819" i="2"/>
  <c r="AA820" i="2" s="1"/>
  <c r="AA823" i="2" s="1"/>
  <c r="AC819" i="2"/>
  <c r="AF819" i="2" s="1"/>
  <c r="BV819" i="2" s="1"/>
  <c r="BV820" i="2" s="1"/>
  <c r="BV823" i="2" s="1"/>
  <c r="AE806" i="2"/>
  <c r="AH806" i="2" s="1"/>
  <c r="AD806" i="2"/>
  <c r="AG806" i="2" s="1"/>
  <c r="AC806" i="2"/>
  <c r="AF806" i="2" s="1"/>
  <c r="Y806" i="2"/>
  <c r="AB806" i="2"/>
  <c r="AA806" i="2"/>
  <c r="Z806" i="2"/>
  <c r="AB803" i="2"/>
  <c r="AA803" i="2"/>
  <c r="Z803" i="2"/>
  <c r="Y803" i="2"/>
  <c r="AE803" i="2"/>
  <c r="AH803" i="2" s="1"/>
  <c r="AD803" i="2"/>
  <c r="AG803" i="2" s="1"/>
  <c r="AC803" i="2"/>
  <c r="AF803" i="2" s="1"/>
  <c r="BV803" i="2" s="1"/>
  <c r="Z797" i="2"/>
  <c r="Y797" i="2"/>
  <c r="AC797" i="2"/>
  <c r="AF797" i="2" s="1"/>
  <c r="BV797" i="2" s="1"/>
  <c r="BV798" i="2" s="1"/>
  <c r="BV801" i="2" s="1"/>
  <c r="AB797" i="2"/>
  <c r="AB798" i="2" s="1"/>
  <c r="AB801" i="2" s="1"/>
  <c r="AA797" i="2"/>
  <c r="AA798" i="2" s="1"/>
  <c r="AA801" i="2" s="1"/>
  <c r="F815" i="2"/>
  <c r="AB775" i="2"/>
  <c r="AB776" i="2" s="1"/>
  <c r="AB779" i="2" s="1"/>
  <c r="Z775" i="2"/>
  <c r="Y775" i="2"/>
  <c r="AC775" i="2"/>
  <c r="AF775" i="2" s="1"/>
  <c r="BV775" i="2" s="1"/>
  <c r="BV776" i="2" s="1"/>
  <c r="BV779" i="2" s="1"/>
  <c r="AA775" i="2"/>
  <c r="AA776" i="2" s="1"/>
  <c r="AA779" i="2" s="1"/>
  <c r="AB781" i="2"/>
  <c r="AA781" i="2"/>
  <c r="Z781" i="2"/>
  <c r="Y781" i="2"/>
  <c r="AE781" i="2"/>
  <c r="AH781" i="2" s="1"/>
  <c r="AD781" i="2"/>
  <c r="AG781" i="2" s="1"/>
  <c r="AC781" i="2"/>
  <c r="AF781" i="2" s="1"/>
  <c r="BV781" i="2" s="1"/>
  <c r="AD787" i="2"/>
  <c r="AG787" i="2" s="1"/>
  <c r="AC787" i="2"/>
  <c r="AF787" i="2" s="1"/>
  <c r="AE787" i="2"/>
  <c r="AH787" i="2" s="1"/>
  <c r="AA787" i="2"/>
  <c r="Y787" i="2"/>
  <c r="AB787" i="2"/>
  <c r="Z787" i="2"/>
  <c r="F793" i="2"/>
  <c r="AB759" i="2"/>
  <c r="AA759" i="2"/>
  <c r="Z759" i="2"/>
  <c r="Y759" i="2"/>
  <c r="AE759" i="2"/>
  <c r="AH759" i="2" s="1"/>
  <c r="AC759" i="2"/>
  <c r="AF759" i="2" s="1"/>
  <c r="AD759" i="2"/>
  <c r="AG759" i="2" s="1"/>
  <c r="AC753" i="2"/>
  <c r="AF753" i="2" s="1"/>
  <c r="BV753" i="2" s="1"/>
  <c r="BV754" i="2" s="1"/>
  <c r="BV757" i="2" s="1"/>
  <c r="Y753" i="2"/>
  <c r="AB753" i="2"/>
  <c r="AB754" i="2" s="1"/>
  <c r="AB757" i="2" s="1"/>
  <c r="AB760" i="2" s="1"/>
  <c r="AA753" i="2"/>
  <c r="AA754" i="2" s="1"/>
  <c r="AA757" i="2" s="1"/>
  <c r="AA760" i="2" s="1"/>
  <c r="Z753" i="2"/>
  <c r="AD756" i="2"/>
  <c r="AG756" i="2" s="1"/>
  <c r="BW756" i="2" s="1"/>
  <c r="Y756" i="2"/>
  <c r="AC756" i="2"/>
  <c r="AF756" i="2" s="1"/>
  <c r="BV756" i="2" s="1"/>
  <c r="AB756" i="2"/>
  <c r="AE756" i="2"/>
  <c r="AH756" i="2" s="1"/>
  <c r="BX756" i="2" s="1"/>
  <c r="AA756" i="2"/>
  <c r="Z756" i="2"/>
  <c r="F771" i="2"/>
  <c r="AB762" i="2"/>
  <c r="AE762" i="2"/>
  <c r="AH762" i="2" s="1"/>
  <c r="AD762" i="2"/>
  <c r="AG762" i="2" s="1"/>
  <c r="AC762" i="2"/>
  <c r="AF762" i="2" s="1"/>
  <c r="AA762" i="2"/>
  <c r="Z762" i="2"/>
  <c r="Y762" i="2"/>
  <c r="AB737" i="2"/>
  <c r="AA737" i="2"/>
  <c r="Z737" i="2"/>
  <c r="Y737" i="2"/>
  <c r="AE737" i="2"/>
  <c r="AH737" i="2" s="1"/>
  <c r="AD737" i="2"/>
  <c r="AG737" i="2" s="1"/>
  <c r="AC737" i="2"/>
  <c r="AF737" i="2" s="1"/>
  <c r="AA731" i="2"/>
  <c r="AA732" i="2" s="1"/>
  <c r="AA735" i="2" s="1"/>
  <c r="AA738" i="2" s="1"/>
  <c r="AA741" i="2" s="1"/>
  <c r="AA744" i="2" s="1"/>
  <c r="AA747" i="2" s="1"/>
  <c r="Z731" i="2"/>
  <c r="AB731" i="2"/>
  <c r="AB732" i="2" s="1"/>
  <c r="AB735" i="2" s="1"/>
  <c r="AB738" i="2" s="1"/>
  <c r="AB741" i="2" s="1"/>
  <c r="AB744" i="2" s="1"/>
  <c r="AB747" i="2" s="1"/>
  <c r="AC731" i="2"/>
  <c r="AF731" i="2" s="1"/>
  <c r="BV731" i="2" s="1"/>
  <c r="BV732" i="2" s="1"/>
  <c r="BV735" i="2" s="1"/>
  <c r="Y731" i="2"/>
  <c r="F749" i="2"/>
  <c r="AE743" i="2"/>
  <c r="AH743" i="2" s="1"/>
  <c r="AD743" i="2"/>
  <c r="AG743" i="2" s="1"/>
  <c r="Z743" i="2"/>
  <c r="Y743" i="2"/>
  <c r="AC743" i="2"/>
  <c r="AF743" i="2" s="1"/>
  <c r="AB743" i="2"/>
  <c r="AA743" i="2"/>
  <c r="Y709" i="2"/>
  <c r="AC709" i="2"/>
  <c r="AF709" i="2" s="1"/>
  <c r="BV709" i="2" s="1"/>
  <c r="BV710" i="2" s="1"/>
  <c r="BV713" i="2" s="1"/>
  <c r="AB709" i="2"/>
  <c r="AB710" i="2" s="1"/>
  <c r="AB713" i="2" s="1"/>
  <c r="AA709" i="2"/>
  <c r="AA710" i="2" s="1"/>
  <c r="AA713" i="2" s="1"/>
  <c r="Z709" i="2"/>
  <c r="AB715" i="2"/>
  <c r="AD715" i="2"/>
  <c r="AG715" i="2" s="1"/>
  <c r="AA715" i="2"/>
  <c r="Z715" i="2"/>
  <c r="Y715" i="2"/>
  <c r="AE715" i="2"/>
  <c r="AH715" i="2" s="1"/>
  <c r="AC715" i="2"/>
  <c r="AF715" i="2" s="1"/>
  <c r="BV715" i="2" s="1"/>
  <c r="F727" i="2"/>
  <c r="AA724" i="2"/>
  <c r="Z724" i="2"/>
  <c r="AD724" i="2"/>
  <c r="AG724" i="2" s="1"/>
  <c r="Y724" i="2"/>
  <c r="AE724" i="2"/>
  <c r="AH724" i="2" s="1"/>
  <c r="AC724" i="2"/>
  <c r="AF724" i="2" s="1"/>
  <c r="AB724" i="2"/>
  <c r="AB693" i="2"/>
  <c r="Z693" i="2"/>
  <c r="AA693" i="2"/>
  <c r="Y693" i="2"/>
  <c r="AD693" i="2"/>
  <c r="AG693" i="2" s="1"/>
  <c r="AC693" i="2"/>
  <c r="AF693" i="2" s="1"/>
  <c r="BV693" i="2" s="1"/>
  <c r="AE693" i="2"/>
  <c r="AH693" i="2" s="1"/>
  <c r="AB687" i="2"/>
  <c r="AB688" i="2" s="1"/>
  <c r="AB691" i="2" s="1"/>
  <c r="AB694" i="2" s="1"/>
  <c r="AA687" i="2"/>
  <c r="AA688" i="2" s="1"/>
  <c r="AA691" i="2" s="1"/>
  <c r="Z687" i="2"/>
  <c r="AC687" i="2"/>
  <c r="AF687" i="2" s="1"/>
  <c r="BV687" i="2" s="1"/>
  <c r="BV688" i="2" s="1"/>
  <c r="BV691" i="2" s="1"/>
  <c r="Y687" i="2"/>
  <c r="AE696" i="2"/>
  <c r="AH696" i="2" s="1"/>
  <c r="AD696" i="2"/>
  <c r="AG696" i="2" s="1"/>
  <c r="AA696" i="2"/>
  <c r="Z696" i="2"/>
  <c r="Y696" i="2"/>
  <c r="AC696" i="2"/>
  <c r="AF696" i="2" s="1"/>
  <c r="AB696" i="2"/>
  <c r="F705" i="2"/>
  <c r="AB671" i="2"/>
  <c r="AA671" i="2"/>
  <c r="AE671" i="2"/>
  <c r="AH671" i="2" s="1"/>
  <c r="AD671" i="2"/>
  <c r="AG671" i="2" s="1"/>
  <c r="Z671" i="2"/>
  <c r="Y671" i="2"/>
  <c r="AC671" i="2"/>
  <c r="AF671" i="2" s="1"/>
  <c r="Z674" i="2"/>
  <c r="AE674" i="2"/>
  <c r="AH674" i="2" s="1"/>
  <c r="AD674" i="2"/>
  <c r="AG674" i="2" s="1"/>
  <c r="AA674" i="2"/>
  <c r="Y674" i="2"/>
  <c r="AC674" i="2"/>
  <c r="AF674" i="2" s="1"/>
  <c r="AB674" i="2"/>
  <c r="AB665" i="2"/>
  <c r="AB666" i="2" s="1"/>
  <c r="AB669" i="2" s="1"/>
  <c r="AB672" i="2" s="1"/>
  <c r="Z665" i="2"/>
  <c r="AC665" i="2"/>
  <c r="AF665" i="2" s="1"/>
  <c r="BV665" i="2" s="1"/>
  <c r="BV666" i="2" s="1"/>
  <c r="BV669" i="2" s="1"/>
  <c r="AA665" i="2"/>
  <c r="AA666" i="2" s="1"/>
  <c r="AA669" i="2" s="1"/>
  <c r="AA672" i="2" s="1"/>
  <c r="Y665" i="2"/>
  <c r="F683" i="2"/>
  <c r="AB643" i="2"/>
  <c r="AB644" i="2" s="1"/>
  <c r="Z643" i="2"/>
  <c r="Y643" i="2"/>
  <c r="AC643" i="2"/>
  <c r="AF643" i="2" s="1"/>
  <c r="BV643" i="2" s="1"/>
  <c r="BV644" i="2" s="1"/>
  <c r="BV647" i="2" s="1"/>
  <c r="AA643" i="2"/>
  <c r="AA644" i="2" s="1"/>
  <c r="AA647" i="2" s="1"/>
  <c r="F661" i="2"/>
  <c r="AB649" i="2"/>
  <c r="Y649" i="2"/>
  <c r="AA649" i="2"/>
  <c r="Z649" i="2"/>
  <c r="AD649" i="2"/>
  <c r="AG649" i="2" s="1"/>
  <c r="AE649" i="2"/>
  <c r="AH649" i="2" s="1"/>
  <c r="AC649" i="2"/>
  <c r="AF649" i="2" s="1"/>
  <c r="BV649" i="2" s="1"/>
  <c r="AE646" i="2"/>
  <c r="AH646" i="2" s="1"/>
  <c r="BX646" i="2" s="1"/>
  <c r="AC646" i="2"/>
  <c r="AF646" i="2" s="1"/>
  <c r="BV646" i="2" s="1"/>
  <c r="AB646" i="2"/>
  <c r="AD646" i="2"/>
  <c r="AG646" i="2" s="1"/>
  <c r="BW646" i="2" s="1"/>
  <c r="AA646" i="2"/>
  <c r="Z646" i="2"/>
  <c r="Y646" i="2"/>
  <c r="AC655" i="2"/>
  <c r="AF655" i="2" s="1"/>
  <c r="AE655" i="2"/>
  <c r="AH655" i="2" s="1"/>
  <c r="AD655" i="2"/>
  <c r="AG655" i="2" s="1"/>
  <c r="AA655" i="2"/>
  <c r="AB655" i="2"/>
  <c r="Y655" i="2"/>
  <c r="Z655" i="2"/>
  <c r="AB630" i="2"/>
  <c r="AA630" i="2"/>
  <c r="AE630" i="2"/>
  <c r="AH630" i="2" s="1"/>
  <c r="Z630" i="2"/>
  <c r="Y630" i="2"/>
  <c r="AD630" i="2"/>
  <c r="AG630" i="2" s="1"/>
  <c r="AC630" i="2"/>
  <c r="AF630" i="2" s="1"/>
  <c r="AA636" i="2"/>
  <c r="Z636" i="2"/>
  <c r="AE636" i="2"/>
  <c r="AH636" i="2" s="1"/>
  <c r="AD636" i="2"/>
  <c r="AG636" i="2" s="1"/>
  <c r="Y636" i="2"/>
  <c r="AC636" i="2"/>
  <c r="AF636" i="2" s="1"/>
  <c r="AB636" i="2"/>
  <c r="AB627" i="2"/>
  <c r="AE627" i="2"/>
  <c r="AH627" i="2" s="1"/>
  <c r="AA627" i="2"/>
  <c r="AD627" i="2"/>
  <c r="AG627" i="2" s="1"/>
  <c r="Z627" i="2"/>
  <c r="Y627" i="2"/>
  <c r="AC627" i="2"/>
  <c r="AF627" i="2" s="1"/>
  <c r="AC621" i="2"/>
  <c r="AF621" i="2" s="1"/>
  <c r="BV621" i="2" s="1"/>
  <c r="BV622" i="2" s="1"/>
  <c r="AB621" i="2"/>
  <c r="AB622" i="2" s="1"/>
  <c r="Y621" i="2"/>
  <c r="Z621" i="2"/>
  <c r="AA621" i="2"/>
  <c r="AA622" i="2" s="1"/>
  <c r="AA625" i="2" s="1"/>
  <c r="AA628" i="2" s="1"/>
  <c r="AA631" i="2" s="1"/>
  <c r="AA634" i="2" s="1"/>
  <c r="AA637" i="2" s="1"/>
  <c r="AE624" i="2"/>
  <c r="AH624" i="2" s="1"/>
  <c r="BX624" i="2" s="1"/>
  <c r="Z624" i="2"/>
  <c r="Y624" i="2"/>
  <c r="AD624" i="2"/>
  <c r="AG624" i="2" s="1"/>
  <c r="BW624" i="2" s="1"/>
  <c r="AC624" i="2"/>
  <c r="AF624" i="2" s="1"/>
  <c r="BV624" i="2" s="1"/>
  <c r="AB624" i="2"/>
  <c r="AA624" i="2"/>
  <c r="F639" i="2"/>
  <c r="AB633" i="2"/>
  <c r="AC633" i="2"/>
  <c r="AF633" i="2" s="1"/>
  <c r="AD633" i="2"/>
  <c r="AG633" i="2" s="1"/>
  <c r="Y633" i="2"/>
  <c r="AE633" i="2"/>
  <c r="AH633" i="2" s="1"/>
  <c r="AA633" i="2"/>
  <c r="Z633" i="2"/>
  <c r="AE602" i="2"/>
  <c r="AH602" i="2" s="1"/>
  <c r="BX602" i="2" s="1"/>
  <c r="AD602" i="2"/>
  <c r="AG602" i="2" s="1"/>
  <c r="BW602" i="2" s="1"/>
  <c r="Y602" i="2"/>
  <c r="AC602" i="2"/>
  <c r="AF602" i="2" s="1"/>
  <c r="BV602" i="2" s="1"/>
  <c r="AB602" i="2"/>
  <c r="Z602" i="2"/>
  <c r="AA602" i="2"/>
  <c r="AC599" i="2"/>
  <c r="AF599" i="2" s="1"/>
  <c r="BV599" i="2" s="1"/>
  <c r="BV600" i="2" s="1"/>
  <c r="BV603" i="2" s="1"/>
  <c r="Z599" i="2"/>
  <c r="Y599" i="2"/>
  <c r="AB599" i="2"/>
  <c r="AB600" i="2" s="1"/>
  <c r="AA599" i="2"/>
  <c r="AA600" i="2" s="1"/>
  <c r="AB605" i="2"/>
  <c r="AA605" i="2"/>
  <c r="Z605" i="2"/>
  <c r="Y605" i="2"/>
  <c r="AE605" i="2"/>
  <c r="AH605" i="2" s="1"/>
  <c r="AD605" i="2"/>
  <c r="AG605" i="2" s="1"/>
  <c r="AC605" i="2"/>
  <c r="AF605" i="2" s="1"/>
  <c r="AC577" i="2"/>
  <c r="AF577" i="2" s="1"/>
  <c r="BV577" i="2" s="1"/>
  <c r="BV578" i="2" s="1"/>
  <c r="BV581" i="2" s="1"/>
  <c r="Y577" i="2"/>
  <c r="AB577" i="2"/>
  <c r="AB578" i="2" s="1"/>
  <c r="AB581" i="2" s="1"/>
  <c r="AA577" i="2"/>
  <c r="AA578" i="2" s="1"/>
  <c r="AA581" i="2" s="1"/>
  <c r="Z577" i="2"/>
  <c r="AB583" i="2"/>
  <c r="AC583" i="2"/>
  <c r="AF583" i="2" s="1"/>
  <c r="BV583" i="2" s="1"/>
  <c r="AA583" i="2"/>
  <c r="Z583" i="2"/>
  <c r="AE583" i="2"/>
  <c r="AH583" i="2" s="1"/>
  <c r="Y583" i="2"/>
  <c r="AD583" i="2"/>
  <c r="AG583" i="2" s="1"/>
  <c r="Z586" i="2"/>
  <c r="Y586" i="2"/>
  <c r="AE586" i="2"/>
  <c r="AH586" i="2" s="1"/>
  <c r="AD586" i="2"/>
  <c r="AG586" i="2" s="1"/>
  <c r="AB586" i="2"/>
  <c r="AA586" i="2"/>
  <c r="AC586" i="2"/>
  <c r="AF586" i="2" s="1"/>
  <c r="AA564" i="2"/>
  <c r="Y564" i="2"/>
  <c r="AE564" i="2"/>
  <c r="AH564" i="2" s="1"/>
  <c r="AB564" i="2"/>
  <c r="AD564" i="2"/>
  <c r="AG564" i="2" s="1"/>
  <c r="Z564" i="2"/>
  <c r="AC564" i="2"/>
  <c r="AF564" i="2" s="1"/>
  <c r="AB561" i="2"/>
  <c r="AE561" i="2"/>
  <c r="AH561" i="2" s="1"/>
  <c r="AD561" i="2"/>
  <c r="AG561" i="2" s="1"/>
  <c r="AA561" i="2"/>
  <c r="Z561" i="2"/>
  <c r="Y561" i="2"/>
  <c r="AC561" i="2"/>
  <c r="AF561" i="2" s="1"/>
  <c r="BV561" i="2" s="1"/>
  <c r="AA555" i="2"/>
  <c r="AA556" i="2" s="1"/>
  <c r="AA559" i="2" s="1"/>
  <c r="Y555" i="2"/>
  <c r="AC555" i="2"/>
  <c r="AF555" i="2" s="1"/>
  <c r="BV555" i="2" s="1"/>
  <c r="BV556" i="2" s="1"/>
  <c r="BV559" i="2" s="1"/>
  <c r="Z555" i="2"/>
  <c r="AB555" i="2"/>
  <c r="AB556" i="2" s="1"/>
  <c r="AB559" i="2" s="1"/>
  <c r="F573" i="2"/>
  <c r="AB533" i="2"/>
  <c r="AB534" i="2" s="1"/>
  <c r="AB537" i="2" s="1"/>
  <c r="AB540" i="2" s="1"/>
  <c r="AB543" i="2" s="1"/>
  <c r="AB546" i="2" s="1"/>
  <c r="AB549" i="2" s="1"/>
  <c r="AC533" i="2"/>
  <c r="AF533" i="2" s="1"/>
  <c r="BV533" i="2" s="1"/>
  <c r="BV534" i="2" s="1"/>
  <c r="BV537" i="2" s="1"/>
  <c r="AA533" i="2"/>
  <c r="AA534" i="2" s="1"/>
  <c r="AA537" i="2" s="1"/>
  <c r="AA540" i="2" s="1"/>
  <c r="AA543" i="2" s="1"/>
  <c r="AA546" i="2" s="1"/>
  <c r="AA549" i="2" s="1"/>
  <c r="Z533" i="2"/>
  <c r="Y533" i="2"/>
  <c r="AB517" i="2"/>
  <c r="AE517" i="2"/>
  <c r="AH517" i="2" s="1"/>
  <c r="AA517" i="2"/>
  <c r="Z517" i="2"/>
  <c r="AD517" i="2"/>
  <c r="AG517" i="2" s="1"/>
  <c r="Y517" i="2"/>
  <c r="AC517" i="2"/>
  <c r="AF517" i="2" s="1"/>
  <c r="BV517" i="2" s="1"/>
  <c r="AE520" i="2"/>
  <c r="AH520" i="2" s="1"/>
  <c r="Z520" i="2"/>
  <c r="AD520" i="2"/>
  <c r="AG520" i="2" s="1"/>
  <c r="AC520" i="2"/>
  <c r="AF520" i="2" s="1"/>
  <c r="AB520" i="2"/>
  <c r="AA520" i="2"/>
  <c r="Y520" i="2"/>
  <c r="AA511" i="2"/>
  <c r="AA512" i="2" s="1"/>
  <c r="AA515" i="2" s="1"/>
  <c r="Z511" i="2"/>
  <c r="Y511" i="2"/>
  <c r="AC511" i="2"/>
  <c r="AF511" i="2" s="1"/>
  <c r="BV511" i="2" s="1"/>
  <c r="BV512" i="2" s="1"/>
  <c r="BV515" i="2" s="1"/>
  <c r="AB511" i="2"/>
  <c r="AB512" i="2" s="1"/>
  <c r="AB515" i="2" s="1"/>
  <c r="AB518" i="2" s="1"/>
  <c r="F529" i="2"/>
  <c r="AB495" i="2"/>
  <c r="AC495" i="2"/>
  <c r="AF495" i="2" s="1"/>
  <c r="AA495" i="2"/>
  <c r="Z495" i="2"/>
  <c r="AE495" i="2"/>
  <c r="AH495" i="2" s="1"/>
  <c r="Y495" i="2"/>
  <c r="AD495" i="2"/>
  <c r="AG495" i="2" s="1"/>
  <c r="AB489" i="2"/>
  <c r="AB490" i="2" s="1"/>
  <c r="AB493" i="2" s="1"/>
  <c r="AB496" i="2" s="1"/>
  <c r="AA489" i="2"/>
  <c r="AA490" i="2" s="1"/>
  <c r="AA493" i="2" s="1"/>
  <c r="AA496" i="2" s="1"/>
  <c r="Z489" i="2"/>
  <c r="Y489" i="2"/>
  <c r="AC489" i="2"/>
  <c r="AF489" i="2" s="1"/>
  <c r="BV489" i="2" s="1"/>
  <c r="BV490" i="2" s="1"/>
  <c r="BV493" i="2" s="1"/>
  <c r="AC492" i="2"/>
  <c r="AF492" i="2" s="1"/>
  <c r="BV492" i="2" s="1"/>
  <c r="AB492" i="2"/>
  <c r="AA492" i="2"/>
  <c r="Z492" i="2"/>
  <c r="AE492" i="2"/>
  <c r="AH492" i="2" s="1"/>
  <c r="BX492" i="2" s="1"/>
  <c r="AD492" i="2"/>
  <c r="AG492" i="2" s="1"/>
  <c r="BW492" i="2" s="1"/>
  <c r="Y492" i="2"/>
  <c r="F507" i="2"/>
  <c r="AB498" i="2"/>
  <c r="AA498" i="2"/>
  <c r="Z498" i="2"/>
  <c r="AE498" i="2"/>
  <c r="AH498" i="2" s="1"/>
  <c r="Y498" i="2"/>
  <c r="AD498" i="2"/>
  <c r="AG498" i="2" s="1"/>
  <c r="AC498" i="2"/>
  <c r="AF498" i="2" s="1"/>
  <c r="AA482" i="2"/>
  <c r="AD482" i="2"/>
  <c r="AG482" i="2" s="1"/>
  <c r="Z482" i="2"/>
  <c r="AC482" i="2"/>
  <c r="AF482" i="2" s="1"/>
  <c r="Y482" i="2"/>
  <c r="AE482" i="2"/>
  <c r="AH482" i="2" s="1"/>
  <c r="AB482" i="2"/>
  <c r="AB473" i="2"/>
  <c r="AA473" i="2"/>
  <c r="Y473" i="2"/>
  <c r="Z473" i="2"/>
  <c r="AE473" i="2"/>
  <c r="AH473" i="2" s="1"/>
  <c r="AD473" i="2"/>
  <c r="AG473" i="2" s="1"/>
  <c r="AC473" i="2"/>
  <c r="AF473" i="2" s="1"/>
  <c r="F485" i="2"/>
  <c r="AA467" i="2"/>
  <c r="AA468" i="2" s="1"/>
  <c r="AA471" i="2" s="1"/>
  <c r="Z467" i="2"/>
  <c r="Y467" i="2"/>
  <c r="AB467" i="2"/>
  <c r="AB468" i="2" s="1"/>
  <c r="AB471" i="2" s="1"/>
  <c r="AC467" i="2"/>
  <c r="AF467" i="2" s="1"/>
  <c r="BV467" i="2" s="1"/>
  <c r="BV468" i="2" s="1"/>
  <c r="BV471" i="2" s="1"/>
  <c r="AB451" i="2"/>
  <c r="AC451" i="2"/>
  <c r="AF451" i="2" s="1"/>
  <c r="AA451" i="2"/>
  <c r="AE451" i="2"/>
  <c r="AH451" i="2" s="1"/>
  <c r="Z451" i="2"/>
  <c r="Y451" i="2"/>
  <c r="AD451" i="2"/>
  <c r="AG451" i="2" s="1"/>
  <c r="F463" i="2"/>
  <c r="Z445" i="2"/>
  <c r="AA445" i="2"/>
  <c r="AA446" i="2" s="1"/>
  <c r="AA449" i="2" s="1"/>
  <c r="AA452" i="2" s="1"/>
  <c r="AA455" i="2" s="1"/>
  <c r="AA458" i="2" s="1"/>
  <c r="AA461" i="2" s="1"/>
  <c r="Y445" i="2"/>
  <c r="AC445" i="2"/>
  <c r="AF445" i="2" s="1"/>
  <c r="BV445" i="2" s="1"/>
  <c r="BV446" i="2" s="1"/>
  <c r="AB445" i="2"/>
  <c r="AB446" i="2" s="1"/>
  <c r="AE448" i="2"/>
  <c r="AH448" i="2" s="1"/>
  <c r="BX448" i="2" s="1"/>
  <c r="Y448" i="2"/>
  <c r="AC448" i="2"/>
  <c r="AF448" i="2" s="1"/>
  <c r="BV448" i="2" s="1"/>
  <c r="AA448" i="2"/>
  <c r="Z448" i="2"/>
  <c r="AD448" i="2"/>
  <c r="AG448" i="2" s="1"/>
  <c r="BW448" i="2" s="1"/>
  <c r="AB448" i="2"/>
  <c r="AB429" i="2"/>
  <c r="AA429" i="2"/>
  <c r="Z429" i="2"/>
  <c r="AD429" i="2"/>
  <c r="AG429" i="2" s="1"/>
  <c r="Y429" i="2"/>
  <c r="AE429" i="2"/>
  <c r="AH429" i="2" s="1"/>
  <c r="AC429" i="2"/>
  <c r="AF429" i="2" s="1"/>
  <c r="F441" i="2"/>
  <c r="AA423" i="2"/>
  <c r="AA424" i="2" s="1"/>
  <c r="AA427" i="2" s="1"/>
  <c r="AA430" i="2" s="1"/>
  <c r="AA433" i="2" s="1"/>
  <c r="AA436" i="2" s="1"/>
  <c r="AA439" i="2" s="1"/>
  <c r="Z423" i="2"/>
  <c r="AC423" i="2"/>
  <c r="AF423" i="2" s="1"/>
  <c r="BV423" i="2" s="1"/>
  <c r="BV424" i="2" s="1"/>
  <c r="BV427" i="2" s="1"/>
  <c r="AB423" i="2"/>
  <c r="AB424" i="2" s="1"/>
  <c r="AB427" i="2" s="1"/>
  <c r="AB430" i="2" s="1"/>
  <c r="AB433" i="2" s="1"/>
  <c r="AB436" i="2" s="1"/>
  <c r="AB439" i="2" s="1"/>
  <c r="Y423" i="2"/>
  <c r="Z432" i="2"/>
  <c r="Y432" i="2"/>
  <c r="AE432" i="2"/>
  <c r="AH432" i="2" s="1"/>
  <c r="AD432" i="2"/>
  <c r="AG432" i="2" s="1"/>
  <c r="AC432" i="2"/>
  <c r="AF432" i="2" s="1"/>
  <c r="AB432" i="2"/>
  <c r="AA432" i="2"/>
  <c r="AA416" i="2"/>
  <c r="Z416" i="2"/>
  <c r="Y416" i="2"/>
  <c r="AB416" i="2"/>
  <c r="AE416" i="2"/>
  <c r="AH416" i="2" s="1"/>
  <c r="AD416" i="2"/>
  <c r="AG416" i="2" s="1"/>
  <c r="AC416" i="2"/>
  <c r="AF416" i="2" s="1"/>
  <c r="AB407" i="2"/>
  <c r="AA407" i="2"/>
  <c r="Z407" i="2"/>
  <c r="Y407" i="2"/>
  <c r="AE407" i="2"/>
  <c r="AH407" i="2" s="1"/>
  <c r="AD407" i="2"/>
  <c r="AG407" i="2" s="1"/>
  <c r="AC407" i="2"/>
  <c r="AF407" i="2" s="1"/>
  <c r="AC401" i="2"/>
  <c r="AF401" i="2" s="1"/>
  <c r="BV401" i="2" s="1"/>
  <c r="BV402" i="2" s="1"/>
  <c r="BV405" i="2" s="1"/>
  <c r="AB401" i="2"/>
  <c r="AB402" i="2" s="1"/>
  <c r="AB405" i="2" s="1"/>
  <c r="Y401" i="2"/>
  <c r="AA401" i="2"/>
  <c r="AA402" i="2" s="1"/>
  <c r="AA405" i="2" s="1"/>
  <c r="Z401" i="2"/>
  <c r="AC410" i="2"/>
  <c r="AF410" i="2" s="1"/>
  <c r="AB410" i="2"/>
  <c r="Z410" i="2"/>
  <c r="Y410" i="2"/>
  <c r="AE410" i="2"/>
  <c r="AH410" i="2" s="1"/>
  <c r="AA410" i="2"/>
  <c r="AD410" i="2"/>
  <c r="AG410" i="2" s="1"/>
  <c r="F419" i="2"/>
  <c r="Y379" i="2"/>
  <c r="AB379" i="2"/>
  <c r="AB380" i="2" s="1"/>
  <c r="AB383" i="2" s="1"/>
  <c r="AA379" i="2"/>
  <c r="AA380" i="2" s="1"/>
  <c r="AA383" i="2" s="1"/>
  <c r="AC379" i="2"/>
  <c r="AF379" i="2" s="1"/>
  <c r="BV379" i="2" s="1"/>
  <c r="BV380" i="2" s="1"/>
  <c r="BV383" i="2" s="1"/>
  <c r="Z379" i="2"/>
  <c r="AB385" i="2"/>
  <c r="AA385" i="2"/>
  <c r="AC385" i="2"/>
  <c r="AF385" i="2" s="1"/>
  <c r="BV385" i="2" s="1"/>
  <c r="Z385" i="2"/>
  <c r="Y385" i="2"/>
  <c r="AE385" i="2"/>
  <c r="AH385" i="2" s="1"/>
  <c r="AD385" i="2"/>
  <c r="AG385" i="2" s="1"/>
  <c r="AE357" i="2"/>
  <c r="AH357" i="2" s="1"/>
  <c r="BX357" i="2" s="1"/>
  <c r="BX358" i="2" s="1"/>
  <c r="BX361" i="2" s="1"/>
  <c r="Z358" i="2"/>
  <c r="Z361" i="2" s="1"/>
  <c r="F375" i="2"/>
  <c r="AB363" i="2"/>
  <c r="AB364" i="2" s="1"/>
  <c r="AB367" i="2" s="1"/>
  <c r="AB370" i="2" s="1"/>
  <c r="AB373" i="2" s="1"/>
  <c r="AA363" i="2"/>
  <c r="Z363" i="2"/>
  <c r="Y363" i="2"/>
  <c r="AE363" i="2"/>
  <c r="AH363" i="2" s="1"/>
  <c r="BX363" i="2" s="1"/>
  <c r="AD363" i="2"/>
  <c r="AG363" i="2" s="1"/>
  <c r="BW363" i="2" s="1"/>
  <c r="AC363" i="2"/>
  <c r="AF363" i="2" s="1"/>
  <c r="BV363" i="2" s="1"/>
  <c r="AA372" i="2"/>
  <c r="Z372" i="2"/>
  <c r="Y372" i="2"/>
  <c r="AE372" i="2"/>
  <c r="AH372" i="2" s="1"/>
  <c r="AD372" i="2"/>
  <c r="AG372" i="2" s="1"/>
  <c r="AC372" i="2"/>
  <c r="AF372" i="2" s="1"/>
  <c r="AB372" i="2"/>
  <c r="BV361" i="2"/>
  <c r="AD357" i="2"/>
  <c r="AG357" i="2" s="1"/>
  <c r="BW357" i="2" s="1"/>
  <c r="BW358" i="2" s="1"/>
  <c r="BW361" i="2" s="1"/>
  <c r="Y358" i="2"/>
  <c r="Y361" i="2" s="1"/>
  <c r="Y364" i="2" s="1"/>
  <c r="Y367" i="2" s="1"/>
  <c r="Y370" i="2" s="1"/>
  <c r="AA361" i="2"/>
  <c r="AA364" i="2" s="1"/>
  <c r="AA367" i="2" s="1"/>
  <c r="AA370" i="2" s="1"/>
  <c r="AA350" i="2"/>
  <c r="Z350" i="2"/>
  <c r="AE350" i="2"/>
  <c r="AH350" i="2" s="1"/>
  <c r="Y350" i="2"/>
  <c r="AD350" i="2"/>
  <c r="AG350" i="2" s="1"/>
  <c r="AC350" i="2"/>
  <c r="AF350" i="2" s="1"/>
  <c r="AB350" i="2"/>
  <c r="AB341" i="2"/>
  <c r="AA341" i="2"/>
  <c r="AE341" i="2"/>
  <c r="AH341" i="2" s="1"/>
  <c r="Z341" i="2"/>
  <c r="Y341" i="2"/>
  <c r="AC341" i="2"/>
  <c r="AF341" i="2" s="1"/>
  <c r="AD341" i="2"/>
  <c r="AG341" i="2" s="1"/>
  <c r="AE344" i="2"/>
  <c r="AH344" i="2" s="1"/>
  <c r="AA344" i="2"/>
  <c r="Z344" i="2"/>
  <c r="AD344" i="2"/>
  <c r="AG344" i="2" s="1"/>
  <c r="AB344" i="2"/>
  <c r="AC344" i="2"/>
  <c r="AF344" i="2" s="1"/>
  <c r="Y344" i="2"/>
  <c r="AA347" i="2"/>
  <c r="Z347" i="2"/>
  <c r="Y347" i="2"/>
  <c r="AE347" i="2"/>
  <c r="AH347" i="2" s="1"/>
  <c r="AD347" i="2"/>
  <c r="AG347" i="2" s="1"/>
  <c r="AC347" i="2"/>
  <c r="AF347" i="2" s="1"/>
  <c r="AB347" i="2"/>
  <c r="AB335" i="2"/>
  <c r="AB336" i="2" s="1"/>
  <c r="AB339" i="2" s="1"/>
  <c r="AB342" i="2" s="1"/>
  <c r="AB345" i="2" s="1"/>
  <c r="AB348" i="2" s="1"/>
  <c r="AB351" i="2" s="1"/>
  <c r="AA335" i="2"/>
  <c r="AA336" i="2" s="1"/>
  <c r="AA339" i="2" s="1"/>
  <c r="AA342" i="2" s="1"/>
  <c r="AC335" i="2"/>
  <c r="AF335" i="2" s="1"/>
  <c r="BV335" i="2" s="1"/>
  <c r="BV336" i="2" s="1"/>
  <c r="BV339" i="2" s="1"/>
  <c r="Z335" i="2"/>
  <c r="Y335" i="2"/>
  <c r="AB319" i="2"/>
  <c r="AA319" i="2"/>
  <c r="Z319" i="2"/>
  <c r="Y319" i="2"/>
  <c r="AD319" i="2"/>
  <c r="AG319" i="2" s="1"/>
  <c r="AE319" i="2"/>
  <c r="AH319" i="2" s="1"/>
  <c r="AC319" i="2"/>
  <c r="AF319" i="2" s="1"/>
  <c r="AC313" i="2"/>
  <c r="AF313" i="2" s="1"/>
  <c r="BV313" i="2" s="1"/>
  <c r="BV314" i="2" s="1"/>
  <c r="BV317" i="2" s="1"/>
  <c r="Y313" i="2"/>
  <c r="AB313" i="2"/>
  <c r="AB314" i="2" s="1"/>
  <c r="AB317" i="2" s="1"/>
  <c r="AB320" i="2" s="1"/>
  <c r="AB323" i="2" s="1"/>
  <c r="AB326" i="2" s="1"/>
  <c r="AB329" i="2" s="1"/>
  <c r="Z313" i="2"/>
  <c r="AA313" i="2"/>
  <c r="AA314" i="2" s="1"/>
  <c r="AA317" i="2" s="1"/>
  <c r="AA320" i="2" s="1"/>
  <c r="AA323" i="2" s="1"/>
  <c r="AA326" i="2" s="1"/>
  <c r="AA329" i="2" s="1"/>
  <c r="AA328" i="2"/>
  <c r="AD328" i="2"/>
  <c r="AG328" i="2" s="1"/>
  <c r="Z328" i="2"/>
  <c r="Y328" i="2"/>
  <c r="AE328" i="2"/>
  <c r="AH328" i="2" s="1"/>
  <c r="AC328" i="2"/>
  <c r="AF328" i="2" s="1"/>
  <c r="AB328" i="2"/>
  <c r="F331" i="2"/>
  <c r="AB297" i="2"/>
  <c r="AA297" i="2"/>
  <c r="Z297" i="2"/>
  <c r="AE297" i="2"/>
  <c r="AH297" i="2" s="1"/>
  <c r="AD297" i="2"/>
  <c r="AG297" i="2" s="1"/>
  <c r="Y297" i="2"/>
  <c r="AC297" i="2"/>
  <c r="AF297" i="2" s="1"/>
  <c r="BV297" i="2" s="1"/>
  <c r="Z300" i="2"/>
  <c r="Y300" i="2"/>
  <c r="AE300" i="2"/>
  <c r="AH300" i="2" s="1"/>
  <c r="AA300" i="2"/>
  <c r="AD300" i="2"/>
  <c r="AG300" i="2" s="1"/>
  <c r="AB300" i="2"/>
  <c r="AC300" i="2"/>
  <c r="AF300" i="2" s="1"/>
  <c r="F309" i="2"/>
  <c r="AC291" i="2"/>
  <c r="AF291" i="2" s="1"/>
  <c r="BV291" i="2" s="1"/>
  <c r="BV292" i="2" s="1"/>
  <c r="BV295" i="2" s="1"/>
  <c r="Z291" i="2"/>
  <c r="Y291" i="2"/>
  <c r="AB291" i="2"/>
  <c r="AB292" i="2" s="1"/>
  <c r="AB295" i="2" s="1"/>
  <c r="AB298" i="2" s="1"/>
  <c r="AA291" i="2"/>
  <c r="AA292" i="2" s="1"/>
  <c r="AA295" i="2" s="1"/>
  <c r="AA298" i="2" s="1"/>
  <c r="AB275" i="2"/>
  <c r="AA275" i="2"/>
  <c r="Z275" i="2"/>
  <c r="Y275" i="2"/>
  <c r="AC275" i="2"/>
  <c r="AF275" i="2" s="1"/>
  <c r="BV275" i="2" s="1"/>
  <c r="AE275" i="2"/>
  <c r="AH275" i="2" s="1"/>
  <c r="AD275" i="2"/>
  <c r="AG275" i="2" s="1"/>
  <c r="AE281" i="2"/>
  <c r="AH281" i="2" s="1"/>
  <c r="AA281" i="2"/>
  <c r="AC281" i="2"/>
  <c r="AF281" i="2" s="1"/>
  <c r="AD281" i="2"/>
  <c r="AG281" i="2" s="1"/>
  <c r="AB281" i="2"/>
  <c r="Y281" i="2"/>
  <c r="Z281" i="2"/>
  <c r="F287" i="2"/>
  <c r="AA269" i="2"/>
  <c r="AA270" i="2" s="1"/>
  <c r="AA273" i="2" s="1"/>
  <c r="AA276" i="2" s="1"/>
  <c r="AA279" i="2" s="1"/>
  <c r="AA282" i="2" s="1"/>
  <c r="AA285" i="2" s="1"/>
  <c r="Z269" i="2"/>
  <c r="AC269" i="2"/>
  <c r="AF269" i="2" s="1"/>
  <c r="BV269" i="2" s="1"/>
  <c r="BV270" i="2" s="1"/>
  <c r="BV273" i="2" s="1"/>
  <c r="AB269" i="2"/>
  <c r="AB270" i="2" s="1"/>
  <c r="AB273" i="2" s="1"/>
  <c r="AB276" i="2" s="1"/>
  <c r="Y269" i="2"/>
  <c r="AE278" i="2"/>
  <c r="AH278" i="2" s="1"/>
  <c r="AD278" i="2"/>
  <c r="AG278" i="2" s="1"/>
  <c r="AC278" i="2"/>
  <c r="AF278" i="2" s="1"/>
  <c r="Z278" i="2"/>
  <c r="Y278" i="2"/>
  <c r="AB278" i="2"/>
  <c r="AA278" i="2"/>
  <c r="AA284" i="2"/>
  <c r="Z284" i="2"/>
  <c r="Y284" i="2"/>
  <c r="AC284" i="2"/>
  <c r="AF284" i="2" s="1"/>
  <c r="AE284" i="2"/>
  <c r="AH284" i="2" s="1"/>
  <c r="AD284" i="2"/>
  <c r="AG284" i="2" s="1"/>
  <c r="AB284" i="2"/>
  <c r="AB253" i="2"/>
  <c r="AA253" i="2"/>
  <c r="AE253" i="2"/>
  <c r="AH253" i="2" s="1"/>
  <c r="Z253" i="2"/>
  <c r="Y253" i="2"/>
  <c r="AD253" i="2"/>
  <c r="AG253" i="2" s="1"/>
  <c r="AC253" i="2"/>
  <c r="AF253" i="2" s="1"/>
  <c r="AE259" i="2"/>
  <c r="AH259" i="2" s="1"/>
  <c r="AD259" i="2"/>
  <c r="AG259" i="2" s="1"/>
  <c r="AC259" i="2"/>
  <c r="AF259" i="2" s="1"/>
  <c r="AB259" i="2"/>
  <c r="AA259" i="2"/>
  <c r="Z259" i="2"/>
  <c r="Y259" i="2"/>
  <c r="AA262" i="2"/>
  <c r="Z262" i="2"/>
  <c r="Y262" i="2"/>
  <c r="AC262" i="2"/>
  <c r="AF262" i="2" s="1"/>
  <c r="AE262" i="2"/>
  <c r="AH262" i="2" s="1"/>
  <c r="AD262" i="2"/>
  <c r="AG262" i="2" s="1"/>
  <c r="AB262" i="2"/>
  <c r="AC247" i="2"/>
  <c r="AF247" i="2" s="1"/>
  <c r="BV247" i="2" s="1"/>
  <c r="BV248" i="2" s="1"/>
  <c r="BV251" i="2" s="1"/>
  <c r="AA247" i="2"/>
  <c r="AA248" i="2" s="1"/>
  <c r="AA251" i="2" s="1"/>
  <c r="AA254" i="2" s="1"/>
  <c r="AA257" i="2" s="1"/>
  <c r="Z247" i="2"/>
  <c r="Y247" i="2"/>
  <c r="AB247" i="2"/>
  <c r="AB248" i="2" s="1"/>
  <c r="AB251" i="2" s="1"/>
  <c r="AB254" i="2" s="1"/>
  <c r="AB257" i="2" s="1"/>
  <c r="AB260" i="2" s="1"/>
  <c r="AB263" i="2" s="1"/>
  <c r="F265" i="2"/>
  <c r="AD234" i="2"/>
  <c r="AG234" i="2" s="1"/>
  <c r="AB234" i="2"/>
  <c r="AE234" i="2"/>
  <c r="AH234" i="2" s="1"/>
  <c r="AC234" i="2"/>
  <c r="AF234" i="2" s="1"/>
  <c r="AA234" i="2"/>
  <c r="Y234" i="2"/>
  <c r="Z234" i="2"/>
  <c r="AE237" i="2"/>
  <c r="AH237" i="2" s="1"/>
  <c r="AD237" i="2"/>
  <c r="AG237" i="2" s="1"/>
  <c r="Y237" i="2"/>
  <c r="AC237" i="2"/>
  <c r="AF237" i="2" s="1"/>
  <c r="AB237" i="2"/>
  <c r="AA237" i="2"/>
  <c r="Z237" i="2"/>
  <c r="AC225" i="2"/>
  <c r="AF225" i="2" s="1"/>
  <c r="BV225" i="2" s="1"/>
  <c r="BV226" i="2" s="1"/>
  <c r="Z225" i="2"/>
  <c r="Y225" i="2"/>
  <c r="AB225" i="2"/>
  <c r="AB226" i="2" s="1"/>
  <c r="AA225" i="2"/>
  <c r="AA226" i="2" s="1"/>
  <c r="AB228" i="2"/>
  <c r="Z228" i="2"/>
  <c r="Y228" i="2"/>
  <c r="AA228" i="2"/>
  <c r="AE228" i="2"/>
  <c r="AH228" i="2" s="1"/>
  <c r="BX228" i="2" s="1"/>
  <c r="AD228" i="2"/>
  <c r="AG228" i="2" s="1"/>
  <c r="BW228" i="2" s="1"/>
  <c r="AC228" i="2"/>
  <c r="AF228" i="2" s="1"/>
  <c r="BV228" i="2" s="1"/>
  <c r="F243" i="2"/>
  <c r="AC203" i="2"/>
  <c r="AF203" i="2" s="1"/>
  <c r="BV203" i="2" s="1"/>
  <c r="BV204" i="2" s="1"/>
  <c r="BV207" i="2" s="1"/>
  <c r="AB203" i="2"/>
  <c r="AB204" i="2" s="1"/>
  <c r="AB207" i="2" s="1"/>
  <c r="AA203" i="2"/>
  <c r="AA204" i="2" s="1"/>
  <c r="AA207" i="2" s="1"/>
  <c r="AA210" i="2" s="1"/>
  <c r="AA213" i="2" s="1"/>
  <c r="AA216" i="2" s="1"/>
  <c r="AA219" i="2" s="1"/>
  <c r="Y203" i="2"/>
  <c r="Z203" i="2"/>
  <c r="F221" i="2"/>
  <c r="AA218" i="2"/>
  <c r="Z218" i="2"/>
  <c r="AE218" i="2"/>
  <c r="AH218" i="2" s="1"/>
  <c r="Y218" i="2"/>
  <c r="AD218" i="2"/>
  <c r="AG218" i="2" s="1"/>
  <c r="AB218" i="2"/>
  <c r="AC218" i="2"/>
  <c r="AF218" i="2" s="1"/>
  <c r="AB209" i="2"/>
  <c r="AA209" i="2"/>
  <c r="Z209" i="2"/>
  <c r="Y209" i="2"/>
  <c r="AD209" i="2"/>
  <c r="AG209" i="2" s="1"/>
  <c r="AC209" i="2"/>
  <c r="AF209" i="2" s="1"/>
  <c r="AE209" i="2"/>
  <c r="AH209" i="2" s="1"/>
  <c r="AD184" i="2"/>
  <c r="AG184" i="2" s="1"/>
  <c r="BW184" i="2" s="1"/>
  <c r="AC184" i="2"/>
  <c r="AF184" i="2" s="1"/>
  <c r="BV184" i="2" s="1"/>
  <c r="AE184" i="2"/>
  <c r="AH184" i="2" s="1"/>
  <c r="BX184" i="2" s="1"/>
  <c r="Z184" i="2"/>
  <c r="Y184" i="2"/>
  <c r="AB184" i="2"/>
  <c r="AA184" i="2"/>
  <c r="AC181" i="2"/>
  <c r="AF181" i="2" s="1"/>
  <c r="BV181" i="2" s="1"/>
  <c r="BV182" i="2" s="1"/>
  <c r="BV185" i="2" s="1"/>
  <c r="BV187" i="2" s="1"/>
  <c r="Z181" i="2"/>
  <c r="Y181" i="2"/>
  <c r="AB181" i="2"/>
  <c r="AB182" i="2" s="1"/>
  <c r="AB185" i="2" s="1"/>
  <c r="AB188" i="2" s="1"/>
  <c r="AB191" i="2" s="1"/>
  <c r="AB194" i="2" s="1"/>
  <c r="AB197" i="2" s="1"/>
  <c r="AA181" i="2"/>
  <c r="AA182" i="2" s="1"/>
  <c r="F199" i="2"/>
  <c r="AB190" i="2"/>
  <c r="AA190" i="2"/>
  <c r="Y190" i="2"/>
  <c r="AE190" i="2"/>
  <c r="AH190" i="2" s="1"/>
  <c r="Z190" i="2"/>
  <c r="AD190" i="2"/>
  <c r="AG190" i="2" s="1"/>
  <c r="AC190" i="2"/>
  <c r="AF190" i="2" s="1"/>
  <c r="AC159" i="2"/>
  <c r="AF159" i="2" s="1"/>
  <c r="BV159" i="2" s="1"/>
  <c r="BV160" i="2" s="1"/>
  <c r="AA159" i="2"/>
  <c r="AA160" i="2" s="1"/>
  <c r="Z159" i="2"/>
  <c r="Y159" i="2"/>
  <c r="AB159" i="2"/>
  <c r="AB160" i="2" s="1"/>
  <c r="AE162" i="2"/>
  <c r="AH162" i="2" s="1"/>
  <c r="BX162" i="2" s="1"/>
  <c r="Y162" i="2"/>
  <c r="AC162" i="2"/>
  <c r="AF162" i="2" s="1"/>
  <c r="BV162" i="2" s="1"/>
  <c r="AB162" i="2"/>
  <c r="Z162" i="2"/>
  <c r="AD162" i="2"/>
  <c r="AG162" i="2" s="1"/>
  <c r="BW162" i="2" s="1"/>
  <c r="AA162" i="2"/>
  <c r="F177" i="2"/>
  <c r="AB165" i="2"/>
  <c r="AA165" i="2"/>
  <c r="AD165" i="2"/>
  <c r="AG165" i="2" s="1"/>
  <c r="Z165" i="2"/>
  <c r="Y165" i="2"/>
  <c r="AE165" i="2"/>
  <c r="AH165" i="2" s="1"/>
  <c r="AC165" i="2"/>
  <c r="AF165" i="2" s="1"/>
  <c r="AA174" i="2"/>
  <c r="AE174" i="2"/>
  <c r="AH174" i="2" s="1"/>
  <c r="AB174" i="2"/>
  <c r="Z174" i="2"/>
  <c r="Y174" i="2"/>
  <c r="AD174" i="2"/>
  <c r="AG174" i="2" s="1"/>
  <c r="AC174" i="2"/>
  <c r="AF174" i="2" s="1"/>
  <c r="AB143" i="2"/>
  <c r="AE143" i="2"/>
  <c r="AH143" i="2" s="1"/>
  <c r="AA143" i="2"/>
  <c r="Z143" i="2"/>
  <c r="Y143" i="2"/>
  <c r="AD143" i="2"/>
  <c r="AG143" i="2" s="1"/>
  <c r="AC143" i="2"/>
  <c r="AF143" i="2" s="1"/>
  <c r="BV143" i="2" s="1"/>
  <c r="F155" i="2"/>
  <c r="Z137" i="2"/>
  <c r="AA137" i="2"/>
  <c r="AA138" i="2" s="1"/>
  <c r="AA141" i="2" s="1"/>
  <c r="AA144" i="2" s="1"/>
  <c r="AA147" i="2" s="1"/>
  <c r="AA150" i="2" s="1"/>
  <c r="AA153" i="2" s="1"/>
  <c r="Y137" i="2"/>
  <c r="AB137" i="2"/>
  <c r="AB138" i="2" s="1"/>
  <c r="AB141" i="2" s="1"/>
  <c r="AB144" i="2" s="1"/>
  <c r="AC137" i="2"/>
  <c r="AF137" i="2" s="1"/>
  <c r="BV137" i="2" s="1"/>
  <c r="BV138" i="2" s="1"/>
  <c r="BV141" i="2" s="1"/>
  <c r="AB146" i="2"/>
  <c r="AE146" i="2"/>
  <c r="AH146" i="2" s="1"/>
  <c r="AD146" i="2"/>
  <c r="AG146" i="2" s="1"/>
  <c r="AA146" i="2"/>
  <c r="Z146" i="2"/>
  <c r="Y146" i="2"/>
  <c r="AC146" i="2"/>
  <c r="AF146" i="2" s="1"/>
  <c r="F133" i="2"/>
  <c r="AC115" i="2"/>
  <c r="AF115" i="2" s="1"/>
  <c r="BV115" i="2" s="1"/>
  <c r="BV116" i="2" s="1"/>
  <c r="BV119" i="2" s="1"/>
  <c r="AB115" i="2"/>
  <c r="AB116" i="2" s="1"/>
  <c r="AB119" i="2" s="1"/>
  <c r="AA115" i="2"/>
  <c r="AA116" i="2" s="1"/>
  <c r="AA119" i="2" s="1"/>
  <c r="Z115" i="2"/>
  <c r="Y115" i="2"/>
  <c r="AB121" i="2"/>
  <c r="AA121" i="2"/>
  <c r="Z121" i="2"/>
  <c r="Y121" i="2"/>
  <c r="AE121" i="2"/>
  <c r="AH121" i="2" s="1"/>
  <c r="AD121" i="2"/>
  <c r="AG121" i="2" s="1"/>
  <c r="AC121" i="2"/>
  <c r="AF121" i="2" s="1"/>
  <c r="BV121" i="2" s="1"/>
  <c r="AB127" i="2"/>
  <c r="AE127" i="2"/>
  <c r="AH127" i="2" s="1"/>
  <c r="AA127" i="2"/>
  <c r="AD127" i="2"/>
  <c r="AG127" i="2" s="1"/>
  <c r="AC127" i="2"/>
  <c r="AF127" i="2" s="1"/>
  <c r="Z127" i="2"/>
  <c r="Y127" i="2"/>
  <c r="Z124" i="2"/>
  <c r="AD124" i="2"/>
  <c r="AG124" i="2" s="1"/>
  <c r="AA124" i="2"/>
  <c r="AE124" i="2"/>
  <c r="AH124" i="2" s="1"/>
  <c r="AB124" i="2"/>
  <c r="Y124" i="2"/>
  <c r="AC124" i="2"/>
  <c r="AF124" i="2" s="1"/>
  <c r="AE102" i="2"/>
  <c r="AH102" i="2" s="1"/>
  <c r="AD102" i="2"/>
  <c r="AG102" i="2" s="1"/>
  <c r="AC102" i="2"/>
  <c r="AF102" i="2" s="1"/>
  <c r="AB102" i="2"/>
  <c r="AA102" i="2"/>
  <c r="Z102" i="2"/>
  <c r="Y102" i="2"/>
  <c r="AC93" i="2"/>
  <c r="AF93" i="2" s="1"/>
  <c r="BV93" i="2" s="1"/>
  <c r="BV94" i="2" s="1"/>
  <c r="BV97" i="2" s="1"/>
  <c r="AA93" i="2"/>
  <c r="AA94" i="2" s="1"/>
  <c r="AA97" i="2" s="1"/>
  <c r="AA100" i="2" s="1"/>
  <c r="AA103" i="2" s="1"/>
  <c r="AA106" i="2" s="1"/>
  <c r="AA109" i="2" s="1"/>
  <c r="Z93" i="2"/>
  <c r="Y93" i="2"/>
  <c r="AB93" i="2"/>
  <c r="AB94" i="2" s="1"/>
  <c r="AB97" i="2" s="1"/>
  <c r="AB100" i="2" s="1"/>
  <c r="Z71" i="2"/>
  <c r="AC71" i="2"/>
  <c r="AF71" i="2" s="1"/>
  <c r="BV71" i="2" s="1"/>
  <c r="BV72" i="2" s="1"/>
  <c r="BV75" i="2" s="1"/>
  <c r="Y71" i="2"/>
  <c r="AB71" i="2"/>
  <c r="AB72" i="2" s="1"/>
  <c r="AB75" i="2" s="1"/>
  <c r="AB78" i="2" s="1"/>
  <c r="AB81" i="2" s="1"/>
  <c r="AA71" i="2"/>
  <c r="AA72" i="2" s="1"/>
  <c r="AA75" i="2" s="1"/>
  <c r="AA78" i="2" s="1"/>
  <c r="AA81" i="2" s="1"/>
  <c r="AA84" i="2" s="1"/>
  <c r="AA87" i="2" s="1"/>
  <c r="F89" i="2"/>
  <c r="AB83" i="2"/>
  <c r="AD83" i="2"/>
  <c r="AG83" i="2" s="1"/>
  <c r="AE83" i="2"/>
  <c r="AH83" i="2" s="1"/>
  <c r="AC83" i="2"/>
  <c r="AF83" i="2" s="1"/>
  <c r="Y83" i="2"/>
  <c r="Z83" i="2"/>
  <c r="AA83" i="2"/>
  <c r="X27" i="2"/>
  <c r="AD27" i="2" s="1"/>
  <c r="AG27" i="2" s="1"/>
  <c r="BW28" i="2" s="1"/>
  <c r="V29" i="3"/>
  <c r="V27" i="3"/>
  <c r="V28" i="3"/>
  <c r="V32" i="3"/>
  <c r="W32" i="3" s="1"/>
  <c r="X32" i="3" s="1"/>
  <c r="W30" i="3"/>
  <c r="X30" i="3" s="1"/>
  <c r="W28" i="3"/>
  <c r="X28" i="3" s="1"/>
  <c r="W29" i="3"/>
  <c r="X29" i="3" s="1"/>
  <c r="T31" i="3"/>
  <c r="W27" i="3"/>
  <c r="X27" i="3" s="1"/>
  <c r="AC1105" i="2" l="1"/>
  <c r="AF1105" i="2" s="1"/>
  <c r="BV1105" i="2" s="1"/>
  <c r="BV1106" i="2" s="1"/>
  <c r="BV1109" i="2" s="1"/>
  <c r="AB1105" i="2"/>
  <c r="AB1106" i="2" s="1"/>
  <c r="AB1109" i="2" s="1"/>
  <c r="AB1112" i="2" s="1"/>
  <c r="AB1115" i="2" s="1"/>
  <c r="AB1118" i="2" s="1"/>
  <c r="AB1121" i="2" s="1"/>
  <c r="AA1105" i="2"/>
  <c r="AA1106" i="2" s="1"/>
  <c r="AA1109" i="2" s="1"/>
  <c r="AA1112" i="2" s="1"/>
  <c r="AA1115" i="2" s="1"/>
  <c r="AA1118" i="2" s="1"/>
  <c r="AA1121" i="2" s="1"/>
  <c r="Z1105" i="2"/>
  <c r="Y1105" i="2"/>
  <c r="AB1090" i="2"/>
  <c r="AB1093" i="2" s="1"/>
  <c r="AB1096" i="2" s="1"/>
  <c r="AB1099" i="2" s="1"/>
  <c r="BV1090" i="2"/>
  <c r="AD1083" i="2"/>
  <c r="AG1083" i="2" s="1"/>
  <c r="BW1083" i="2" s="1"/>
  <c r="BW1084" i="2" s="1"/>
  <c r="BW1087" i="2" s="1"/>
  <c r="Y1084" i="2"/>
  <c r="Y1087" i="2" s="1"/>
  <c r="Y1090" i="2" s="1"/>
  <c r="Y1093" i="2" s="1"/>
  <c r="Y1096" i="2" s="1"/>
  <c r="Y1099" i="2" s="1"/>
  <c r="Z1084" i="2"/>
  <c r="Z1087" i="2" s="1"/>
  <c r="Z1090" i="2" s="1"/>
  <c r="Z1093" i="2" s="1"/>
  <c r="Z1096" i="2" s="1"/>
  <c r="Z1099" i="2" s="1"/>
  <c r="AE1083" i="2"/>
  <c r="AH1083" i="2" s="1"/>
  <c r="BX1083" i="2" s="1"/>
  <c r="BX1084" i="2" s="1"/>
  <c r="BX1087" i="2" s="1"/>
  <c r="AA1090" i="2"/>
  <c r="AA1093" i="2" s="1"/>
  <c r="AA1096" i="2" s="1"/>
  <c r="AA1099" i="2" s="1"/>
  <c r="BV1067" i="2"/>
  <c r="BV1068" i="2" s="1"/>
  <c r="Y1062" i="2"/>
  <c r="Y1065" i="2" s="1"/>
  <c r="Y1068" i="2" s="1"/>
  <c r="Y1071" i="2" s="1"/>
  <c r="Y1074" i="2" s="1"/>
  <c r="Y1077" i="2" s="1"/>
  <c r="AD1061" i="2"/>
  <c r="AG1061" i="2" s="1"/>
  <c r="BW1061" i="2" s="1"/>
  <c r="BW1062" i="2" s="1"/>
  <c r="BW1065" i="2" s="1"/>
  <c r="AE1061" i="2"/>
  <c r="AH1061" i="2" s="1"/>
  <c r="BX1061" i="2" s="1"/>
  <c r="BX1062" i="2" s="1"/>
  <c r="BX1065" i="2" s="1"/>
  <c r="Z1062" i="2"/>
  <c r="Z1065" i="2" s="1"/>
  <c r="Z1068" i="2" s="1"/>
  <c r="Z1071" i="2" s="1"/>
  <c r="Z1074" i="2" s="1"/>
  <c r="Z1077" i="2" s="1"/>
  <c r="AD1039" i="2"/>
  <c r="AG1039" i="2" s="1"/>
  <c r="BW1039" i="2" s="1"/>
  <c r="BW1040" i="2" s="1"/>
  <c r="BW1043" i="2" s="1"/>
  <c r="Y1040" i="2"/>
  <c r="Y1043" i="2" s="1"/>
  <c r="Y1046" i="2" s="1"/>
  <c r="Y1049" i="2" s="1"/>
  <c r="Y1052" i="2" s="1"/>
  <c r="Y1055" i="2" s="1"/>
  <c r="AE1039" i="2"/>
  <c r="AH1039" i="2" s="1"/>
  <c r="BX1039" i="2" s="1"/>
  <c r="BX1040" i="2" s="1"/>
  <c r="BX1043" i="2" s="1"/>
  <c r="Z1040" i="2"/>
  <c r="Z1043" i="2" s="1"/>
  <c r="Z1046" i="2" s="1"/>
  <c r="Z1049" i="2" s="1"/>
  <c r="Z1052" i="2" s="1"/>
  <c r="Z1055" i="2" s="1"/>
  <c r="BV1045" i="2"/>
  <c r="BV1046" i="2"/>
  <c r="BX1045" i="2"/>
  <c r="AB1046" i="2"/>
  <c r="AB1049" i="2" s="1"/>
  <c r="AB1052" i="2" s="1"/>
  <c r="AB1055" i="2" s="1"/>
  <c r="BW1045" i="2"/>
  <c r="BV1021" i="2"/>
  <c r="AE1017" i="2"/>
  <c r="AH1017" i="2" s="1"/>
  <c r="BX1017" i="2" s="1"/>
  <c r="BX1018" i="2" s="1"/>
  <c r="BX1021" i="2" s="1"/>
  <c r="Z1018" i="2"/>
  <c r="Z1021" i="2" s="1"/>
  <c r="Z1024" i="2" s="1"/>
  <c r="Z1027" i="2" s="1"/>
  <c r="Z1030" i="2" s="1"/>
  <c r="Z1033" i="2" s="1"/>
  <c r="AA1021" i="2"/>
  <c r="AA1024" i="2" s="1"/>
  <c r="AA1027" i="2" s="1"/>
  <c r="AA1030" i="2" s="1"/>
  <c r="AA1033" i="2" s="1"/>
  <c r="AD1017" i="2"/>
  <c r="AG1017" i="2" s="1"/>
  <c r="BW1017" i="2" s="1"/>
  <c r="BW1018" i="2" s="1"/>
  <c r="BW1021" i="2" s="1"/>
  <c r="BW1023" i="2" s="1"/>
  <c r="Y1018" i="2"/>
  <c r="Y1021" i="2" s="1"/>
  <c r="Y1024" i="2" s="1"/>
  <c r="Y1027" i="2" s="1"/>
  <c r="Y1030" i="2" s="1"/>
  <c r="Y1033" i="2" s="1"/>
  <c r="BV1023" i="2"/>
  <c r="AB1021" i="2"/>
  <c r="AB1024" i="2" s="1"/>
  <c r="AB1027" i="2" s="1"/>
  <c r="AB1030" i="2" s="1"/>
  <c r="AB1033" i="2" s="1"/>
  <c r="BX1023" i="2"/>
  <c r="AD995" i="2"/>
  <c r="AG995" i="2" s="1"/>
  <c r="BW995" i="2" s="1"/>
  <c r="BW996" i="2" s="1"/>
  <c r="BW999" i="2" s="1"/>
  <c r="Y996" i="2"/>
  <c r="Y999" i="2" s="1"/>
  <c r="Y1002" i="2" s="1"/>
  <c r="Y1005" i="2" s="1"/>
  <c r="Y1008" i="2" s="1"/>
  <c r="Y1011" i="2" s="1"/>
  <c r="AA999" i="2"/>
  <c r="AA1002" i="2" s="1"/>
  <c r="AA1005" i="2" s="1"/>
  <c r="AA1008" i="2" s="1"/>
  <c r="AA1011" i="2" s="1"/>
  <c r="Z996" i="2"/>
  <c r="Z999" i="2" s="1"/>
  <c r="Z1002" i="2" s="1"/>
  <c r="Z1005" i="2" s="1"/>
  <c r="Z1008" i="2" s="1"/>
  <c r="Z1011" i="2" s="1"/>
  <c r="AE995" i="2"/>
  <c r="AH995" i="2" s="1"/>
  <c r="BX995" i="2" s="1"/>
  <c r="BX996" i="2" s="1"/>
  <c r="BX999" i="2" s="1"/>
  <c r="BV1001" i="2"/>
  <c r="BV1002" i="2" s="1"/>
  <c r="AA977" i="2"/>
  <c r="AA980" i="2" s="1"/>
  <c r="AA983" i="2" s="1"/>
  <c r="AA986" i="2" s="1"/>
  <c r="AA989" i="2" s="1"/>
  <c r="Y974" i="2"/>
  <c r="Y977" i="2" s="1"/>
  <c r="Y980" i="2" s="1"/>
  <c r="Y983" i="2" s="1"/>
  <c r="Y986" i="2" s="1"/>
  <c r="Y989" i="2" s="1"/>
  <c r="AD973" i="2"/>
  <c r="AG973" i="2" s="1"/>
  <c r="BW973" i="2" s="1"/>
  <c r="BW974" i="2" s="1"/>
  <c r="BW977" i="2" s="1"/>
  <c r="BW979" i="2" s="1"/>
  <c r="AE973" i="2"/>
  <c r="AH973" i="2" s="1"/>
  <c r="BX973" i="2" s="1"/>
  <c r="BX974" i="2" s="1"/>
  <c r="BX977" i="2" s="1"/>
  <c r="Z974" i="2"/>
  <c r="Z977" i="2" s="1"/>
  <c r="Z980" i="2" s="1"/>
  <c r="Z983" i="2" s="1"/>
  <c r="Z986" i="2" s="1"/>
  <c r="Z989" i="2" s="1"/>
  <c r="AB977" i="2"/>
  <c r="AB980" i="2" s="1"/>
  <c r="AB983" i="2" s="1"/>
  <c r="AB986" i="2" s="1"/>
  <c r="AB989" i="2" s="1"/>
  <c r="BV977" i="2"/>
  <c r="AE951" i="2"/>
  <c r="AH951" i="2" s="1"/>
  <c r="BX951" i="2" s="1"/>
  <c r="BX952" i="2" s="1"/>
  <c r="BX955" i="2" s="1"/>
  <c r="Z952" i="2"/>
  <c r="Z955" i="2" s="1"/>
  <c r="Z958" i="2" s="1"/>
  <c r="Z961" i="2" s="1"/>
  <c r="Z964" i="2" s="1"/>
  <c r="Z967" i="2" s="1"/>
  <c r="AA961" i="2"/>
  <c r="AA964" i="2" s="1"/>
  <c r="AA967" i="2" s="1"/>
  <c r="Y952" i="2"/>
  <c r="Y955" i="2" s="1"/>
  <c r="Y958" i="2" s="1"/>
  <c r="Y961" i="2" s="1"/>
  <c r="Y964" i="2" s="1"/>
  <c r="Y967" i="2" s="1"/>
  <c r="AD951" i="2"/>
  <c r="AG951" i="2" s="1"/>
  <c r="BW951" i="2" s="1"/>
  <c r="BW952" i="2" s="1"/>
  <c r="BW955" i="2" s="1"/>
  <c r="AB961" i="2"/>
  <c r="AB964" i="2" s="1"/>
  <c r="AB967" i="2" s="1"/>
  <c r="BV958" i="2"/>
  <c r="AD929" i="2"/>
  <c r="AG929" i="2" s="1"/>
  <c r="BW929" i="2" s="1"/>
  <c r="BW930" i="2" s="1"/>
  <c r="BW933" i="2" s="1"/>
  <c r="BW935" i="2" s="1"/>
  <c r="Y930" i="2"/>
  <c r="Y933" i="2" s="1"/>
  <c r="Y936" i="2" s="1"/>
  <c r="Y939" i="2" s="1"/>
  <c r="Y942" i="2" s="1"/>
  <c r="Y945" i="2" s="1"/>
  <c r="Z930" i="2"/>
  <c r="Z933" i="2" s="1"/>
  <c r="Z936" i="2" s="1"/>
  <c r="Z939" i="2" s="1"/>
  <c r="Z942" i="2" s="1"/>
  <c r="Z945" i="2" s="1"/>
  <c r="AE929" i="2"/>
  <c r="AH929" i="2" s="1"/>
  <c r="BX929" i="2" s="1"/>
  <c r="BX930" i="2" s="1"/>
  <c r="BX933" i="2" s="1"/>
  <c r="BX935" i="2" s="1"/>
  <c r="AA936" i="2"/>
  <c r="AA939" i="2" s="1"/>
  <c r="AA942" i="2" s="1"/>
  <c r="AA945" i="2" s="1"/>
  <c r="BV935" i="2"/>
  <c r="BV936" i="2" s="1"/>
  <c r="AB936" i="2"/>
  <c r="AB939" i="2" s="1"/>
  <c r="AB942" i="2" s="1"/>
  <c r="AB945" i="2" s="1"/>
  <c r="AE907" i="2"/>
  <c r="AH907" i="2" s="1"/>
  <c r="BX907" i="2" s="1"/>
  <c r="BX908" i="2" s="1"/>
  <c r="BX911" i="2" s="1"/>
  <c r="Z908" i="2"/>
  <c r="Z911" i="2" s="1"/>
  <c r="Z914" i="2" s="1"/>
  <c r="Z917" i="2" s="1"/>
  <c r="Z920" i="2" s="1"/>
  <c r="Z923" i="2" s="1"/>
  <c r="AA914" i="2"/>
  <c r="AA917" i="2" s="1"/>
  <c r="AA920" i="2" s="1"/>
  <c r="AA923" i="2" s="1"/>
  <c r="AB914" i="2"/>
  <c r="AB917" i="2" s="1"/>
  <c r="AB920" i="2" s="1"/>
  <c r="AB923" i="2" s="1"/>
  <c r="Y908" i="2"/>
  <c r="Y911" i="2" s="1"/>
  <c r="Y914" i="2" s="1"/>
  <c r="Y917" i="2" s="1"/>
  <c r="Y920" i="2" s="1"/>
  <c r="Y923" i="2" s="1"/>
  <c r="AD907" i="2"/>
  <c r="AG907" i="2" s="1"/>
  <c r="BW907" i="2" s="1"/>
  <c r="BW908" i="2" s="1"/>
  <c r="BW911" i="2" s="1"/>
  <c r="BW913" i="2" s="1"/>
  <c r="BX913" i="2"/>
  <c r="BV913" i="2"/>
  <c r="BV914" i="2" s="1"/>
  <c r="AD885" i="2"/>
  <c r="AG885" i="2" s="1"/>
  <c r="BW885" i="2" s="1"/>
  <c r="BW886" i="2" s="1"/>
  <c r="BW889" i="2" s="1"/>
  <c r="Y886" i="2"/>
  <c r="Y889" i="2" s="1"/>
  <c r="Y892" i="2" s="1"/>
  <c r="Y895" i="2" s="1"/>
  <c r="Y898" i="2" s="1"/>
  <c r="Y901" i="2" s="1"/>
  <c r="AE885" i="2"/>
  <c r="AH885" i="2" s="1"/>
  <c r="BX885" i="2" s="1"/>
  <c r="BX886" i="2" s="1"/>
  <c r="BX889" i="2" s="1"/>
  <c r="Z886" i="2"/>
  <c r="Z889" i="2" s="1"/>
  <c r="Z892" i="2" s="1"/>
  <c r="Z895" i="2" s="1"/>
  <c r="Z898" i="2" s="1"/>
  <c r="Z901" i="2" s="1"/>
  <c r="AB892" i="2"/>
  <c r="AB895" i="2" s="1"/>
  <c r="AB898" i="2" s="1"/>
  <c r="AB901" i="2" s="1"/>
  <c r="BX891" i="2"/>
  <c r="AA892" i="2"/>
  <c r="AA895" i="2" s="1"/>
  <c r="AA898" i="2" s="1"/>
  <c r="AA901" i="2" s="1"/>
  <c r="BV892" i="2"/>
  <c r="AC863" i="2"/>
  <c r="AF863" i="2" s="1"/>
  <c r="BV863" i="2" s="1"/>
  <c r="BV864" i="2" s="1"/>
  <c r="BV867" i="2" s="1"/>
  <c r="AB863" i="2"/>
  <c r="AB864" i="2" s="1"/>
  <c r="AB867" i="2" s="1"/>
  <c r="AB870" i="2" s="1"/>
  <c r="AB873" i="2" s="1"/>
  <c r="AB876" i="2" s="1"/>
  <c r="AB879" i="2" s="1"/>
  <c r="AA863" i="2"/>
  <c r="AA864" i="2" s="1"/>
  <c r="AA867" i="2" s="1"/>
  <c r="AA870" i="2" s="1"/>
  <c r="AA873" i="2" s="1"/>
  <c r="AA876" i="2" s="1"/>
  <c r="AA879" i="2" s="1"/>
  <c r="Z863" i="2"/>
  <c r="Y863" i="2"/>
  <c r="BV869" i="2"/>
  <c r="AB857" i="2"/>
  <c r="AA845" i="2"/>
  <c r="AA848" i="2" s="1"/>
  <c r="AA851" i="2" s="1"/>
  <c r="AA854" i="2" s="1"/>
  <c r="AA857" i="2" s="1"/>
  <c r="Y842" i="2"/>
  <c r="Y845" i="2" s="1"/>
  <c r="Y848" i="2" s="1"/>
  <c r="Y851" i="2" s="1"/>
  <c r="Y854" i="2" s="1"/>
  <c r="Y857" i="2" s="1"/>
  <c r="AD841" i="2"/>
  <c r="AG841" i="2" s="1"/>
  <c r="BW841" i="2" s="1"/>
  <c r="BW842" i="2" s="1"/>
  <c r="BW845" i="2" s="1"/>
  <c r="BV845" i="2"/>
  <c r="BW847" i="2"/>
  <c r="AE841" i="2"/>
  <c r="AH841" i="2" s="1"/>
  <c r="BX841" i="2" s="1"/>
  <c r="BX842" i="2" s="1"/>
  <c r="BX845" i="2" s="1"/>
  <c r="Z842" i="2"/>
  <c r="Z845" i="2" s="1"/>
  <c r="Z848" i="2" s="1"/>
  <c r="Z851" i="2" s="1"/>
  <c r="Z854" i="2" s="1"/>
  <c r="Z857" i="2" s="1"/>
  <c r="BX847" i="2"/>
  <c r="AA826" i="2"/>
  <c r="AA829" i="2" s="1"/>
  <c r="AA832" i="2" s="1"/>
  <c r="AA835" i="2" s="1"/>
  <c r="AB826" i="2"/>
  <c r="AB829" i="2" s="1"/>
  <c r="AB832" i="2" s="1"/>
  <c r="AB835" i="2" s="1"/>
  <c r="AE819" i="2"/>
  <c r="AH819" i="2" s="1"/>
  <c r="BX819" i="2" s="1"/>
  <c r="BX820" i="2" s="1"/>
  <c r="BX823" i="2" s="1"/>
  <c r="Z820" i="2"/>
  <c r="Z823" i="2" s="1"/>
  <c r="Z826" i="2" s="1"/>
  <c r="Z829" i="2" s="1"/>
  <c r="Z832" i="2" s="1"/>
  <c r="Z835" i="2" s="1"/>
  <c r="AD819" i="2"/>
  <c r="AG819" i="2" s="1"/>
  <c r="BW819" i="2" s="1"/>
  <c r="BW820" i="2" s="1"/>
  <c r="BW823" i="2" s="1"/>
  <c r="Y820" i="2"/>
  <c r="Y823" i="2" s="1"/>
  <c r="Y826" i="2" s="1"/>
  <c r="Y829" i="2" s="1"/>
  <c r="Y832" i="2" s="1"/>
  <c r="Y835" i="2" s="1"/>
  <c r="BV825" i="2"/>
  <c r="BV826" i="2" s="1"/>
  <c r="AE797" i="2"/>
  <c r="AH797" i="2" s="1"/>
  <c r="BX797" i="2" s="1"/>
  <c r="BX798" i="2" s="1"/>
  <c r="BX801" i="2" s="1"/>
  <c r="Z798" i="2"/>
  <c r="Z801" i="2" s="1"/>
  <c r="Z804" i="2" s="1"/>
  <c r="Z807" i="2" s="1"/>
  <c r="Z810" i="2" s="1"/>
  <c r="Z813" i="2" s="1"/>
  <c r="AA804" i="2"/>
  <c r="AA807" i="2" s="1"/>
  <c r="AA810" i="2" s="1"/>
  <c r="AA813" i="2" s="1"/>
  <c r="AB804" i="2"/>
  <c r="AB807" i="2" s="1"/>
  <c r="AB810" i="2" s="1"/>
  <c r="AB813" i="2" s="1"/>
  <c r="BV804" i="2"/>
  <c r="BX803" i="2"/>
  <c r="AD797" i="2"/>
  <c r="AG797" i="2" s="1"/>
  <c r="BW797" i="2" s="1"/>
  <c r="BW798" i="2" s="1"/>
  <c r="BW801" i="2" s="1"/>
  <c r="Y798" i="2"/>
  <c r="Y801" i="2" s="1"/>
  <c r="Y804" i="2" s="1"/>
  <c r="Y807" i="2" s="1"/>
  <c r="Y810" i="2" s="1"/>
  <c r="Y813" i="2" s="1"/>
  <c r="AD775" i="2"/>
  <c r="AG775" i="2" s="1"/>
  <c r="BW775" i="2" s="1"/>
  <c r="BW776" i="2" s="1"/>
  <c r="BW779" i="2" s="1"/>
  <c r="Y776" i="2"/>
  <c r="Y779" i="2" s="1"/>
  <c r="Y782" i="2" s="1"/>
  <c r="Y785" i="2" s="1"/>
  <c r="Y788" i="2" s="1"/>
  <c r="Y791" i="2" s="1"/>
  <c r="BV782" i="2"/>
  <c r="Z776" i="2"/>
  <c r="Z779" i="2" s="1"/>
  <c r="Z782" i="2" s="1"/>
  <c r="Z785" i="2" s="1"/>
  <c r="Z788" i="2" s="1"/>
  <c r="Z791" i="2" s="1"/>
  <c r="AE775" i="2"/>
  <c r="AH775" i="2" s="1"/>
  <c r="BX775" i="2" s="1"/>
  <c r="BX776" i="2" s="1"/>
  <c r="BX779" i="2" s="1"/>
  <c r="AB782" i="2"/>
  <c r="AB785" i="2" s="1"/>
  <c r="AB788" i="2" s="1"/>
  <c r="AB791" i="2" s="1"/>
  <c r="BX781" i="2"/>
  <c r="BW781" i="2"/>
  <c r="AA782" i="2"/>
  <c r="AA785" i="2" s="1"/>
  <c r="AA788" i="2" s="1"/>
  <c r="AA791" i="2" s="1"/>
  <c r="AE753" i="2"/>
  <c r="AH753" i="2" s="1"/>
  <c r="BX753" i="2" s="1"/>
  <c r="BX754" i="2" s="1"/>
  <c r="BX757" i="2" s="1"/>
  <c r="Z754" i="2"/>
  <c r="Z757" i="2" s="1"/>
  <c r="Z760" i="2" s="1"/>
  <c r="Z763" i="2" s="1"/>
  <c r="Z766" i="2" s="1"/>
  <c r="Z769" i="2" s="1"/>
  <c r="AA763" i="2"/>
  <c r="AA766" i="2" s="1"/>
  <c r="AA769" i="2" s="1"/>
  <c r="AB763" i="2"/>
  <c r="AB766" i="2" s="1"/>
  <c r="AB769" i="2" s="1"/>
  <c r="Y754" i="2"/>
  <c r="Y757" i="2" s="1"/>
  <c r="Y760" i="2" s="1"/>
  <c r="Y763" i="2" s="1"/>
  <c r="Y766" i="2" s="1"/>
  <c r="Y769" i="2" s="1"/>
  <c r="AD753" i="2"/>
  <c r="AG753" i="2" s="1"/>
  <c r="BW753" i="2" s="1"/>
  <c r="BW754" i="2" s="1"/>
  <c r="BW757" i="2" s="1"/>
  <c r="BX759" i="2"/>
  <c r="BV759" i="2"/>
  <c r="BV760" i="2" s="1"/>
  <c r="BW759" i="2"/>
  <c r="BV737" i="2"/>
  <c r="BV738" i="2" s="1"/>
  <c r="AE731" i="2"/>
  <c r="AH731" i="2" s="1"/>
  <c r="BX731" i="2" s="1"/>
  <c r="BX732" i="2" s="1"/>
  <c r="BX735" i="2" s="1"/>
  <c r="Z732" i="2"/>
  <c r="Z735" i="2" s="1"/>
  <c r="Z738" i="2" s="1"/>
  <c r="Z741" i="2" s="1"/>
  <c r="Z744" i="2" s="1"/>
  <c r="Z747" i="2" s="1"/>
  <c r="AD731" i="2"/>
  <c r="AG731" i="2" s="1"/>
  <c r="BW731" i="2" s="1"/>
  <c r="BW732" i="2" s="1"/>
  <c r="BW735" i="2" s="1"/>
  <c r="Y732" i="2"/>
  <c r="Y735" i="2" s="1"/>
  <c r="Y738" i="2" s="1"/>
  <c r="Y741" i="2" s="1"/>
  <c r="Y744" i="2" s="1"/>
  <c r="Y747" i="2" s="1"/>
  <c r="AE709" i="2"/>
  <c r="AH709" i="2" s="1"/>
  <c r="BX709" i="2" s="1"/>
  <c r="BX710" i="2" s="1"/>
  <c r="BX713" i="2" s="1"/>
  <c r="Z710" i="2"/>
  <c r="Z713" i="2" s="1"/>
  <c r="Z716" i="2" s="1"/>
  <c r="Z719" i="2" s="1"/>
  <c r="Z722" i="2" s="1"/>
  <c r="Z725" i="2" s="1"/>
  <c r="AA716" i="2"/>
  <c r="AA719" i="2" s="1"/>
  <c r="AA722" i="2" s="1"/>
  <c r="AA725" i="2" s="1"/>
  <c r="AB716" i="2"/>
  <c r="AB719" i="2" s="1"/>
  <c r="AB722" i="2" s="1"/>
  <c r="AB725" i="2" s="1"/>
  <c r="Y710" i="2"/>
  <c r="Y713" i="2" s="1"/>
  <c r="Y716" i="2" s="1"/>
  <c r="Y719" i="2" s="1"/>
  <c r="Y722" i="2" s="1"/>
  <c r="Y725" i="2" s="1"/>
  <c r="AD709" i="2"/>
  <c r="AG709" i="2" s="1"/>
  <c r="BW709" i="2" s="1"/>
  <c r="BW710" i="2" s="1"/>
  <c r="BW713" i="2" s="1"/>
  <c r="BV716" i="2"/>
  <c r="BX715" i="2"/>
  <c r="BV694" i="2"/>
  <c r="AE687" i="2"/>
  <c r="AH687" i="2" s="1"/>
  <c r="BX687" i="2" s="1"/>
  <c r="BX688" i="2" s="1"/>
  <c r="BX691" i="2" s="1"/>
  <c r="Z688" i="2"/>
  <c r="Z691" i="2" s="1"/>
  <c r="Z694" i="2" s="1"/>
  <c r="Z697" i="2" s="1"/>
  <c r="Z700" i="2" s="1"/>
  <c r="Z703" i="2" s="1"/>
  <c r="AA694" i="2"/>
  <c r="AA697" i="2" s="1"/>
  <c r="AA700" i="2" s="1"/>
  <c r="AA703" i="2" s="1"/>
  <c r="AB697" i="2"/>
  <c r="AB700" i="2" s="1"/>
  <c r="AB703" i="2" s="1"/>
  <c r="BX693" i="2"/>
  <c r="BV696" i="2"/>
  <c r="AD687" i="2"/>
  <c r="AG687" i="2" s="1"/>
  <c r="BW687" i="2" s="1"/>
  <c r="BW688" i="2" s="1"/>
  <c r="BW691" i="2" s="1"/>
  <c r="BW693" i="2" s="1"/>
  <c r="Y688" i="2"/>
  <c r="Y691" i="2" s="1"/>
  <c r="Y694" i="2" s="1"/>
  <c r="Y697" i="2" s="1"/>
  <c r="Y700" i="2" s="1"/>
  <c r="Y703" i="2" s="1"/>
  <c r="BV671" i="2"/>
  <c r="AD665" i="2"/>
  <c r="AG665" i="2" s="1"/>
  <c r="BW665" i="2" s="1"/>
  <c r="BW666" i="2" s="1"/>
  <c r="BW669" i="2" s="1"/>
  <c r="Y666" i="2"/>
  <c r="Y669" i="2" s="1"/>
  <c r="Y672" i="2" s="1"/>
  <c r="Y675" i="2" s="1"/>
  <c r="Y678" i="2" s="1"/>
  <c r="Y681" i="2" s="1"/>
  <c r="AA675" i="2"/>
  <c r="AA678" i="2" s="1"/>
  <c r="AA681" i="2" s="1"/>
  <c r="BV672" i="2"/>
  <c r="AE665" i="2"/>
  <c r="AH665" i="2" s="1"/>
  <c r="BX665" i="2" s="1"/>
  <c r="BX666" i="2" s="1"/>
  <c r="BX669" i="2" s="1"/>
  <c r="Z666" i="2"/>
  <c r="Z669" i="2" s="1"/>
  <c r="Z672" i="2" s="1"/>
  <c r="Z675" i="2" s="1"/>
  <c r="Z678" i="2" s="1"/>
  <c r="Z681" i="2" s="1"/>
  <c r="BV674" i="2"/>
  <c r="BW671" i="2"/>
  <c r="BX671" i="2"/>
  <c r="AB675" i="2"/>
  <c r="AB678" i="2" s="1"/>
  <c r="AB681" i="2" s="1"/>
  <c r="BV650" i="2"/>
  <c r="AD643" i="2"/>
  <c r="AG643" i="2" s="1"/>
  <c r="BW643" i="2" s="1"/>
  <c r="BW644" i="2" s="1"/>
  <c r="BW647" i="2" s="1"/>
  <c r="Y644" i="2"/>
  <c r="Y647" i="2" s="1"/>
  <c r="Y650" i="2" s="1"/>
  <c r="Y653" i="2" s="1"/>
  <c r="Y656" i="2" s="1"/>
  <c r="Y659" i="2" s="1"/>
  <c r="AE643" i="2"/>
  <c r="AH643" i="2" s="1"/>
  <c r="BX643" i="2" s="1"/>
  <c r="BX644" i="2" s="1"/>
  <c r="BX647" i="2" s="1"/>
  <c r="BX649" i="2" s="1"/>
  <c r="Z644" i="2"/>
  <c r="Z647" i="2" s="1"/>
  <c r="Z650" i="2" s="1"/>
  <c r="Z653" i="2" s="1"/>
  <c r="Z656" i="2" s="1"/>
  <c r="Z659" i="2" s="1"/>
  <c r="AA650" i="2"/>
  <c r="AA653" i="2" s="1"/>
  <c r="AA656" i="2" s="1"/>
  <c r="AA659" i="2" s="1"/>
  <c r="AB647" i="2"/>
  <c r="AB650" i="2" s="1"/>
  <c r="AB653" i="2" s="1"/>
  <c r="AB656" i="2" s="1"/>
  <c r="AB659" i="2" s="1"/>
  <c r="AE621" i="2"/>
  <c r="AH621" i="2" s="1"/>
  <c r="BX621" i="2" s="1"/>
  <c r="BX622" i="2" s="1"/>
  <c r="BX625" i="2" s="1"/>
  <c r="Z622" i="2"/>
  <c r="Z625" i="2" s="1"/>
  <c r="Z628" i="2" s="1"/>
  <c r="Z631" i="2" s="1"/>
  <c r="Z634" i="2" s="1"/>
  <c r="Z637" i="2" s="1"/>
  <c r="Y622" i="2"/>
  <c r="Y625" i="2" s="1"/>
  <c r="Y628" i="2" s="1"/>
  <c r="Y631" i="2" s="1"/>
  <c r="Y634" i="2" s="1"/>
  <c r="Y637" i="2" s="1"/>
  <c r="AD621" i="2"/>
  <c r="AG621" i="2" s="1"/>
  <c r="BW621" i="2" s="1"/>
  <c r="BW622" i="2" s="1"/>
  <c r="BW625" i="2" s="1"/>
  <c r="BV625" i="2"/>
  <c r="AB625" i="2"/>
  <c r="AB628" i="2" s="1"/>
  <c r="AB631" i="2" s="1"/>
  <c r="AB634" i="2" s="1"/>
  <c r="AB637" i="2" s="1"/>
  <c r="BV627" i="2"/>
  <c r="BX627" i="2"/>
  <c r="BX605" i="2"/>
  <c r="AA603" i="2"/>
  <c r="AA606" i="2" s="1"/>
  <c r="AA609" i="2" s="1"/>
  <c r="AA612" i="2" s="1"/>
  <c r="AA615" i="2" s="1"/>
  <c r="BV605" i="2"/>
  <c r="BV606" i="2" s="1"/>
  <c r="AB603" i="2"/>
  <c r="AB606" i="2" s="1"/>
  <c r="AB609" i="2" s="1"/>
  <c r="AB612" i="2" s="1"/>
  <c r="AB615" i="2" s="1"/>
  <c r="Z600" i="2"/>
  <c r="Z603" i="2" s="1"/>
  <c r="Z606" i="2" s="1"/>
  <c r="Z609" i="2" s="1"/>
  <c r="Z612" i="2" s="1"/>
  <c r="Z615" i="2" s="1"/>
  <c r="AE599" i="2"/>
  <c r="AH599" i="2" s="1"/>
  <c r="BX599" i="2" s="1"/>
  <c r="BX600" i="2" s="1"/>
  <c r="BX603" i="2" s="1"/>
  <c r="Y600" i="2"/>
  <c r="Y603" i="2" s="1"/>
  <c r="Y606" i="2" s="1"/>
  <c r="Y609" i="2" s="1"/>
  <c r="Y612" i="2" s="1"/>
  <c r="Y615" i="2" s="1"/>
  <c r="AD599" i="2"/>
  <c r="AG599" i="2" s="1"/>
  <c r="BW599" i="2" s="1"/>
  <c r="BW600" i="2" s="1"/>
  <c r="BW603" i="2" s="1"/>
  <c r="BX583" i="2"/>
  <c r="AB584" i="2"/>
  <c r="AB587" i="2" s="1"/>
  <c r="AB590" i="2" s="1"/>
  <c r="AB593" i="2" s="1"/>
  <c r="AA584" i="2"/>
  <c r="AA587" i="2" s="1"/>
  <c r="AA590" i="2" s="1"/>
  <c r="AA593" i="2" s="1"/>
  <c r="BV584" i="2"/>
  <c r="Y578" i="2"/>
  <c r="Y581" i="2" s="1"/>
  <c r="Y584" i="2" s="1"/>
  <c r="Y587" i="2" s="1"/>
  <c r="Y590" i="2" s="1"/>
  <c r="Y593" i="2" s="1"/>
  <c r="AD577" i="2"/>
  <c r="AG577" i="2" s="1"/>
  <c r="BW577" i="2" s="1"/>
  <c r="BW578" i="2" s="1"/>
  <c r="BW581" i="2" s="1"/>
  <c r="AE577" i="2"/>
  <c r="AH577" i="2" s="1"/>
  <c r="BX577" i="2" s="1"/>
  <c r="BX578" i="2" s="1"/>
  <c r="BX581" i="2" s="1"/>
  <c r="Z578" i="2"/>
  <c r="Z581" i="2" s="1"/>
  <c r="Z584" i="2" s="1"/>
  <c r="Z587" i="2" s="1"/>
  <c r="Z590" i="2" s="1"/>
  <c r="Z593" i="2" s="1"/>
  <c r="BW583" i="2"/>
  <c r="Y556" i="2"/>
  <c r="Y559" i="2" s="1"/>
  <c r="Y562" i="2" s="1"/>
  <c r="Y565" i="2" s="1"/>
  <c r="Y568" i="2" s="1"/>
  <c r="Y571" i="2" s="1"/>
  <c r="AD555" i="2"/>
  <c r="AG555" i="2" s="1"/>
  <c r="BW555" i="2" s="1"/>
  <c r="BW556" i="2" s="1"/>
  <c r="BW559" i="2" s="1"/>
  <c r="BW561" i="2" s="1"/>
  <c r="AA562" i="2"/>
  <c r="AA565" i="2" s="1"/>
  <c r="AA568" i="2" s="1"/>
  <c r="AA571" i="2" s="1"/>
  <c r="AB562" i="2"/>
  <c r="AB565" i="2" s="1"/>
  <c r="AB568" i="2" s="1"/>
  <c r="AB571" i="2" s="1"/>
  <c r="AE555" i="2"/>
  <c r="AH555" i="2" s="1"/>
  <c r="BX555" i="2" s="1"/>
  <c r="BX556" i="2" s="1"/>
  <c r="BX559" i="2" s="1"/>
  <c r="Z556" i="2"/>
  <c r="Z559" i="2" s="1"/>
  <c r="Z562" i="2" s="1"/>
  <c r="Z565" i="2" s="1"/>
  <c r="Z568" i="2" s="1"/>
  <c r="Z571" i="2" s="1"/>
  <c r="BV562" i="2"/>
  <c r="BV564" i="2" s="1"/>
  <c r="Z534" i="2"/>
  <c r="Z537" i="2" s="1"/>
  <c r="Z540" i="2" s="1"/>
  <c r="Z543" i="2" s="1"/>
  <c r="Z546" i="2" s="1"/>
  <c r="Z549" i="2" s="1"/>
  <c r="AE533" i="2"/>
  <c r="AH533" i="2" s="1"/>
  <c r="BX533" i="2" s="1"/>
  <c r="BX534" i="2" s="1"/>
  <c r="BX537" i="2" s="1"/>
  <c r="BV539" i="2"/>
  <c r="BV540" i="2" s="1"/>
  <c r="AD533" i="2"/>
  <c r="AG533" i="2" s="1"/>
  <c r="BW533" i="2" s="1"/>
  <c r="BW534" i="2" s="1"/>
  <c r="BW537" i="2" s="1"/>
  <c r="Y534" i="2"/>
  <c r="Y537" i="2" s="1"/>
  <c r="Y540" i="2" s="1"/>
  <c r="Y543" i="2" s="1"/>
  <c r="Y546" i="2" s="1"/>
  <c r="Y549" i="2" s="1"/>
  <c r="BV518" i="2"/>
  <c r="BV520" i="2"/>
  <c r="AB521" i="2"/>
  <c r="AB524" i="2" s="1"/>
  <c r="AB527" i="2" s="1"/>
  <c r="AD511" i="2"/>
  <c r="AG511" i="2" s="1"/>
  <c r="BW511" i="2" s="1"/>
  <c r="BW512" i="2" s="1"/>
  <c r="BW515" i="2" s="1"/>
  <c r="Y512" i="2"/>
  <c r="Y515" i="2" s="1"/>
  <c r="Y518" i="2" s="1"/>
  <c r="Y521" i="2" s="1"/>
  <c r="Y524" i="2" s="1"/>
  <c r="Y527" i="2" s="1"/>
  <c r="AE511" i="2"/>
  <c r="AH511" i="2" s="1"/>
  <c r="BX511" i="2" s="1"/>
  <c r="BX512" i="2" s="1"/>
  <c r="BX515" i="2" s="1"/>
  <c r="Z512" i="2"/>
  <c r="Z515" i="2" s="1"/>
  <c r="Z518" i="2" s="1"/>
  <c r="Z521" i="2" s="1"/>
  <c r="Z524" i="2" s="1"/>
  <c r="Z527" i="2" s="1"/>
  <c r="BX517" i="2"/>
  <c r="AA518" i="2"/>
  <c r="AA521" i="2" s="1"/>
  <c r="AA524" i="2" s="1"/>
  <c r="AA527" i="2" s="1"/>
  <c r="BW517" i="2"/>
  <c r="Y490" i="2"/>
  <c r="Y493" i="2" s="1"/>
  <c r="Y496" i="2" s="1"/>
  <c r="Y499" i="2" s="1"/>
  <c r="Y502" i="2" s="1"/>
  <c r="Y505" i="2" s="1"/>
  <c r="AD489" i="2"/>
  <c r="AG489" i="2" s="1"/>
  <c r="BW489" i="2" s="1"/>
  <c r="BW490" i="2" s="1"/>
  <c r="BW493" i="2" s="1"/>
  <c r="BV495" i="2"/>
  <c r="BV496" i="2" s="1"/>
  <c r="AB499" i="2"/>
  <c r="AB502" i="2" s="1"/>
  <c r="AB505" i="2" s="1"/>
  <c r="AA499" i="2"/>
  <c r="AA502" i="2" s="1"/>
  <c r="AA505" i="2" s="1"/>
  <c r="AE489" i="2"/>
  <c r="AH489" i="2" s="1"/>
  <c r="BX489" i="2" s="1"/>
  <c r="BX490" i="2" s="1"/>
  <c r="BX493" i="2" s="1"/>
  <c r="BX495" i="2" s="1"/>
  <c r="Z490" i="2"/>
  <c r="Z493" i="2" s="1"/>
  <c r="Z496" i="2" s="1"/>
  <c r="Z499" i="2" s="1"/>
  <c r="Z502" i="2" s="1"/>
  <c r="Z505" i="2" s="1"/>
  <c r="BW495" i="2"/>
  <c r="AB474" i="2"/>
  <c r="AB477" i="2" s="1"/>
  <c r="AB480" i="2" s="1"/>
  <c r="AB483" i="2" s="1"/>
  <c r="AE467" i="2"/>
  <c r="AH467" i="2" s="1"/>
  <c r="BX467" i="2" s="1"/>
  <c r="BX468" i="2" s="1"/>
  <c r="BX471" i="2" s="1"/>
  <c r="Z468" i="2"/>
  <c r="Z471" i="2" s="1"/>
  <c r="Z474" i="2" s="1"/>
  <c r="Z477" i="2" s="1"/>
  <c r="Z480" i="2" s="1"/>
  <c r="Z483" i="2" s="1"/>
  <c r="AA474" i="2"/>
  <c r="AA477" i="2" s="1"/>
  <c r="AA480" i="2" s="1"/>
  <c r="AA483" i="2" s="1"/>
  <c r="BX473" i="2"/>
  <c r="BV473" i="2"/>
  <c r="BV474" i="2" s="1"/>
  <c r="AD467" i="2"/>
  <c r="AG467" i="2" s="1"/>
  <c r="BW467" i="2" s="1"/>
  <c r="BW468" i="2" s="1"/>
  <c r="BW471" i="2" s="1"/>
  <c r="Y468" i="2"/>
  <c r="Y471" i="2" s="1"/>
  <c r="Y474" i="2" s="1"/>
  <c r="Y477" i="2" s="1"/>
  <c r="Y480" i="2" s="1"/>
  <c r="Y483" i="2" s="1"/>
  <c r="BW473" i="2"/>
  <c r="Z446" i="2"/>
  <c r="Z449" i="2" s="1"/>
  <c r="Z452" i="2" s="1"/>
  <c r="Z455" i="2" s="1"/>
  <c r="Z458" i="2" s="1"/>
  <c r="Z461" i="2" s="1"/>
  <c r="AE445" i="2"/>
  <c r="AH445" i="2" s="1"/>
  <c r="BX445" i="2" s="1"/>
  <c r="BX446" i="2" s="1"/>
  <c r="BX449" i="2" s="1"/>
  <c r="BX451" i="2" s="1"/>
  <c r="AB449" i="2"/>
  <c r="AB452" i="2" s="1"/>
  <c r="AB455" i="2" s="1"/>
  <c r="AB458" i="2" s="1"/>
  <c r="AB461" i="2" s="1"/>
  <c r="BV449" i="2"/>
  <c r="BV451" i="2"/>
  <c r="AD445" i="2"/>
  <c r="AG445" i="2" s="1"/>
  <c r="BW445" i="2" s="1"/>
  <c r="BW446" i="2" s="1"/>
  <c r="BW449" i="2" s="1"/>
  <c r="BW451" i="2" s="1"/>
  <c r="Y446" i="2"/>
  <c r="Y449" i="2" s="1"/>
  <c r="Y452" i="2" s="1"/>
  <c r="Y455" i="2" s="1"/>
  <c r="Y458" i="2" s="1"/>
  <c r="Y461" i="2" s="1"/>
  <c r="BV429" i="2"/>
  <c r="Z424" i="2"/>
  <c r="Z427" i="2" s="1"/>
  <c r="Z430" i="2" s="1"/>
  <c r="Z433" i="2" s="1"/>
  <c r="Z436" i="2" s="1"/>
  <c r="Z439" i="2" s="1"/>
  <c r="AE423" i="2"/>
  <c r="AH423" i="2" s="1"/>
  <c r="BX423" i="2" s="1"/>
  <c r="BX424" i="2" s="1"/>
  <c r="BX427" i="2" s="1"/>
  <c r="AD423" i="2"/>
  <c r="AG423" i="2" s="1"/>
  <c r="BW423" i="2" s="1"/>
  <c r="BW424" i="2" s="1"/>
  <c r="BW427" i="2" s="1"/>
  <c r="Y424" i="2"/>
  <c r="Y427" i="2" s="1"/>
  <c r="Y430" i="2" s="1"/>
  <c r="Y433" i="2" s="1"/>
  <c r="Y436" i="2" s="1"/>
  <c r="Y439" i="2" s="1"/>
  <c r="BV430" i="2"/>
  <c r="BV432" i="2"/>
  <c r="BX429" i="2"/>
  <c r="AA408" i="2"/>
  <c r="AA411" i="2" s="1"/>
  <c r="AA414" i="2" s="1"/>
  <c r="AA417" i="2" s="1"/>
  <c r="Z402" i="2"/>
  <c r="Z405" i="2" s="1"/>
  <c r="Z408" i="2" s="1"/>
  <c r="Z411" i="2" s="1"/>
  <c r="Z414" i="2" s="1"/>
  <c r="Z417" i="2" s="1"/>
  <c r="AE401" i="2"/>
  <c r="AH401" i="2" s="1"/>
  <c r="BX401" i="2" s="1"/>
  <c r="BX402" i="2" s="1"/>
  <c r="BX405" i="2" s="1"/>
  <c r="BX407" i="2" s="1"/>
  <c r="AD401" i="2"/>
  <c r="AG401" i="2" s="1"/>
  <c r="BW401" i="2" s="1"/>
  <c r="BW402" i="2" s="1"/>
  <c r="BW405" i="2" s="1"/>
  <c r="Y402" i="2"/>
  <c r="Y405" i="2" s="1"/>
  <c r="Y408" i="2" s="1"/>
  <c r="Y411" i="2" s="1"/>
  <c r="Y414" i="2" s="1"/>
  <c r="Y417" i="2" s="1"/>
  <c r="BW407" i="2"/>
  <c r="AB408" i="2"/>
  <c r="AB411" i="2" s="1"/>
  <c r="AB414" i="2" s="1"/>
  <c r="AB417" i="2" s="1"/>
  <c r="BV407" i="2"/>
  <c r="BV408" i="2" s="1"/>
  <c r="AB386" i="2"/>
  <c r="AB389" i="2" s="1"/>
  <c r="AB392" i="2" s="1"/>
  <c r="AB395" i="2" s="1"/>
  <c r="AD379" i="2"/>
  <c r="AG379" i="2" s="1"/>
  <c r="BW379" i="2" s="1"/>
  <c r="BW380" i="2" s="1"/>
  <c r="BW383" i="2" s="1"/>
  <c r="BW385" i="2" s="1"/>
  <c r="Y380" i="2"/>
  <c r="Y383" i="2" s="1"/>
  <c r="Y386" i="2" s="1"/>
  <c r="Y389" i="2" s="1"/>
  <c r="Y392" i="2" s="1"/>
  <c r="Y395" i="2" s="1"/>
  <c r="AE379" i="2"/>
  <c r="AH379" i="2" s="1"/>
  <c r="BX379" i="2" s="1"/>
  <c r="BX380" i="2" s="1"/>
  <c r="BX383" i="2" s="1"/>
  <c r="BX385" i="2" s="1"/>
  <c r="Z380" i="2"/>
  <c r="Z383" i="2" s="1"/>
  <c r="Z386" i="2" s="1"/>
  <c r="Z389" i="2" s="1"/>
  <c r="Z392" i="2" s="1"/>
  <c r="Z395" i="2" s="1"/>
  <c r="AA386" i="2"/>
  <c r="AA389" i="2" s="1"/>
  <c r="AA392" i="2" s="1"/>
  <c r="AA395" i="2" s="1"/>
  <c r="BV386" i="2"/>
  <c r="BW364" i="2"/>
  <c r="Y373" i="2"/>
  <c r="Z364" i="2"/>
  <c r="Z367" i="2" s="1"/>
  <c r="Z370" i="2" s="1"/>
  <c r="Z373" i="2" s="1"/>
  <c r="AA373" i="2"/>
  <c r="BV364" i="2"/>
  <c r="BX364" i="2"/>
  <c r="AE335" i="2"/>
  <c r="AH335" i="2" s="1"/>
  <c r="BX335" i="2" s="1"/>
  <c r="BX336" i="2" s="1"/>
  <c r="BX339" i="2" s="1"/>
  <c r="Z336" i="2"/>
  <c r="Z339" i="2" s="1"/>
  <c r="Z342" i="2" s="1"/>
  <c r="Z345" i="2" s="1"/>
  <c r="Z348" i="2" s="1"/>
  <c r="Z351" i="2" s="1"/>
  <c r="BW341" i="2"/>
  <c r="AA345" i="2"/>
  <c r="AA348" i="2" s="1"/>
  <c r="AA351" i="2" s="1"/>
  <c r="BX341" i="2"/>
  <c r="BV341" i="2"/>
  <c r="BV342" i="2"/>
  <c r="Y336" i="2"/>
  <c r="Y339" i="2" s="1"/>
  <c r="Y342" i="2" s="1"/>
  <c r="Y345" i="2" s="1"/>
  <c r="Y348" i="2" s="1"/>
  <c r="Y351" i="2" s="1"/>
  <c r="AD335" i="2"/>
  <c r="AG335" i="2" s="1"/>
  <c r="BW335" i="2" s="1"/>
  <c r="BW336" i="2" s="1"/>
  <c r="BW339" i="2" s="1"/>
  <c r="Z314" i="2"/>
  <c r="Z317" i="2" s="1"/>
  <c r="Z320" i="2" s="1"/>
  <c r="Z323" i="2" s="1"/>
  <c r="Z326" i="2" s="1"/>
  <c r="Z329" i="2" s="1"/>
  <c r="AE313" i="2"/>
  <c r="AH313" i="2" s="1"/>
  <c r="BX313" i="2" s="1"/>
  <c r="BX314" i="2" s="1"/>
  <c r="BX317" i="2" s="1"/>
  <c r="BX319" i="2" s="1"/>
  <c r="Y314" i="2"/>
  <c r="Y317" i="2" s="1"/>
  <c r="Y320" i="2" s="1"/>
  <c r="Y323" i="2" s="1"/>
  <c r="Y326" i="2" s="1"/>
  <c r="Y329" i="2" s="1"/>
  <c r="AD313" i="2"/>
  <c r="AG313" i="2" s="1"/>
  <c r="BW313" i="2" s="1"/>
  <c r="BW314" i="2" s="1"/>
  <c r="BW317" i="2" s="1"/>
  <c r="BV319" i="2"/>
  <c r="BV320" i="2"/>
  <c r="BV298" i="2"/>
  <c r="BV300" i="2"/>
  <c r="AA301" i="2"/>
  <c r="AA304" i="2" s="1"/>
  <c r="AA307" i="2" s="1"/>
  <c r="AD291" i="2"/>
  <c r="AG291" i="2" s="1"/>
  <c r="BW291" i="2" s="1"/>
  <c r="BW292" i="2" s="1"/>
  <c r="BW295" i="2" s="1"/>
  <c r="Y292" i="2"/>
  <c r="Y295" i="2" s="1"/>
  <c r="Y298" i="2" s="1"/>
  <c r="Y301" i="2" s="1"/>
  <c r="Y304" i="2" s="1"/>
  <c r="Y307" i="2" s="1"/>
  <c r="AB301" i="2"/>
  <c r="AB304" i="2" s="1"/>
  <c r="AB307" i="2" s="1"/>
  <c r="AE291" i="2"/>
  <c r="AH291" i="2" s="1"/>
  <c r="BX291" i="2" s="1"/>
  <c r="BX292" i="2" s="1"/>
  <c r="BX295" i="2" s="1"/>
  <c r="Z292" i="2"/>
  <c r="Z295" i="2" s="1"/>
  <c r="Z298" i="2" s="1"/>
  <c r="Z301" i="2" s="1"/>
  <c r="Z304" i="2" s="1"/>
  <c r="Z307" i="2" s="1"/>
  <c r="BW297" i="2"/>
  <c r="BX275" i="2"/>
  <c r="AD269" i="2"/>
  <c r="AG269" i="2" s="1"/>
  <c r="BW269" i="2" s="1"/>
  <c r="BW270" i="2" s="1"/>
  <c r="BW273" i="2" s="1"/>
  <c r="Y270" i="2"/>
  <c r="Y273" i="2" s="1"/>
  <c r="Y276" i="2" s="1"/>
  <c r="Y279" i="2" s="1"/>
  <c r="Y282" i="2" s="1"/>
  <c r="Y285" i="2" s="1"/>
  <c r="AB279" i="2"/>
  <c r="AB282" i="2" s="1"/>
  <c r="AB285" i="2" s="1"/>
  <c r="BV276" i="2"/>
  <c r="BW275" i="2"/>
  <c r="Z270" i="2"/>
  <c r="Z273" i="2" s="1"/>
  <c r="Z276" i="2" s="1"/>
  <c r="Z279" i="2" s="1"/>
  <c r="Z282" i="2" s="1"/>
  <c r="Z285" i="2" s="1"/>
  <c r="AE269" i="2"/>
  <c r="AH269" i="2" s="1"/>
  <c r="BX269" i="2" s="1"/>
  <c r="BX270" i="2" s="1"/>
  <c r="BX273" i="2" s="1"/>
  <c r="Y248" i="2"/>
  <c r="Y251" i="2" s="1"/>
  <c r="Y254" i="2" s="1"/>
  <c r="Y257" i="2" s="1"/>
  <c r="Y260" i="2" s="1"/>
  <c r="Y263" i="2" s="1"/>
  <c r="AD247" i="2"/>
  <c r="AG247" i="2" s="1"/>
  <c r="BW247" i="2" s="1"/>
  <c r="BW248" i="2" s="1"/>
  <c r="BW251" i="2" s="1"/>
  <c r="BV253" i="2"/>
  <c r="BV254" i="2" s="1"/>
  <c r="AE247" i="2"/>
  <c r="AH247" i="2" s="1"/>
  <c r="BX247" i="2" s="1"/>
  <c r="BX248" i="2" s="1"/>
  <c r="BX251" i="2" s="1"/>
  <c r="Z248" i="2"/>
  <c r="Z251" i="2" s="1"/>
  <c r="Z254" i="2" s="1"/>
  <c r="Z257" i="2" s="1"/>
  <c r="Z260" i="2" s="1"/>
  <c r="Z263" i="2" s="1"/>
  <c r="BW253" i="2"/>
  <c r="AA260" i="2"/>
  <c r="AA263" i="2" s="1"/>
  <c r="AA229" i="2"/>
  <c r="AA232" i="2" s="1"/>
  <c r="AA235" i="2" s="1"/>
  <c r="AA238" i="2" s="1"/>
  <c r="AA241" i="2" s="1"/>
  <c r="AB229" i="2"/>
  <c r="AB232" i="2" s="1"/>
  <c r="AB235" i="2" s="1"/>
  <c r="AB238" i="2" s="1"/>
  <c r="AB241" i="2" s="1"/>
  <c r="AE225" i="2"/>
  <c r="AH225" i="2" s="1"/>
  <c r="BX225" i="2" s="1"/>
  <c r="BX226" i="2" s="1"/>
  <c r="BX229" i="2" s="1"/>
  <c r="Z226" i="2"/>
  <c r="Z229" i="2" s="1"/>
  <c r="Z232" i="2" s="1"/>
  <c r="Z235" i="2" s="1"/>
  <c r="Z238" i="2" s="1"/>
  <c r="Z241" i="2" s="1"/>
  <c r="BV229" i="2"/>
  <c r="Y226" i="2"/>
  <c r="Y229" i="2" s="1"/>
  <c r="Y232" i="2" s="1"/>
  <c r="Y235" i="2" s="1"/>
  <c r="Y238" i="2" s="1"/>
  <c r="Y241" i="2" s="1"/>
  <c r="AD225" i="2"/>
  <c r="AG225" i="2" s="1"/>
  <c r="BW225" i="2" s="1"/>
  <c r="BW226" i="2" s="1"/>
  <c r="BW229" i="2" s="1"/>
  <c r="BV209" i="2"/>
  <c r="AE203" i="2"/>
  <c r="AH203" i="2" s="1"/>
  <c r="BX203" i="2" s="1"/>
  <c r="BX204" i="2" s="1"/>
  <c r="BX207" i="2" s="1"/>
  <c r="Z204" i="2"/>
  <c r="Z207" i="2" s="1"/>
  <c r="Z210" i="2" s="1"/>
  <c r="Z213" i="2" s="1"/>
  <c r="Z216" i="2" s="1"/>
  <c r="Z219" i="2" s="1"/>
  <c r="AD203" i="2"/>
  <c r="AG203" i="2" s="1"/>
  <c r="BW203" i="2" s="1"/>
  <c r="BW204" i="2" s="1"/>
  <c r="BW207" i="2" s="1"/>
  <c r="Y204" i="2"/>
  <c r="Y207" i="2" s="1"/>
  <c r="Y210" i="2" s="1"/>
  <c r="Y213" i="2" s="1"/>
  <c r="Y216" i="2" s="1"/>
  <c r="Y219" i="2" s="1"/>
  <c r="AB210" i="2"/>
  <c r="AB213" i="2" s="1"/>
  <c r="AB216" i="2" s="1"/>
  <c r="AB219" i="2" s="1"/>
  <c r="BW209" i="2"/>
  <c r="BV210" i="2"/>
  <c r="Y182" i="2"/>
  <c r="Y185" i="2" s="1"/>
  <c r="Y188" i="2" s="1"/>
  <c r="Y191" i="2" s="1"/>
  <c r="Y194" i="2" s="1"/>
  <c r="Y197" i="2" s="1"/>
  <c r="AD181" i="2"/>
  <c r="AG181" i="2" s="1"/>
  <c r="BW181" i="2" s="1"/>
  <c r="BW182" i="2" s="1"/>
  <c r="BW185" i="2" s="1"/>
  <c r="Z182" i="2"/>
  <c r="Z185" i="2" s="1"/>
  <c r="Z188" i="2" s="1"/>
  <c r="Z191" i="2" s="1"/>
  <c r="Z194" i="2" s="1"/>
  <c r="Z197" i="2" s="1"/>
  <c r="AE181" i="2"/>
  <c r="AH181" i="2" s="1"/>
  <c r="BX181" i="2" s="1"/>
  <c r="BX182" i="2" s="1"/>
  <c r="BX185" i="2" s="1"/>
  <c r="BV188" i="2"/>
  <c r="AA185" i="2"/>
  <c r="AA188" i="2" s="1"/>
  <c r="AA191" i="2" s="1"/>
  <c r="AA194" i="2" s="1"/>
  <c r="AA197" i="2" s="1"/>
  <c r="Y160" i="2"/>
  <c r="Y163" i="2" s="1"/>
  <c r="Y166" i="2" s="1"/>
  <c r="Y169" i="2" s="1"/>
  <c r="Y172" i="2" s="1"/>
  <c r="Y175" i="2" s="1"/>
  <c r="AD159" i="2"/>
  <c r="AG159" i="2" s="1"/>
  <c r="BW159" i="2" s="1"/>
  <c r="BW160" i="2" s="1"/>
  <c r="BW163" i="2" s="1"/>
  <c r="AA163" i="2"/>
  <c r="AA166" i="2" s="1"/>
  <c r="AA169" i="2" s="1"/>
  <c r="AA172" i="2" s="1"/>
  <c r="AA175" i="2" s="1"/>
  <c r="BV163" i="2"/>
  <c r="BV165" i="2" s="1"/>
  <c r="AB163" i="2"/>
  <c r="AB166" i="2" s="1"/>
  <c r="AB169" i="2" s="1"/>
  <c r="AB172" i="2" s="1"/>
  <c r="AB175" i="2" s="1"/>
  <c r="AE159" i="2"/>
  <c r="AH159" i="2" s="1"/>
  <c r="BX159" i="2" s="1"/>
  <c r="BX160" i="2" s="1"/>
  <c r="BX163" i="2" s="1"/>
  <c r="Z160" i="2"/>
  <c r="Z163" i="2" s="1"/>
  <c r="Z166" i="2" s="1"/>
  <c r="Z169" i="2" s="1"/>
  <c r="Z172" i="2" s="1"/>
  <c r="Z175" i="2" s="1"/>
  <c r="AE137" i="2"/>
  <c r="AH137" i="2" s="1"/>
  <c r="BX137" i="2" s="1"/>
  <c r="BX138" i="2" s="1"/>
  <c r="BX141" i="2" s="1"/>
  <c r="Z138" i="2"/>
  <c r="Z141" i="2" s="1"/>
  <c r="Z144" i="2" s="1"/>
  <c r="Z147" i="2" s="1"/>
  <c r="Z150" i="2" s="1"/>
  <c r="Z153" i="2" s="1"/>
  <c r="AB147" i="2"/>
  <c r="AB150" i="2" s="1"/>
  <c r="AB153" i="2" s="1"/>
  <c r="BX143" i="2"/>
  <c r="BV144" i="2"/>
  <c r="Y138" i="2"/>
  <c r="Y141" i="2" s="1"/>
  <c r="Y144" i="2" s="1"/>
  <c r="Y147" i="2" s="1"/>
  <c r="Y150" i="2" s="1"/>
  <c r="Y153" i="2" s="1"/>
  <c r="AD137" i="2"/>
  <c r="AG137" i="2" s="1"/>
  <c r="BW137" i="2" s="1"/>
  <c r="BW138" i="2" s="1"/>
  <c r="BW141" i="2" s="1"/>
  <c r="AA122" i="2"/>
  <c r="AA125" i="2" s="1"/>
  <c r="AA128" i="2" s="1"/>
  <c r="AA131" i="2" s="1"/>
  <c r="AB122" i="2"/>
  <c r="AB125" i="2" s="1"/>
  <c r="AB128" i="2" s="1"/>
  <c r="AB131" i="2" s="1"/>
  <c r="Y116" i="2"/>
  <c r="Y119" i="2" s="1"/>
  <c r="Y122" i="2" s="1"/>
  <c r="Y125" i="2" s="1"/>
  <c r="Y128" i="2" s="1"/>
  <c r="Y131" i="2" s="1"/>
  <c r="AD115" i="2"/>
  <c r="AG115" i="2" s="1"/>
  <c r="BW115" i="2" s="1"/>
  <c r="BW116" i="2" s="1"/>
  <c r="BW119" i="2" s="1"/>
  <c r="AE115" i="2"/>
  <c r="AH115" i="2" s="1"/>
  <c r="BX115" i="2" s="1"/>
  <c r="BX116" i="2" s="1"/>
  <c r="BX119" i="2" s="1"/>
  <c r="Z116" i="2"/>
  <c r="Z119" i="2" s="1"/>
  <c r="Z122" i="2" s="1"/>
  <c r="Z125" i="2" s="1"/>
  <c r="Z128" i="2" s="1"/>
  <c r="Z131" i="2" s="1"/>
  <c r="BX121" i="2"/>
  <c r="BV122" i="2"/>
  <c r="BV100" i="2"/>
  <c r="BV102" i="2"/>
  <c r="BV99" i="2"/>
  <c r="AB103" i="2"/>
  <c r="AB106" i="2" s="1"/>
  <c r="AB109" i="2" s="1"/>
  <c r="Y94" i="2"/>
  <c r="Y97" i="2" s="1"/>
  <c r="Y100" i="2" s="1"/>
  <c r="Y103" i="2" s="1"/>
  <c r="Y106" i="2" s="1"/>
  <c r="Y109" i="2" s="1"/>
  <c r="AD93" i="2"/>
  <c r="AG93" i="2" s="1"/>
  <c r="BW93" i="2" s="1"/>
  <c r="BW94" i="2" s="1"/>
  <c r="BW97" i="2" s="1"/>
  <c r="AE93" i="2"/>
  <c r="AH93" i="2" s="1"/>
  <c r="BX93" i="2" s="1"/>
  <c r="BX94" i="2" s="1"/>
  <c r="BX97" i="2" s="1"/>
  <c r="Z94" i="2"/>
  <c r="Z97" i="2" s="1"/>
  <c r="Z100" i="2" s="1"/>
  <c r="Z103" i="2" s="1"/>
  <c r="Z106" i="2" s="1"/>
  <c r="Z109" i="2" s="1"/>
  <c r="BV77" i="2"/>
  <c r="BV78" i="2" s="1"/>
  <c r="AB84" i="2"/>
  <c r="AB87" i="2" s="1"/>
  <c r="Z72" i="2"/>
  <c r="Z75" i="2" s="1"/>
  <c r="Z78" i="2" s="1"/>
  <c r="Z81" i="2" s="1"/>
  <c r="Z84" i="2" s="1"/>
  <c r="Z87" i="2" s="1"/>
  <c r="AE71" i="2"/>
  <c r="AH71" i="2" s="1"/>
  <c r="BX71" i="2" s="1"/>
  <c r="BX72" i="2" s="1"/>
  <c r="BX75" i="2" s="1"/>
  <c r="Y72" i="2"/>
  <c r="Y75" i="2" s="1"/>
  <c r="Y78" i="2" s="1"/>
  <c r="Y81" i="2" s="1"/>
  <c r="Y84" i="2" s="1"/>
  <c r="Y87" i="2" s="1"/>
  <c r="AD71" i="2"/>
  <c r="AG71" i="2" s="1"/>
  <c r="BW71" i="2" s="1"/>
  <c r="BW72" i="2" s="1"/>
  <c r="BW75" i="2" s="1"/>
  <c r="AA27" i="2"/>
  <c r="AA28" i="2" s="1"/>
  <c r="AE27" i="2"/>
  <c r="AH27" i="2" s="1"/>
  <c r="Z27" i="2"/>
  <c r="Z28" i="2" s="1"/>
  <c r="AB28" i="2"/>
  <c r="Y27" i="2"/>
  <c r="Y28" i="2" s="1"/>
  <c r="AC27" i="2"/>
  <c r="AF27" i="2" s="1"/>
  <c r="AK27" i="2" s="1"/>
  <c r="AK28" i="2" s="1"/>
  <c r="BC27" i="2"/>
  <c r="BC28" i="2" s="1"/>
  <c r="BA27" i="2"/>
  <c r="BA28" i="2" s="1"/>
  <c r="AZ27" i="2"/>
  <c r="AZ28" i="2" s="1"/>
  <c r="AY27" i="2"/>
  <c r="AY28" i="2" s="1"/>
  <c r="V31" i="3"/>
  <c r="W31" i="3" s="1"/>
  <c r="X31" i="3" s="1"/>
  <c r="BG27" i="2"/>
  <c r="BG28" i="2" s="1"/>
  <c r="BE27" i="2"/>
  <c r="BE28" i="2" s="1"/>
  <c r="BD27" i="2"/>
  <c r="BD28" i="2" s="1"/>
  <c r="AV27" i="2"/>
  <c r="AV28" i="2" s="1"/>
  <c r="BB27" i="2"/>
  <c r="BB28" i="2" s="1"/>
  <c r="AX27" i="2"/>
  <c r="AX28" i="2" s="1"/>
  <c r="AW27" i="2"/>
  <c r="AW28" i="2" s="1"/>
  <c r="BH27" i="2"/>
  <c r="BH28" i="2" s="1"/>
  <c r="BF27" i="2"/>
  <c r="BF28" i="2" s="1"/>
  <c r="BL27" i="2"/>
  <c r="BL28" i="2" s="1"/>
  <c r="AD1105" i="2" l="1"/>
  <c r="AG1105" i="2" s="1"/>
  <c r="BW1105" i="2" s="1"/>
  <c r="BW1106" i="2" s="1"/>
  <c r="BW1109" i="2" s="1"/>
  <c r="Y1106" i="2"/>
  <c r="Y1109" i="2" s="1"/>
  <c r="Y1112" i="2" s="1"/>
  <c r="Y1115" i="2" s="1"/>
  <c r="Y1118" i="2" s="1"/>
  <c r="Y1121" i="2" s="1"/>
  <c r="AE1105" i="2"/>
  <c r="AH1105" i="2" s="1"/>
  <c r="BX1105" i="2" s="1"/>
  <c r="BX1106" i="2" s="1"/>
  <c r="BX1109" i="2" s="1"/>
  <c r="Z1106" i="2"/>
  <c r="Z1109" i="2" s="1"/>
  <c r="Z1112" i="2" s="1"/>
  <c r="Z1115" i="2" s="1"/>
  <c r="Z1118" i="2" s="1"/>
  <c r="Z1121" i="2" s="1"/>
  <c r="BV1111" i="2"/>
  <c r="BV1112" i="2" s="1"/>
  <c r="BV1092" i="2"/>
  <c r="BV1093" i="2" s="1"/>
  <c r="BX1089" i="2"/>
  <c r="BX1090" i="2" s="1"/>
  <c r="BW1089" i="2"/>
  <c r="BW1090" i="2" s="1"/>
  <c r="BV1070" i="2"/>
  <c r="BV1071" i="2" s="1"/>
  <c r="BX1067" i="2"/>
  <c r="BX1068" i="2" s="1"/>
  <c r="BW1067" i="2"/>
  <c r="BW1068" i="2" s="1"/>
  <c r="BV1048" i="2"/>
  <c r="BV1049" i="2" s="1"/>
  <c r="BX1046" i="2"/>
  <c r="BW1046" i="2"/>
  <c r="BW1024" i="2"/>
  <c r="BX1024" i="2"/>
  <c r="BV1024" i="2"/>
  <c r="BV1004" i="2"/>
  <c r="BV1005" i="2" s="1"/>
  <c r="BX1001" i="2"/>
  <c r="BX1002" i="2" s="1"/>
  <c r="BW1001" i="2"/>
  <c r="BW1002" i="2" s="1"/>
  <c r="BX979" i="2"/>
  <c r="BX980" i="2" s="1"/>
  <c r="BW980" i="2"/>
  <c r="BV979" i="2"/>
  <c r="BV980" i="2" s="1"/>
  <c r="BW957" i="2"/>
  <c r="BW958" i="2" s="1"/>
  <c r="BX957" i="2"/>
  <c r="BX958" i="2" s="1"/>
  <c r="BV960" i="2"/>
  <c r="BV961" i="2" s="1"/>
  <c r="BV938" i="2"/>
  <c r="BV939" i="2" s="1"/>
  <c r="BX936" i="2"/>
  <c r="BW936" i="2"/>
  <c r="BV916" i="2"/>
  <c r="BV917" i="2" s="1"/>
  <c r="BW914" i="2"/>
  <c r="BX914" i="2"/>
  <c r="BV895" i="2"/>
  <c r="BV894" i="2"/>
  <c r="BX892" i="2"/>
  <c r="BW891" i="2"/>
  <c r="BW892" i="2" s="1"/>
  <c r="AD863" i="2"/>
  <c r="AG863" i="2" s="1"/>
  <c r="BW863" i="2" s="1"/>
  <c r="BW864" i="2" s="1"/>
  <c r="BW867" i="2" s="1"/>
  <c r="Y864" i="2"/>
  <c r="Y867" i="2" s="1"/>
  <c r="Y870" i="2" s="1"/>
  <c r="Y873" i="2" s="1"/>
  <c r="Y876" i="2" s="1"/>
  <c r="Y879" i="2" s="1"/>
  <c r="Z864" i="2"/>
  <c r="Z867" i="2" s="1"/>
  <c r="Z870" i="2" s="1"/>
  <c r="Z873" i="2" s="1"/>
  <c r="Z876" i="2" s="1"/>
  <c r="Z879" i="2" s="1"/>
  <c r="AE863" i="2"/>
  <c r="AH863" i="2" s="1"/>
  <c r="BX863" i="2" s="1"/>
  <c r="BX864" i="2" s="1"/>
  <c r="BX867" i="2" s="1"/>
  <c r="BV870" i="2"/>
  <c r="BX848" i="2"/>
  <c r="BW848" i="2"/>
  <c r="BV847" i="2"/>
  <c r="BV848" i="2" s="1"/>
  <c r="BV828" i="2"/>
  <c r="BV829" i="2" s="1"/>
  <c r="BX825" i="2"/>
  <c r="BX826" i="2" s="1"/>
  <c r="BW825" i="2"/>
  <c r="BW826" i="2" s="1"/>
  <c r="BV807" i="2"/>
  <c r="BV806" i="2"/>
  <c r="BX804" i="2"/>
  <c r="BW803" i="2"/>
  <c r="BW804" i="2" s="1"/>
  <c r="BX782" i="2"/>
  <c r="BV784" i="2"/>
  <c r="BV785" i="2" s="1"/>
  <c r="BW782" i="2"/>
  <c r="BV762" i="2"/>
  <c r="BV763" i="2" s="1"/>
  <c r="BW760" i="2"/>
  <c r="BX760" i="2"/>
  <c r="BV740" i="2"/>
  <c r="BV741" i="2" s="1"/>
  <c r="BX737" i="2"/>
  <c r="BX738" i="2" s="1"/>
  <c r="BW737" i="2"/>
  <c r="BW738" i="2" s="1"/>
  <c r="BW715" i="2"/>
  <c r="BW716" i="2" s="1"/>
  <c r="BV718" i="2"/>
  <c r="BV719" i="2" s="1"/>
  <c r="BX716" i="2"/>
  <c r="BX694" i="2"/>
  <c r="BW694" i="2"/>
  <c r="BV697" i="2"/>
  <c r="BV675" i="2"/>
  <c r="BW672" i="2"/>
  <c r="BX672" i="2"/>
  <c r="BW650" i="2"/>
  <c r="BV652" i="2"/>
  <c r="BV653" i="2" s="1"/>
  <c r="BX650" i="2"/>
  <c r="BW649" i="2"/>
  <c r="BV628" i="2"/>
  <c r="BX628" i="2"/>
  <c r="BW627" i="2"/>
  <c r="BW628" i="2" s="1"/>
  <c r="BV608" i="2"/>
  <c r="BV609" i="2" s="1"/>
  <c r="BX606" i="2"/>
  <c r="BW606" i="2"/>
  <c r="BW605" i="2"/>
  <c r="BW584" i="2"/>
  <c r="BX584" i="2"/>
  <c r="BV586" i="2"/>
  <c r="BV587" i="2" s="1"/>
  <c r="BV565" i="2"/>
  <c r="BX561" i="2"/>
  <c r="BX562" i="2" s="1"/>
  <c r="BW562" i="2"/>
  <c r="BV542" i="2"/>
  <c r="BV543" i="2" s="1"/>
  <c r="BW539" i="2"/>
  <c r="BW540" i="2" s="1"/>
  <c r="BX539" i="2"/>
  <c r="BX540" i="2" s="1"/>
  <c r="BX518" i="2"/>
  <c r="BW518" i="2"/>
  <c r="BV521" i="2"/>
  <c r="BV498" i="2"/>
  <c r="BV499" i="2" s="1"/>
  <c r="BW496" i="2"/>
  <c r="BX496" i="2"/>
  <c r="BV476" i="2"/>
  <c r="BV477" i="2" s="1"/>
  <c r="BW474" i="2"/>
  <c r="BX474" i="2"/>
  <c r="BW452" i="2"/>
  <c r="BV452" i="2"/>
  <c r="BX452" i="2"/>
  <c r="BV433" i="2"/>
  <c r="BW429" i="2"/>
  <c r="BW430" i="2" s="1"/>
  <c r="BX430" i="2"/>
  <c r="BV410" i="2"/>
  <c r="BV411" i="2" s="1"/>
  <c r="BW408" i="2"/>
  <c r="BX408" i="2"/>
  <c r="BV388" i="2"/>
  <c r="BV389" i="2" s="1"/>
  <c r="BX386" i="2"/>
  <c r="BW386" i="2"/>
  <c r="BV366" i="2"/>
  <c r="BV367" i="2" s="1"/>
  <c r="BX366" i="2"/>
  <c r="BX367" i="2" s="1"/>
  <c r="BW366" i="2"/>
  <c r="BW367" i="2" s="1"/>
  <c r="BV344" i="2"/>
  <c r="BV345" i="2" s="1"/>
  <c r="BW342" i="2"/>
  <c r="BX342" i="2"/>
  <c r="BX320" i="2"/>
  <c r="BV323" i="2"/>
  <c r="BV322" i="2"/>
  <c r="BW319" i="2"/>
  <c r="BW320" i="2" s="1"/>
  <c r="BW298" i="2"/>
  <c r="BX297" i="2"/>
  <c r="BX298" i="2" s="1"/>
  <c r="BV301" i="2"/>
  <c r="BV278" i="2"/>
  <c r="BV279" i="2" s="1"/>
  <c r="BW276" i="2"/>
  <c r="BX276" i="2"/>
  <c r="BV256" i="2"/>
  <c r="BV257" i="2" s="1"/>
  <c r="BW254" i="2"/>
  <c r="BX253" i="2"/>
  <c r="BX254" i="2" s="1"/>
  <c r="BV231" i="2"/>
  <c r="BV232" i="2" s="1"/>
  <c r="BW231" i="2"/>
  <c r="BW232" i="2" s="1"/>
  <c r="BX231" i="2"/>
  <c r="BX232" i="2" s="1"/>
  <c r="BV212" i="2"/>
  <c r="BV213" i="2" s="1"/>
  <c r="BW210" i="2"/>
  <c r="BX209" i="2"/>
  <c r="BX210" i="2" s="1"/>
  <c r="BV190" i="2"/>
  <c r="BV191" i="2" s="1"/>
  <c r="BW187" i="2"/>
  <c r="BW188" i="2" s="1"/>
  <c r="BX187" i="2"/>
  <c r="BX188" i="2" s="1"/>
  <c r="BX165" i="2"/>
  <c r="BX166" i="2" s="1"/>
  <c r="BV166" i="2"/>
  <c r="BW165" i="2"/>
  <c r="BW166" i="2" s="1"/>
  <c r="BV146" i="2"/>
  <c r="BV147" i="2" s="1"/>
  <c r="BW143" i="2"/>
  <c r="BW144" i="2" s="1"/>
  <c r="BX144" i="2"/>
  <c r="BX122" i="2"/>
  <c r="BV124" i="2"/>
  <c r="BV125" i="2" s="1"/>
  <c r="BW121" i="2"/>
  <c r="BW122" i="2" s="1"/>
  <c r="BX99" i="2"/>
  <c r="BX100" i="2" s="1"/>
  <c r="BW99" i="2"/>
  <c r="BW100" i="2" s="1"/>
  <c r="BV103" i="2"/>
  <c r="BV80" i="2"/>
  <c r="BV81" i="2" s="1"/>
  <c r="BW77" i="2"/>
  <c r="BW78" i="2" s="1"/>
  <c r="BX77" i="2"/>
  <c r="BX78" i="2" s="1"/>
  <c r="AJ27" i="2"/>
  <c r="AJ28" i="2" s="1"/>
  <c r="AU27" i="2"/>
  <c r="AU28" i="2" s="1"/>
  <c r="BI27" i="2"/>
  <c r="BI28" i="2" s="1"/>
  <c r="BT27" i="2"/>
  <c r="BT28" i="2" s="1"/>
  <c r="BQ27" i="2"/>
  <c r="BQ28" i="2" s="1"/>
  <c r="BS27" i="2"/>
  <c r="BS28" i="2" s="1"/>
  <c r="BN27" i="2"/>
  <c r="BN28" i="2" s="1"/>
  <c r="BU27" i="2"/>
  <c r="BU28" i="2" s="1"/>
  <c r="BK27" i="2"/>
  <c r="BK28" i="2" s="1"/>
  <c r="BP27" i="2"/>
  <c r="BP28" i="2" s="1"/>
  <c r="BJ27" i="2"/>
  <c r="BJ28" i="2" s="1"/>
  <c r="BM27" i="2"/>
  <c r="BM28" i="2" s="1"/>
  <c r="BR27" i="2"/>
  <c r="BR28" i="2" s="1"/>
  <c r="BO27" i="2"/>
  <c r="BO28" i="2" s="1"/>
  <c r="AL27" i="2"/>
  <c r="AL28" i="2" s="1"/>
  <c r="AR27" i="2"/>
  <c r="AR28" i="2" s="1"/>
  <c r="AN27" i="2"/>
  <c r="AN28" i="2" s="1"/>
  <c r="AO27" i="2"/>
  <c r="AO28" i="2" s="1"/>
  <c r="AS27" i="2"/>
  <c r="AS28" i="2" s="1"/>
  <c r="AM27" i="2"/>
  <c r="AM28" i="2" s="1"/>
  <c r="AP27" i="2"/>
  <c r="AP28" i="2" s="1"/>
  <c r="AQ27" i="2"/>
  <c r="AQ28" i="2" s="1"/>
  <c r="AT27" i="2"/>
  <c r="AT28" i="2" s="1"/>
  <c r="AI27" i="2"/>
  <c r="AI28" i="2" s="1"/>
  <c r="BV28" i="2"/>
  <c r="T30" i="2"/>
  <c r="BV1114" i="2" l="1"/>
  <c r="BV1115" i="2" s="1"/>
  <c r="BX1111" i="2"/>
  <c r="BX1112" i="2" s="1"/>
  <c r="BW1111" i="2"/>
  <c r="BW1112" i="2" s="1"/>
  <c r="BX1092" i="2"/>
  <c r="BX1093" i="2" s="1"/>
  <c r="BW1092" i="2"/>
  <c r="BW1093" i="2" s="1"/>
  <c r="BV1095" i="2"/>
  <c r="BV1096" i="2" s="1"/>
  <c r="BX1070" i="2"/>
  <c r="BX1071" i="2" s="1"/>
  <c r="BW1070" i="2"/>
  <c r="BW1071" i="2" s="1"/>
  <c r="BV1073" i="2"/>
  <c r="BV1074" i="2" s="1"/>
  <c r="BV1051" i="2"/>
  <c r="BV1052" i="2" s="1"/>
  <c r="BW1048" i="2"/>
  <c r="BW1049" i="2" s="1"/>
  <c r="BX1048" i="2"/>
  <c r="BX1049" i="2" s="1"/>
  <c r="BV1026" i="2"/>
  <c r="BV1027" i="2" s="1"/>
  <c r="BX1026" i="2"/>
  <c r="BX1027" i="2" s="1"/>
  <c r="BW1026" i="2"/>
  <c r="BW1027" i="2" s="1"/>
  <c r="BX1004" i="2"/>
  <c r="BX1005" i="2" s="1"/>
  <c r="BW1004" i="2"/>
  <c r="BW1005" i="2" s="1"/>
  <c r="BV1007" i="2"/>
  <c r="BV1008" i="2" s="1"/>
  <c r="BV982" i="2"/>
  <c r="BV983" i="2" s="1"/>
  <c r="BX982" i="2"/>
  <c r="BX983" i="2" s="1"/>
  <c r="BW982" i="2"/>
  <c r="BW983" i="2" s="1"/>
  <c r="BX960" i="2"/>
  <c r="BX961" i="2" s="1"/>
  <c r="BV963" i="2"/>
  <c r="BV964" i="2" s="1"/>
  <c r="BW960" i="2"/>
  <c r="BW961" i="2" s="1"/>
  <c r="BV941" i="2"/>
  <c r="BV942" i="2" s="1"/>
  <c r="BW938" i="2"/>
  <c r="BW939" i="2" s="1"/>
  <c r="BX938" i="2"/>
  <c r="BX939" i="2" s="1"/>
  <c r="BV920" i="2"/>
  <c r="BV919" i="2"/>
  <c r="BX916" i="2"/>
  <c r="BX917" i="2" s="1"/>
  <c r="BW916" i="2"/>
  <c r="BW917" i="2" s="1"/>
  <c r="BW894" i="2"/>
  <c r="BW895" i="2" s="1"/>
  <c r="BX894" i="2"/>
  <c r="BX895" i="2" s="1"/>
  <c r="BV897" i="2"/>
  <c r="BV898" i="2" s="1"/>
  <c r="BV873" i="2"/>
  <c r="BV872" i="2"/>
  <c r="BX869" i="2"/>
  <c r="BX870" i="2" s="1"/>
  <c r="BW869" i="2"/>
  <c r="BW870" i="2" s="1"/>
  <c r="BV850" i="2"/>
  <c r="BV851" i="2" s="1"/>
  <c r="BW850" i="2"/>
  <c r="BW851" i="2" s="1"/>
  <c r="BX850" i="2"/>
  <c r="BX851" i="2" s="1"/>
  <c r="BW828" i="2"/>
  <c r="BW829" i="2" s="1"/>
  <c r="BX828" i="2"/>
  <c r="BX829" i="2" s="1"/>
  <c r="BV831" i="2"/>
  <c r="BV832" i="2" s="1"/>
  <c r="BW807" i="2"/>
  <c r="BW806" i="2"/>
  <c r="BV810" i="2"/>
  <c r="BV809" i="2"/>
  <c r="BX806" i="2"/>
  <c r="BX807" i="2" s="1"/>
  <c r="BV787" i="2"/>
  <c r="BV788" i="2" s="1"/>
  <c r="BW784" i="2"/>
  <c r="BW785" i="2" s="1"/>
  <c r="BX784" i="2"/>
  <c r="BX785" i="2" s="1"/>
  <c r="BV765" i="2"/>
  <c r="BV766" i="2" s="1"/>
  <c r="BX762" i="2"/>
  <c r="BX763" i="2" s="1"/>
  <c r="BW762" i="2"/>
  <c r="BW763" i="2" s="1"/>
  <c r="BW740" i="2"/>
  <c r="BW741" i="2" s="1"/>
  <c r="BV743" i="2"/>
  <c r="BV744" i="2" s="1"/>
  <c r="BX740" i="2"/>
  <c r="BX741" i="2" s="1"/>
  <c r="BV721" i="2"/>
  <c r="BV722" i="2" s="1"/>
  <c r="BW718" i="2"/>
  <c r="BW719" i="2" s="1"/>
  <c r="BX718" i="2"/>
  <c r="BX719" i="2" s="1"/>
  <c r="BV699" i="2"/>
  <c r="BV700" i="2" s="1"/>
  <c r="BW696" i="2"/>
  <c r="BW697" i="2" s="1"/>
  <c r="BX696" i="2"/>
  <c r="BX697" i="2" s="1"/>
  <c r="BX674" i="2"/>
  <c r="BX675" i="2" s="1"/>
  <c r="BW674" i="2"/>
  <c r="BW675" i="2" s="1"/>
  <c r="BV677" i="2"/>
  <c r="BV678" i="2" s="1"/>
  <c r="BV655" i="2"/>
  <c r="BV656" i="2" s="1"/>
  <c r="BX652" i="2"/>
  <c r="BX653" i="2" s="1"/>
  <c r="BW652" i="2"/>
  <c r="BW653" i="2" s="1"/>
  <c r="BW630" i="2"/>
  <c r="BW631" i="2" s="1"/>
  <c r="BX630" i="2"/>
  <c r="BX631" i="2" s="1"/>
  <c r="BV630" i="2"/>
  <c r="BV631" i="2" s="1"/>
  <c r="BV611" i="2"/>
  <c r="BV612" i="2" s="1"/>
  <c r="BW608" i="2"/>
  <c r="BW609" i="2" s="1"/>
  <c r="BX608" i="2"/>
  <c r="BX609" i="2" s="1"/>
  <c r="BV590" i="2"/>
  <c r="BV589" i="2"/>
  <c r="BX586" i="2"/>
  <c r="BX587" i="2" s="1"/>
  <c r="BW586" i="2"/>
  <c r="BW587" i="2" s="1"/>
  <c r="BX564" i="2"/>
  <c r="BX565" i="2" s="1"/>
  <c r="BV567" i="2"/>
  <c r="BV568" i="2" s="1"/>
  <c r="BW564" i="2"/>
  <c r="BW565" i="2" s="1"/>
  <c r="BW542" i="2"/>
  <c r="BW543" i="2" s="1"/>
  <c r="BX542" i="2"/>
  <c r="BX543" i="2" s="1"/>
  <c r="BV545" i="2"/>
  <c r="BV546" i="2" s="1"/>
  <c r="BV523" i="2"/>
  <c r="BV524" i="2" s="1"/>
  <c r="BW520" i="2"/>
  <c r="BW521" i="2" s="1"/>
  <c r="BX520" i="2"/>
  <c r="BX521" i="2" s="1"/>
  <c r="BV501" i="2"/>
  <c r="BV502" i="2" s="1"/>
  <c r="BX498" i="2"/>
  <c r="BX499" i="2" s="1"/>
  <c r="BW498" i="2"/>
  <c r="BW499" i="2" s="1"/>
  <c r="BV479" i="2"/>
  <c r="BV480" i="2" s="1"/>
  <c r="BW476" i="2"/>
  <c r="BW477" i="2" s="1"/>
  <c r="BX476" i="2"/>
  <c r="BX477" i="2" s="1"/>
  <c r="BV454" i="2"/>
  <c r="BV455" i="2" s="1"/>
  <c r="BX454" i="2"/>
  <c r="BX455" i="2" s="1"/>
  <c r="BW454" i="2"/>
  <c r="BW455" i="2" s="1"/>
  <c r="BW432" i="2"/>
  <c r="BW433" i="2" s="1"/>
  <c r="BX432" i="2"/>
  <c r="BX433" i="2" s="1"/>
  <c r="BV435" i="2"/>
  <c r="BV436" i="2" s="1"/>
  <c r="BV413" i="2"/>
  <c r="BV414" i="2" s="1"/>
  <c r="BX410" i="2"/>
  <c r="BX411" i="2" s="1"/>
  <c r="BW410" i="2"/>
  <c r="BW411" i="2" s="1"/>
  <c r="BV391" i="2"/>
  <c r="BV392" i="2" s="1"/>
  <c r="BW388" i="2"/>
  <c r="BW389" i="2" s="1"/>
  <c r="BX388" i="2"/>
  <c r="BX389" i="2" s="1"/>
  <c r="BX370" i="2"/>
  <c r="BX369" i="2"/>
  <c r="BW369" i="2"/>
  <c r="BW370" i="2" s="1"/>
  <c r="BV369" i="2"/>
  <c r="BV370" i="2" s="1"/>
  <c r="BV347" i="2"/>
  <c r="BV348" i="2" s="1"/>
  <c r="BX344" i="2"/>
  <c r="BX345" i="2" s="1"/>
  <c r="BW344" i="2"/>
  <c r="BW345" i="2" s="1"/>
  <c r="BW322" i="2"/>
  <c r="BW323" i="2" s="1"/>
  <c r="BV325" i="2"/>
  <c r="BV326" i="2" s="1"/>
  <c r="BX322" i="2"/>
  <c r="BX323" i="2" s="1"/>
  <c r="BX300" i="2"/>
  <c r="BX301" i="2" s="1"/>
  <c r="BV303" i="2"/>
  <c r="BV304" i="2" s="1"/>
  <c r="BW300" i="2"/>
  <c r="BW301" i="2" s="1"/>
  <c r="BV281" i="2"/>
  <c r="BV282" i="2" s="1"/>
  <c r="BX278" i="2"/>
  <c r="BX279" i="2" s="1"/>
  <c r="BW278" i="2"/>
  <c r="BW279" i="2" s="1"/>
  <c r="BX256" i="2"/>
  <c r="BX257" i="2" s="1"/>
  <c r="BV259" i="2"/>
  <c r="BV260" i="2" s="1"/>
  <c r="BW256" i="2"/>
  <c r="BW257" i="2" s="1"/>
  <c r="BX234" i="2"/>
  <c r="BX235" i="2" s="1"/>
  <c r="BW234" i="2"/>
  <c r="BW235" i="2" s="1"/>
  <c r="BV234" i="2"/>
  <c r="BV235" i="2" s="1"/>
  <c r="BX212" i="2"/>
  <c r="BX213" i="2" s="1"/>
  <c r="BV215" i="2"/>
  <c r="BV216" i="2" s="1"/>
  <c r="BW212" i="2"/>
  <c r="BW213" i="2" s="1"/>
  <c r="BW190" i="2"/>
  <c r="BW191" i="2" s="1"/>
  <c r="BX190" i="2"/>
  <c r="BX191" i="2" s="1"/>
  <c r="BV193" i="2"/>
  <c r="BV194" i="2" s="1"/>
  <c r="BW168" i="2"/>
  <c r="BW169" i="2" s="1"/>
  <c r="BX168" i="2"/>
  <c r="BX169" i="2" s="1"/>
  <c r="BV168" i="2"/>
  <c r="BV169" i="2" s="1"/>
  <c r="BW146" i="2"/>
  <c r="BW147" i="2" s="1"/>
  <c r="BV149" i="2"/>
  <c r="BV150" i="2" s="1"/>
  <c r="BX147" i="2"/>
  <c r="BX146" i="2"/>
  <c r="BW124" i="2"/>
  <c r="BW125" i="2" s="1"/>
  <c r="BV127" i="2"/>
  <c r="BV128" i="2" s="1"/>
  <c r="BX124" i="2"/>
  <c r="BX125" i="2" s="1"/>
  <c r="BW102" i="2"/>
  <c r="BW103" i="2" s="1"/>
  <c r="BX102" i="2"/>
  <c r="BX103" i="2" s="1"/>
  <c r="BV105" i="2"/>
  <c r="BV106" i="2" s="1"/>
  <c r="BX80" i="2"/>
  <c r="BX81" i="2" s="1"/>
  <c r="BW80" i="2"/>
  <c r="BW81" i="2" s="1"/>
  <c r="BV83" i="2"/>
  <c r="BV84" i="2" s="1"/>
  <c r="U30" i="2"/>
  <c r="S30" i="2"/>
  <c r="BX1114" i="2" l="1"/>
  <c r="BX1115" i="2" s="1"/>
  <c r="BW1114" i="2"/>
  <c r="BW1115" i="2" s="1"/>
  <c r="BV1117" i="2"/>
  <c r="BV1118" i="2" s="1"/>
  <c r="BW1095" i="2"/>
  <c r="BW1096" i="2" s="1"/>
  <c r="BV1098" i="2"/>
  <c r="BV1099" i="2" s="1"/>
  <c r="BX1095" i="2"/>
  <c r="BX1096" i="2" s="1"/>
  <c r="BW1073" i="2"/>
  <c r="BW1074" i="2" s="1"/>
  <c r="BV1077" i="2"/>
  <c r="BV1076" i="2"/>
  <c r="BX1073" i="2"/>
  <c r="BX1074" i="2" s="1"/>
  <c r="BX1051" i="2"/>
  <c r="BX1052" i="2" s="1"/>
  <c r="BW1051" i="2"/>
  <c r="BW1052" i="2" s="1"/>
  <c r="BV1054" i="2"/>
  <c r="BV1055" i="2" s="1"/>
  <c r="BW1029" i="2"/>
  <c r="BW1030" i="2" s="1"/>
  <c r="BX1029" i="2"/>
  <c r="BX1030" i="2" s="1"/>
  <c r="BV1029" i="2"/>
  <c r="BV1030" i="2" s="1"/>
  <c r="BV1010" i="2"/>
  <c r="BV1011" i="2" s="1"/>
  <c r="BW1007" i="2"/>
  <c r="BW1008" i="2" s="1"/>
  <c r="BX1007" i="2"/>
  <c r="BX1008" i="2" s="1"/>
  <c r="BW985" i="2"/>
  <c r="BW986" i="2" s="1"/>
  <c r="BX985" i="2"/>
  <c r="BX986" i="2" s="1"/>
  <c r="BV985" i="2"/>
  <c r="BV986" i="2" s="1"/>
  <c r="BW963" i="2"/>
  <c r="BW964" i="2" s="1"/>
  <c r="BV966" i="2"/>
  <c r="BV967" i="2" s="1"/>
  <c r="BX963" i="2"/>
  <c r="BX964" i="2" s="1"/>
  <c r="BX941" i="2"/>
  <c r="BX942" i="2" s="1"/>
  <c r="BW941" i="2"/>
  <c r="BW942" i="2" s="1"/>
  <c r="BV944" i="2"/>
  <c r="BV945" i="2" s="1"/>
  <c r="BW919" i="2"/>
  <c r="BW920" i="2" s="1"/>
  <c r="BX919" i="2"/>
  <c r="BX920" i="2" s="1"/>
  <c r="BV922" i="2"/>
  <c r="BV923" i="2" s="1"/>
  <c r="BV900" i="2"/>
  <c r="BV901" i="2" s="1"/>
  <c r="BX897" i="2"/>
  <c r="BX898" i="2" s="1"/>
  <c r="BW897" i="2"/>
  <c r="BW898" i="2" s="1"/>
  <c r="BW872" i="2"/>
  <c r="BW873" i="2" s="1"/>
  <c r="BX872" i="2"/>
  <c r="BX873" i="2" s="1"/>
  <c r="BV875" i="2"/>
  <c r="BV876" i="2" s="1"/>
  <c r="BX853" i="2"/>
  <c r="BX854" i="2" s="1"/>
  <c r="BW853" i="2"/>
  <c r="BW854" i="2" s="1"/>
  <c r="BV853" i="2"/>
  <c r="BV854" i="2" s="1"/>
  <c r="BV834" i="2"/>
  <c r="BV835" i="2" s="1"/>
  <c r="BX831" i="2"/>
  <c r="BX832" i="2" s="1"/>
  <c r="BW831" i="2"/>
  <c r="BW832" i="2" s="1"/>
  <c r="BX809" i="2"/>
  <c r="BX810" i="2" s="1"/>
  <c r="BV812" i="2"/>
  <c r="BV813" i="2" s="1"/>
  <c r="BW809" i="2"/>
  <c r="BW810" i="2" s="1"/>
  <c r="BX787" i="2"/>
  <c r="BX788" i="2" s="1"/>
  <c r="BW787" i="2"/>
  <c r="BW788" i="2" s="1"/>
  <c r="BV790" i="2"/>
  <c r="BV791" i="2" s="1"/>
  <c r="BX765" i="2"/>
  <c r="BX766" i="2" s="1"/>
  <c r="BW765" i="2"/>
  <c r="BW766" i="2" s="1"/>
  <c r="BV768" i="2"/>
  <c r="BV769" i="2" s="1"/>
  <c r="BV746" i="2"/>
  <c r="BV747" i="2" s="1"/>
  <c r="BX743" i="2"/>
  <c r="BX744" i="2" s="1"/>
  <c r="BW743" i="2"/>
  <c r="BW744" i="2" s="1"/>
  <c r="BX721" i="2"/>
  <c r="BX722" i="2" s="1"/>
  <c r="BW721" i="2"/>
  <c r="BW722" i="2" s="1"/>
  <c r="BV724" i="2"/>
  <c r="BV725" i="2" s="1"/>
  <c r="BX699" i="2"/>
  <c r="BX700" i="2" s="1"/>
  <c r="BW699" i="2"/>
  <c r="BW700" i="2" s="1"/>
  <c r="BV702" i="2"/>
  <c r="BV703" i="2" s="1"/>
  <c r="BV680" i="2"/>
  <c r="BV681" i="2" s="1"/>
  <c r="BW677" i="2"/>
  <c r="BW678" i="2" s="1"/>
  <c r="BX677" i="2"/>
  <c r="BX678" i="2" s="1"/>
  <c r="BW655" i="2"/>
  <c r="BW656" i="2" s="1"/>
  <c r="BX655" i="2"/>
  <c r="BX656" i="2" s="1"/>
  <c r="BV658" i="2"/>
  <c r="BV659" i="2" s="1"/>
  <c r="BV633" i="2"/>
  <c r="BV634" i="2" s="1"/>
  <c r="BX633" i="2"/>
  <c r="BX634" i="2" s="1"/>
  <c r="BW633" i="2"/>
  <c r="BW634" i="2" s="1"/>
  <c r="BW611" i="2"/>
  <c r="BW612" i="2" s="1"/>
  <c r="BX611" i="2"/>
  <c r="BX612" i="2" s="1"/>
  <c r="BV614" i="2"/>
  <c r="BV615" i="2" s="1"/>
  <c r="BW589" i="2"/>
  <c r="BW590" i="2" s="1"/>
  <c r="BX589" i="2"/>
  <c r="BX590" i="2" s="1"/>
  <c r="BV592" i="2"/>
  <c r="BV593" i="2" s="1"/>
  <c r="BW567" i="2"/>
  <c r="BW568" i="2" s="1"/>
  <c r="BV570" i="2"/>
  <c r="BV571" i="2" s="1"/>
  <c r="BX567" i="2"/>
  <c r="BX568" i="2" s="1"/>
  <c r="BX545" i="2"/>
  <c r="BX546" i="2" s="1"/>
  <c r="BV548" i="2"/>
  <c r="BV549" i="2" s="1"/>
  <c r="BW545" i="2"/>
  <c r="BW546" i="2" s="1"/>
  <c r="BW523" i="2"/>
  <c r="BW524" i="2" s="1"/>
  <c r="BX523" i="2"/>
  <c r="BX524" i="2" s="1"/>
  <c r="BV526" i="2"/>
  <c r="BV527" i="2" s="1"/>
  <c r="BX501" i="2"/>
  <c r="BX502" i="2" s="1"/>
  <c r="BW501" i="2"/>
  <c r="BW502" i="2" s="1"/>
  <c r="BV504" i="2"/>
  <c r="BV505" i="2" s="1"/>
  <c r="BX479" i="2"/>
  <c r="BX480" i="2" s="1"/>
  <c r="BW479" i="2"/>
  <c r="BW480" i="2" s="1"/>
  <c r="BV482" i="2"/>
  <c r="BV483" i="2" s="1"/>
  <c r="BX457" i="2"/>
  <c r="BX458" i="2" s="1"/>
  <c r="BW457" i="2"/>
  <c r="BW458" i="2" s="1"/>
  <c r="BV457" i="2"/>
  <c r="BV458" i="2" s="1"/>
  <c r="BX435" i="2"/>
  <c r="BX436" i="2" s="1"/>
  <c r="BV438" i="2"/>
  <c r="BV439" i="2" s="1"/>
  <c r="BW435" i="2"/>
  <c r="BW436" i="2" s="1"/>
  <c r="BW413" i="2"/>
  <c r="BW414" i="2" s="1"/>
  <c r="BX413" i="2"/>
  <c r="BX414" i="2" s="1"/>
  <c r="BV416" i="2"/>
  <c r="BV417" i="2" s="1"/>
  <c r="BW391" i="2"/>
  <c r="BW392" i="2" s="1"/>
  <c r="BX391" i="2"/>
  <c r="BX392" i="2" s="1"/>
  <c r="BV394" i="2"/>
  <c r="BV395" i="2" s="1"/>
  <c r="BV372" i="2"/>
  <c r="BV373" i="2" s="1"/>
  <c r="BW372" i="2"/>
  <c r="BW373" i="2" s="1"/>
  <c r="BX372" i="2"/>
  <c r="BX373" i="2" s="1"/>
  <c r="BX347" i="2"/>
  <c r="BX348" i="2" s="1"/>
  <c r="BW347" i="2"/>
  <c r="BW348" i="2" s="1"/>
  <c r="BV350" i="2"/>
  <c r="BV351" i="2" s="1"/>
  <c r="BX325" i="2"/>
  <c r="BX326" i="2" s="1"/>
  <c r="BV328" i="2"/>
  <c r="BV329" i="2" s="1"/>
  <c r="BW325" i="2"/>
  <c r="BW326" i="2" s="1"/>
  <c r="BW303" i="2"/>
  <c r="BW304" i="2" s="1"/>
  <c r="BV306" i="2"/>
  <c r="BV307" i="2" s="1"/>
  <c r="BX303" i="2"/>
  <c r="BX304" i="2" s="1"/>
  <c r="BX281" i="2"/>
  <c r="BX282" i="2" s="1"/>
  <c r="BW281" i="2"/>
  <c r="BW282" i="2" s="1"/>
  <c r="BV284" i="2"/>
  <c r="BV285" i="2" s="1"/>
  <c r="BW259" i="2"/>
  <c r="BW260" i="2" s="1"/>
  <c r="BV262" i="2"/>
  <c r="BV263" i="2" s="1"/>
  <c r="BX259" i="2"/>
  <c r="BX260" i="2" s="1"/>
  <c r="BX237" i="2"/>
  <c r="BX238" i="2" s="1"/>
  <c r="BV238" i="2"/>
  <c r="BV237" i="2"/>
  <c r="BW237" i="2"/>
  <c r="BW238" i="2" s="1"/>
  <c r="BW215" i="2"/>
  <c r="BW216" i="2" s="1"/>
  <c r="BV218" i="2"/>
  <c r="BV219" i="2" s="1"/>
  <c r="BX215" i="2"/>
  <c r="BX216" i="2" s="1"/>
  <c r="BV196" i="2"/>
  <c r="BV197" i="2" s="1"/>
  <c r="BX193" i="2"/>
  <c r="BX194" i="2" s="1"/>
  <c r="BW193" i="2"/>
  <c r="BW194" i="2" s="1"/>
  <c r="BV171" i="2"/>
  <c r="BV172" i="2" s="1"/>
  <c r="BX172" i="2"/>
  <c r="BX171" i="2"/>
  <c r="BW171" i="2"/>
  <c r="BW172" i="2" s="1"/>
  <c r="BV152" i="2"/>
  <c r="BV153" i="2" s="1"/>
  <c r="BW149" i="2"/>
  <c r="BW150" i="2" s="1"/>
  <c r="BX149" i="2"/>
  <c r="BX150" i="2" s="1"/>
  <c r="BX127" i="2"/>
  <c r="BX128" i="2" s="1"/>
  <c r="BV130" i="2"/>
  <c r="BV131" i="2" s="1"/>
  <c r="BW127" i="2"/>
  <c r="BW128" i="2" s="1"/>
  <c r="BV108" i="2"/>
  <c r="BV109" i="2" s="1"/>
  <c r="BX105" i="2"/>
  <c r="BX106" i="2" s="1"/>
  <c r="BW105" i="2"/>
  <c r="BW106" i="2" s="1"/>
  <c r="BV86" i="2"/>
  <c r="BV87" i="2" s="1"/>
  <c r="BW83" i="2"/>
  <c r="BW84" i="2" s="1"/>
  <c r="BX83" i="2"/>
  <c r="BX84" i="2" s="1"/>
  <c r="V30" i="2"/>
  <c r="W30" i="2" s="1"/>
  <c r="X30" i="2" s="1"/>
  <c r="BV1120" i="2" l="1"/>
  <c r="BV1121" i="2" s="1"/>
  <c r="BW1117" i="2"/>
  <c r="BW1118" i="2" s="1"/>
  <c r="BX1117" i="2"/>
  <c r="BX1118" i="2" s="1"/>
  <c r="BX1098" i="2"/>
  <c r="BX1099" i="2" s="1"/>
  <c r="BW1098" i="2"/>
  <c r="BW1099" i="2" s="1"/>
  <c r="BX1076" i="2"/>
  <c r="BX1077" i="2" s="1"/>
  <c r="BW1076" i="2"/>
  <c r="BW1077" i="2" s="1"/>
  <c r="BW1054" i="2"/>
  <c r="BW1055" i="2" s="1"/>
  <c r="BX1054" i="2"/>
  <c r="BX1055" i="2" s="1"/>
  <c r="BV1032" i="2"/>
  <c r="BV1033" i="2" s="1"/>
  <c r="BX1032" i="2"/>
  <c r="BX1033" i="2" s="1"/>
  <c r="BW1032" i="2"/>
  <c r="BW1033" i="2" s="1"/>
  <c r="BX1011" i="2"/>
  <c r="BX1010" i="2"/>
  <c r="BW1010" i="2"/>
  <c r="BW1011" i="2" s="1"/>
  <c r="BV988" i="2"/>
  <c r="BV989" i="2" s="1"/>
  <c r="BX988" i="2"/>
  <c r="BX989" i="2" s="1"/>
  <c r="BW988" i="2"/>
  <c r="BW989" i="2" s="1"/>
  <c r="BX966" i="2"/>
  <c r="BX967" i="2" s="1"/>
  <c r="BW966" i="2"/>
  <c r="BW967" i="2" s="1"/>
  <c r="BW944" i="2"/>
  <c r="BW945" i="2" s="1"/>
  <c r="BX944" i="2"/>
  <c r="BX945" i="2" s="1"/>
  <c r="BX922" i="2"/>
  <c r="BX923" i="2" s="1"/>
  <c r="BW922" i="2"/>
  <c r="BW923" i="2" s="1"/>
  <c r="BW900" i="2"/>
  <c r="BW901" i="2" s="1"/>
  <c r="BX900" i="2"/>
  <c r="BX901" i="2" s="1"/>
  <c r="BX875" i="2"/>
  <c r="BX876" i="2" s="1"/>
  <c r="BV878" i="2"/>
  <c r="BV879" i="2" s="1"/>
  <c r="BW875" i="2"/>
  <c r="BW876" i="2" s="1"/>
  <c r="BV856" i="2"/>
  <c r="BV857" i="2" s="1"/>
  <c r="BW856" i="2"/>
  <c r="BW857" i="2" s="1"/>
  <c r="BX856" i="2"/>
  <c r="BX857" i="2" s="1"/>
  <c r="BX834" i="2"/>
  <c r="BX835" i="2" s="1"/>
  <c r="BW834" i="2"/>
  <c r="BW835" i="2" s="1"/>
  <c r="BW812" i="2"/>
  <c r="BW813" i="2" s="1"/>
  <c r="BX812" i="2"/>
  <c r="BX813" i="2" s="1"/>
  <c r="BX790" i="2"/>
  <c r="BX791" i="2" s="1"/>
  <c r="BW790" i="2"/>
  <c r="BW791" i="2" s="1"/>
  <c r="BW768" i="2"/>
  <c r="BW769" i="2" s="1"/>
  <c r="BX768" i="2"/>
  <c r="BX769" i="2" s="1"/>
  <c r="BW746" i="2"/>
  <c r="BW747" i="2" s="1"/>
  <c r="BX746" i="2"/>
  <c r="BX747" i="2" s="1"/>
  <c r="BW724" i="2"/>
  <c r="BW725" i="2" s="1"/>
  <c r="BX724" i="2"/>
  <c r="BX725" i="2" s="1"/>
  <c r="BW702" i="2"/>
  <c r="BW703" i="2" s="1"/>
  <c r="BX702" i="2"/>
  <c r="BX703" i="2" s="1"/>
  <c r="BX680" i="2"/>
  <c r="BX681" i="2" s="1"/>
  <c r="BW680" i="2"/>
  <c r="BW681" i="2" s="1"/>
  <c r="BX658" i="2"/>
  <c r="BX659" i="2" s="1"/>
  <c r="BW658" i="2"/>
  <c r="BW659" i="2" s="1"/>
  <c r="BX636" i="2"/>
  <c r="BX637" i="2" s="1"/>
  <c r="BW636" i="2"/>
  <c r="BW637" i="2" s="1"/>
  <c r="BV636" i="2"/>
  <c r="BV637" i="2" s="1"/>
  <c r="BX614" i="2"/>
  <c r="BX615" i="2" s="1"/>
  <c r="BW614" i="2"/>
  <c r="BW615" i="2" s="1"/>
  <c r="BX592" i="2"/>
  <c r="BX593" i="2" s="1"/>
  <c r="BW592" i="2"/>
  <c r="BW593" i="2" s="1"/>
  <c r="BX570" i="2"/>
  <c r="BX571" i="2" s="1"/>
  <c r="BW570" i="2"/>
  <c r="BW571" i="2" s="1"/>
  <c r="BW548" i="2"/>
  <c r="BW549" i="2" s="1"/>
  <c r="BX548" i="2"/>
  <c r="BX549" i="2" s="1"/>
  <c r="BX526" i="2"/>
  <c r="BX527" i="2" s="1"/>
  <c r="BW526" i="2"/>
  <c r="BW527" i="2" s="1"/>
  <c r="BW504" i="2"/>
  <c r="BW505" i="2" s="1"/>
  <c r="BX504" i="2"/>
  <c r="BX505" i="2" s="1"/>
  <c r="BW482" i="2"/>
  <c r="BW483" i="2" s="1"/>
  <c r="BX482" i="2"/>
  <c r="BX483" i="2" s="1"/>
  <c r="BW460" i="2"/>
  <c r="BW461" i="2" s="1"/>
  <c r="BV460" i="2"/>
  <c r="BV461" i="2" s="1"/>
  <c r="BX460" i="2"/>
  <c r="BX461" i="2" s="1"/>
  <c r="BW438" i="2"/>
  <c r="BW439" i="2" s="1"/>
  <c r="BX438" i="2"/>
  <c r="BX439" i="2" s="1"/>
  <c r="BX417" i="2"/>
  <c r="BX416" i="2"/>
  <c r="BW416" i="2"/>
  <c r="BW417" i="2" s="1"/>
  <c r="BX394" i="2"/>
  <c r="BX395" i="2" s="1"/>
  <c r="BW394" i="2"/>
  <c r="BW395" i="2" s="1"/>
  <c r="BW350" i="2"/>
  <c r="BW351" i="2" s="1"/>
  <c r="BX350" i="2"/>
  <c r="BX351" i="2" s="1"/>
  <c r="BW328" i="2"/>
  <c r="BW329" i="2" s="1"/>
  <c r="BX328" i="2"/>
  <c r="BX329" i="2" s="1"/>
  <c r="BX306" i="2"/>
  <c r="BX307" i="2" s="1"/>
  <c r="BW306" i="2"/>
  <c r="BW307" i="2" s="1"/>
  <c r="BW284" i="2"/>
  <c r="BW285" i="2" s="1"/>
  <c r="BX284" i="2"/>
  <c r="BX285" i="2" s="1"/>
  <c r="BX262" i="2"/>
  <c r="BX263" i="2" s="1"/>
  <c r="BW262" i="2"/>
  <c r="BW263" i="2" s="1"/>
  <c r="BW240" i="2"/>
  <c r="BW241" i="2" s="1"/>
  <c r="BX240" i="2"/>
  <c r="BX241" i="2" s="1"/>
  <c r="BV240" i="2"/>
  <c r="BV241" i="2" s="1"/>
  <c r="BX218" i="2"/>
  <c r="BX219" i="2" s="1"/>
  <c r="BW218" i="2"/>
  <c r="BW219" i="2" s="1"/>
  <c r="BW196" i="2"/>
  <c r="BW197" i="2" s="1"/>
  <c r="BX196" i="2"/>
  <c r="BX197" i="2" s="1"/>
  <c r="BW174" i="2"/>
  <c r="BW175" i="2" s="1"/>
  <c r="BV174" i="2"/>
  <c r="BV175" i="2" s="1"/>
  <c r="BX174" i="2"/>
  <c r="BX175" i="2" s="1"/>
  <c r="BX152" i="2"/>
  <c r="BX153" i="2" s="1"/>
  <c r="BW152" i="2"/>
  <c r="BW153" i="2" s="1"/>
  <c r="BW130" i="2"/>
  <c r="BW131" i="2" s="1"/>
  <c r="BX130" i="2"/>
  <c r="BX131" i="2" s="1"/>
  <c r="BW108" i="2"/>
  <c r="BW109" i="2" s="1"/>
  <c r="BX108" i="2"/>
  <c r="BX109" i="2" s="1"/>
  <c r="BX86" i="2"/>
  <c r="BX87" i="2" s="1"/>
  <c r="BW86" i="2"/>
  <c r="BW87" i="2" s="1"/>
  <c r="AB31" i="2"/>
  <c r="AE30" i="2"/>
  <c r="AH30" i="2" s="1"/>
  <c r="BI30" i="2" s="1"/>
  <c r="BI31" i="2" s="1"/>
  <c r="AD30" i="2"/>
  <c r="AG30" i="2" s="1"/>
  <c r="BG30" i="2" s="1"/>
  <c r="BG31" i="2" s="1"/>
  <c r="AC30" i="2"/>
  <c r="AF30" i="2" s="1"/>
  <c r="Z30" i="2"/>
  <c r="Z31" i="2" s="1"/>
  <c r="AA30" i="2"/>
  <c r="AA31" i="2" s="1"/>
  <c r="Y30" i="2"/>
  <c r="Y31" i="2" s="1"/>
  <c r="BW1120" i="2" l="1"/>
  <c r="BW1121" i="2" s="1"/>
  <c r="BX1120" i="2"/>
  <c r="BX1121" i="2" s="1"/>
  <c r="BW878" i="2"/>
  <c r="BW879" i="2" s="1"/>
  <c r="BX878" i="2"/>
  <c r="BX879" i="2" s="1"/>
  <c r="AP30" i="2"/>
  <c r="AP31" i="2" s="1"/>
  <c r="AK30" i="2"/>
  <c r="AK31" i="2" s="1"/>
  <c r="AJ30" i="2"/>
  <c r="AJ31" i="2" s="1"/>
  <c r="AL30" i="2"/>
  <c r="AL31" i="2" s="1"/>
  <c r="AO30" i="2"/>
  <c r="AO31" i="2" s="1"/>
  <c r="AN30" i="2"/>
  <c r="AN31" i="2" s="1"/>
  <c r="AQ30" i="2"/>
  <c r="AQ31" i="2" s="1"/>
  <c r="AS30" i="2"/>
  <c r="AS31" i="2" s="1"/>
  <c r="AM30" i="2"/>
  <c r="AM31" i="2" s="1"/>
  <c r="AT30" i="2"/>
  <c r="AT31" i="2" s="1"/>
  <c r="AI30" i="2"/>
  <c r="AI31" i="2" s="1"/>
  <c r="BV31" i="2"/>
  <c r="AU30" i="2"/>
  <c r="AU31" i="2" s="1"/>
  <c r="AR30" i="2"/>
  <c r="AR31" i="2" s="1"/>
  <c r="AV30" i="2"/>
  <c r="AV31" i="2" s="1"/>
  <c r="AY30" i="2"/>
  <c r="AY31" i="2" s="1"/>
  <c r="BA30" i="2"/>
  <c r="BA31" i="2" s="1"/>
  <c r="BF30" i="2"/>
  <c r="BF31" i="2" s="1"/>
  <c r="BD30" i="2"/>
  <c r="BD31" i="2" s="1"/>
  <c r="BO30" i="2"/>
  <c r="BO31" i="2" s="1"/>
  <c r="BX31" i="2"/>
  <c r="BL30" i="2"/>
  <c r="BL31" i="2" s="1"/>
  <c r="BS30" i="2"/>
  <c r="BS31" i="2" s="1"/>
  <c r="BT30" i="2"/>
  <c r="BT31" i="2" s="1"/>
  <c r="BB30" i="2"/>
  <c r="BB31" i="2" s="1"/>
  <c r="BP30" i="2"/>
  <c r="BP31" i="2" s="1"/>
  <c r="BR30" i="2"/>
  <c r="BR31" i="2" s="1"/>
  <c r="BU30" i="2"/>
  <c r="BU31" i="2" s="1"/>
  <c r="BJ30" i="2"/>
  <c r="BJ31" i="2" s="1"/>
  <c r="BM30" i="2"/>
  <c r="BM31" i="2" s="1"/>
  <c r="BN30" i="2"/>
  <c r="BN31" i="2" s="1"/>
  <c r="BQ30" i="2"/>
  <c r="BQ31" i="2" s="1"/>
  <c r="BK30" i="2"/>
  <c r="BK31" i="2" s="1"/>
  <c r="AZ30" i="2"/>
  <c r="AZ31" i="2" s="1"/>
  <c r="BW31" i="2"/>
  <c r="BE30" i="2"/>
  <c r="BE31" i="2" s="1"/>
  <c r="AW30" i="2"/>
  <c r="AW31" i="2" s="1"/>
  <c r="AX30" i="2"/>
  <c r="AX31" i="2" s="1"/>
  <c r="BH30" i="2"/>
  <c r="BH31" i="2" s="1"/>
  <c r="BC30" i="2"/>
  <c r="BC31" i="2" s="1"/>
  <c r="T33" i="2" l="1"/>
  <c r="S33" i="2"/>
  <c r="U33" i="2"/>
  <c r="V33" i="2" l="1"/>
  <c r="W33" i="2" s="1"/>
  <c r="X33" i="2" l="1"/>
  <c r="AC33" i="2" l="1"/>
  <c r="AF33" i="2" s="1"/>
  <c r="AD33" i="2"/>
  <c r="AG33" i="2" s="1"/>
  <c r="AE33" i="2"/>
  <c r="AH33" i="2" s="1"/>
  <c r="AA33" i="2"/>
  <c r="AA34" i="2" s="1"/>
  <c r="Z33" i="2"/>
  <c r="Z34" i="2" s="1"/>
  <c r="Y33" i="2"/>
  <c r="Y34" i="2" s="1"/>
  <c r="AB34" i="2"/>
  <c r="AV33" i="2" l="1"/>
  <c r="AV34" i="2" s="1"/>
  <c r="BF61" i="2"/>
  <c r="AZ61" i="2"/>
  <c r="BD55" i="2"/>
  <c r="BW34" i="2"/>
  <c r="BF33" i="2"/>
  <c r="BF34" i="2" s="1"/>
  <c r="BC64" i="2"/>
  <c r="AY61" i="2"/>
  <c r="BA64" i="2"/>
  <c r="AW58" i="2"/>
  <c r="AX61" i="2"/>
  <c r="BG55" i="2"/>
  <c r="BB55" i="2"/>
  <c r="AX64" i="2"/>
  <c r="AW55" i="2"/>
  <c r="BB64" i="2"/>
  <c r="BE58" i="2"/>
  <c r="BH55" i="2"/>
  <c r="BA61" i="2"/>
  <c r="AV58" i="2"/>
  <c r="AW64" i="2"/>
  <c r="AX33" i="2"/>
  <c r="AX34" i="2" s="1"/>
  <c r="AY55" i="2"/>
  <c r="AY58" i="2"/>
  <c r="BG61" i="2"/>
  <c r="AZ33" i="2"/>
  <c r="AZ34" i="2" s="1"/>
  <c r="AZ58" i="2"/>
  <c r="AY33" i="2"/>
  <c r="AY34" i="2" s="1"/>
  <c r="AX58" i="2"/>
  <c r="BD64" i="2"/>
  <c r="BC33" i="2"/>
  <c r="BC34" i="2" s="1"/>
  <c r="BH61" i="2"/>
  <c r="BD33" i="2"/>
  <c r="BD34" i="2" s="1"/>
  <c r="AW61" i="2"/>
  <c r="AV61" i="2"/>
  <c r="BC58" i="2"/>
  <c r="AZ64" i="2"/>
  <c r="AZ55" i="2"/>
  <c r="AV55" i="2"/>
  <c r="BE33" i="2"/>
  <c r="BE34" i="2" s="1"/>
  <c r="BE55" i="2"/>
  <c r="BF58" i="2"/>
  <c r="BB61" i="2"/>
  <c r="BA58" i="2"/>
  <c r="BE64" i="2"/>
  <c r="BG33" i="2"/>
  <c r="BG34" i="2" s="1"/>
  <c r="BH64" i="2"/>
  <c r="BG64" i="2"/>
  <c r="AW33" i="2"/>
  <c r="AW34" i="2" s="1"/>
  <c r="BA33" i="2"/>
  <c r="BA34" i="2" s="1"/>
  <c r="BH58" i="2"/>
  <c r="BE61" i="2"/>
  <c r="BC61" i="2"/>
  <c r="BD61" i="2"/>
  <c r="BB33" i="2"/>
  <c r="BB34" i="2" s="1"/>
  <c r="BG58" i="2"/>
  <c r="BB58" i="2"/>
  <c r="AX55" i="2"/>
  <c r="BD58" i="2"/>
  <c r="BA55" i="2"/>
  <c r="BH33" i="2"/>
  <c r="BH34" i="2" s="1"/>
  <c r="BF55" i="2"/>
  <c r="AY64" i="2"/>
  <c r="AV64" i="2"/>
  <c r="BC55" i="2"/>
  <c r="BF64" i="2"/>
  <c r="AN33" i="2"/>
  <c r="AN34" i="2" s="1"/>
  <c r="AT64" i="2"/>
  <c r="AR58" i="2"/>
  <c r="AI55" i="2"/>
  <c r="AI58" i="2"/>
  <c r="AJ55" i="2"/>
  <c r="AI64" i="2"/>
  <c r="AL64" i="2"/>
  <c r="AQ58" i="2"/>
  <c r="AN58" i="2"/>
  <c r="AU33" i="2"/>
  <c r="AU34" i="2" s="1"/>
  <c r="AL55" i="2"/>
  <c r="AP33" i="2"/>
  <c r="AP34" i="2" s="1"/>
  <c r="AP55" i="2"/>
  <c r="AS64" i="2"/>
  <c r="AK58" i="2"/>
  <c r="AO64" i="2"/>
  <c r="AS58" i="2"/>
  <c r="AP64" i="2"/>
  <c r="AN64" i="2"/>
  <c r="AP61" i="2"/>
  <c r="AR55" i="2"/>
  <c r="AL33" i="2"/>
  <c r="AL34" i="2" s="1"/>
  <c r="AI61" i="2"/>
  <c r="AS55" i="2"/>
  <c r="AQ55" i="2"/>
  <c r="AQ61" i="2"/>
  <c r="AQ64" i="2"/>
  <c r="AI33" i="2"/>
  <c r="AI34" i="2" s="1"/>
  <c r="AU55" i="2"/>
  <c r="AS61" i="2"/>
  <c r="AJ64" i="2"/>
  <c r="AO58" i="2"/>
  <c r="AJ61" i="2"/>
  <c r="AO61" i="2"/>
  <c r="AK64" i="2"/>
  <c r="AT55" i="2"/>
  <c r="AM64" i="2"/>
  <c r="AT33" i="2"/>
  <c r="AT34" i="2" s="1"/>
  <c r="AJ33" i="2"/>
  <c r="AJ34" i="2" s="1"/>
  <c r="AK33" i="2"/>
  <c r="AK34" i="2" s="1"/>
  <c r="AO55" i="2"/>
  <c r="AR33" i="2"/>
  <c r="AR34" i="2" s="1"/>
  <c r="AR61" i="2"/>
  <c r="AK55" i="2"/>
  <c r="AL61" i="2"/>
  <c r="AU64" i="2"/>
  <c r="AN61" i="2"/>
  <c r="AN55" i="2"/>
  <c r="AM58" i="2"/>
  <c r="AR64" i="2"/>
  <c r="AM33" i="2"/>
  <c r="AM34" i="2" s="1"/>
  <c r="BV34" i="2"/>
  <c r="AU58" i="2"/>
  <c r="AM55" i="2"/>
  <c r="AL58" i="2"/>
  <c r="AO33" i="2"/>
  <c r="AO34" i="2" s="1"/>
  <c r="AU61" i="2"/>
  <c r="AJ58" i="2"/>
  <c r="AM61" i="2"/>
  <c r="AQ33" i="2"/>
  <c r="AQ34" i="2" s="1"/>
  <c r="AP58" i="2"/>
  <c r="AS33" i="2"/>
  <c r="AS34" i="2" s="1"/>
  <c r="AT61" i="2"/>
  <c r="AK61" i="2"/>
  <c r="AT58" i="2"/>
  <c r="BN55" i="2"/>
  <c r="BT58" i="2"/>
  <c r="BM55" i="2"/>
  <c r="BT61" i="2"/>
  <c r="BR33" i="2"/>
  <c r="BR34" i="2" s="1"/>
  <c r="BL33" i="2"/>
  <c r="BL34" i="2" s="1"/>
  <c r="BQ58" i="2"/>
  <c r="BQ64" i="2"/>
  <c r="BQ61" i="2"/>
  <c r="BM33" i="2"/>
  <c r="BM34" i="2" s="1"/>
  <c r="BS33" i="2"/>
  <c r="BS34" i="2" s="1"/>
  <c r="BJ55" i="2"/>
  <c r="BS64" i="2"/>
  <c r="BP33" i="2"/>
  <c r="BP34" i="2" s="1"/>
  <c r="BK64" i="2"/>
  <c r="BU64" i="2"/>
  <c r="BX34" i="2"/>
  <c r="BJ64" i="2"/>
  <c r="BP64" i="2"/>
  <c r="BT64" i="2"/>
  <c r="BI33" i="2"/>
  <c r="BI34" i="2" s="1"/>
  <c r="BL55" i="2"/>
  <c r="BQ33" i="2"/>
  <c r="BQ34" i="2" s="1"/>
  <c r="BL64" i="2"/>
  <c r="BJ33" i="2"/>
  <c r="BJ34" i="2" s="1"/>
  <c r="BI64" i="2"/>
  <c r="BT33" i="2"/>
  <c r="BT34" i="2" s="1"/>
  <c r="BR58" i="2"/>
  <c r="BU58" i="2"/>
  <c r="BP61" i="2"/>
  <c r="BJ61" i="2"/>
  <c r="BM58" i="2"/>
  <c r="BN64" i="2"/>
  <c r="BL58" i="2"/>
  <c r="BP55" i="2"/>
  <c r="BL61" i="2"/>
  <c r="BN61" i="2"/>
  <c r="BM61" i="2"/>
  <c r="BK33" i="2"/>
  <c r="BK34" i="2" s="1"/>
  <c r="BT55" i="2"/>
  <c r="BM64" i="2"/>
  <c r="BK61" i="2"/>
  <c r="BU55" i="2"/>
  <c r="BI58" i="2"/>
  <c r="BI55" i="2"/>
  <c r="BP58" i="2"/>
  <c r="BI61" i="2"/>
  <c r="BS61" i="2"/>
  <c r="BO64" i="2"/>
  <c r="BS58" i="2"/>
  <c r="BO33" i="2"/>
  <c r="BO34" i="2" s="1"/>
  <c r="BK58" i="2"/>
  <c r="BN58" i="2"/>
  <c r="BJ58" i="2"/>
  <c r="BR55" i="2"/>
  <c r="BO55" i="2"/>
  <c r="BU61" i="2"/>
  <c r="BR64" i="2"/>
  <c r="BU33" i="2"/>
  <c r="BU34" i="2" s="1"/>
  <c r="BS55" i="2"/>
  <c r="BQ55" i="2"/>
  <c r="BO58" i="2"/>
  <c r="BO61" i="2"/>
  <c r="BK55" i="2"/>
  <c r="BR61" i="2"/>
  <c r="BN33" i="2"/>
  <c r="BN34" i="2" s="1"/>
  <c r="U36" i="2" l="1"/>
  <c r="S36" i="2"/>
  <c r="T36" i="2"/>
  <c r="V36" i="2" l="1"/>
  <c r="W36" i="2" s="1"/>
  <c r="X36" i="2" s="1"/>
  <c r="AD36" i="2" l="1"/>
  <c r="AG36" i="2" s="1"/>
  <c r="AE36" i="2"/>
  <c r="AH36" i="2" s="1"/>
  <c r="AC36" i="2"/>
  <c r="AF36" i="2" s="1"/>
  <c r="AB37" i="2"/>
  <c r="AA36" i="2"/>
  <c r="AA37" i="2" s="1"/>
  <c r="Y36" i="2"/>
  <c r="Y37" i="2" s="1"/>
  <c r="Z36" i="2"/>
  <c r="Z37" i="2" s="1"/>
  <c r="BV37" i="2" l="1"/>
  <c r="AP36" i="2"/>
  <c r="AP37" i="2" s="1"/>
  <c r="AJ36" i="2"/>
  <c r="AJ37" i="2" s="1"/>
  <c r="AQ36" i="2"/>
  <c r="AQ37" i="2" s="1"/>
  <c r="AS36" i="2"/>
  <c r="AS37" i="2" s="1"/>
  <c r="AT36" i="2"/>
  <c r="AT37" i="2" s="1"/>
  <c r="AU36" i="2"/>
  <c r="AU37" i="2" s="1"/>
  <c r="AL36" i="2"/>
  <c r="AL37" i="2" s="1"/>
  <c r="AI36" i="2"/>
  <c r="AI37" i="2" s="1"/>
  <c r="AM36" i="2"/>
  <c r="AM37" i="2" s="1"/>
  <c r="AN36" i="2"/>
  <c r="AN37" i="2" s="1"/>
  <c r="AK36" i="2"/>
  <c r="AK37" i="2" s="1"/>
  <c r="AO36" i="2"/>
  <c r="AO37" i="2" s="1"/>
  <c r="AR36" i="2"/>
  <c r="AR37" i="2" s="1"/>
  <c r="BX37" i="2"/>
  <c r="BO36" i="2"/>
  <c r="BO37" i="2" s="1"/>
  <c r="BL36" i="2"/>
  <c r="BL37" i="2" s="1"/>
  <c r="BQ36" i="2"/>
  <c r="BQ37" i="2" s="1"/>
  <c r="BS36" i="2"/>
  <c r="BS37" i="2" s="1"/>
  <c r="BK36" i="2"/>
  <c r="BK37" i="2" s="1"/>
  <c r="BN36" i="2"/>
  <c r="BN37" i="2" s="1"/>
  <c r="BI36" i="2"/>
  <c r="BI37" i="2" s="1"/>
  <c r="BP36" i="2"/>
  <c r="BP37" i="2" s="1"/>
  <c r="BT36" i="2"/>
  <c r="BT37" i="2" s="1"/>
  <c r="BU36" i="2"/>
  <c r="BU37" i="2" s="1"/>
  <c r="BM36" i="2"/>
  <c r="BM37" i="2" s="1"/>
  <c r="BJ36" i="2"/>
  <c r="BJ37" i="2" s="1"/>
  <c r="BR36" i="2"/>
  <c r="BR37" i="2" s="1"/>
  <c r="BW37" i="2"/>
  <c r="BF36" i="2"/>
  <c r="BF37" i="2" s="1"/>
  <c r="BB36" i="2"/>
  <c r="BB37" i="2" s="1"/>
  <c r="BG36" i="2"/>
  <c r="BG37" i="2" s="1"/>
  <c r="BA36" i="2"/>
  <c r="BA37" i="2" s="1"/>
  <c r="BE36" i="2"/>
  <c r="BE37" i="2" s="1"/>
  <c r="AV36" i="2"/>
  <c r="AV37" i="2" s="1"/>
  <c r="BH36" i="2"/>
  <c r="BH37" i="2" s="1"/>
  <c r="AX36" i="2"/>
  <c r="AX37" i="2" s="1"/>
  <c r="AZ36" i="2"/>
  <c r="AZ37" i="2" s="1"/>
  <c r="BC36" i="2"/>
  <c r="BC37" i="2" s="1"/>
  <c r="BD36" i="2"/>
  <c r="BD37" i="2" s="1"/>
  <c r="AW36" i="2"/>
  <c r="AW37" i="2" s="1"/>
  <c r="AY36" i="2"/>
  <c r="AY37" i="2" s="1"/>
  <c r="T39" i="2" l="1"/>
  <c r="S39" i="2"/>
  <c r="U39" i="2"/>
  <c r="V39" i="2" l="1"/>
  <c r="W39" i="2" s="1"/>
  <c r="X39" i="2" s="1"/>
  <c r="AC39" i="2" l="1"/>
  <c r="AF39" i="2" s="1"/>
  <c r="AE39" i="2"/>
  <c r="AH39" i="2" s="1"/>
  <c r="AD39" i="2"/>
  <c r="AG39" i="2" s="1"/>
  <c r="AB40" i="2"/>
  <c r="AA39" i="2"/>
  <c r="AA40" i="2" s="1"/>
  <c r="Y39" i="2"/>
  <c r="Y40" i="2" s="1"/>
  <c r="Z39" i="2"/>
  <c r="Z40" i="2" s="1"/>
  <c r="BW40" i="2" l="1"/>
  <c r="BC42" i="2"/>
  <c r="AW39" i="2"/>
  <c r="AW40" i="2" s="1"/>
  <c r="BH39" i="2"/>
  <c r="BH40" i="2" s="1"/>
  <c r="BD42" i="2"/>
  <c r="AW42" i="2"/>
  <c r="BA42" i="2"/>
  <c r="AX42" i="2"/>
  <c r="BB39" i="2"/>
  <c r="BB40" i="2" s="1"/>
  <c r="BC39" i="2"/>
  <c r="BC40" i="2" s="1"/>
  <c r="AZ39" i="2"/>
  <c r="AZ40" i="2" s="1"/>
  <c r="AZ43" i="2" s="1"/>
  <c r="AY42" i="2"/>
  <c r="BG39" i="2"/>
  <c r="BG40" i="2" s="1"/>
  <c r="BG42" i="2"/>
  <c r="BB42" i="2"/>
  <c r="BE39" i="2"/>
  <c r="BE40" i="2" s="1"/>
  <c r="BF42" i="2"/>
  <c r="AZ42" i="2"/>
  <c r="AX39" i="2"/>
  <c r="AX40" i="2" s="1"/>
  <c r="AY39" i="2"/>
  <c r="AY40" i="2" s="1"/>
  <c r="BE42" i="2"/>
  <c r="AV39" i="2"/>
  <c r="AV40" i="2" s="1"/>
  <c r="BH42" i="2"/>
  <c r="BA39" i="2"/>
  <c r="BA40" i="2" s="1"/>
  <c r="BF39" i="2"/>
  <c r="BF40" i="2" s="1"/>
  <c r="BD39" i="2"/>
  <c r="BD40" i="2" s="1"/>
  <c r="BD43" i="2" s="1"/>
  <c r="BV40" i="2"/>
  <c r="AN39" i="2"/>
  <c r="AN40" i="2" s="1"/>
  <c r="AQ42" i="2"/>
  <c r="AK39" i="2"/>
  <c r="AK40" i="2" s="1"/>
  <c r="AJ42" i="2"/>
  <c r="AM42" i="2"/>
  <c r="AU42" i="2"/>
  <c r="AP39" i="2"/>
  <c r="AP40" i="2" s="1"/>
  <c r="AI39" i="2"/>
  <c r="AI40" i="2" s="1"/>
  <c r="AO42" i="2"/>
  <c r="AT42" i="2"/>
  <c r="AL42" i="2"/>
  <c r="AQ39" i="2"/>
  <c r="AQ40" i="2" s="1"/>
  <c r="AL39" i="2"/>
  <c r="AL40" i="2" s="1"/>
  <c r="AL43" i="2" s="1"/>
  <c r="AM39" i="2"/>
  <c r="AM40" i="2" s="1"/>
  <c r="AS39" i="2"/>
  <c r="AS40" i="2" s="1"/>
  <c r="AN42" i="2"/>
  <c r="AT39" i="2"/>
  <c r="AT40" i="2" s="1"/>
  <c r="AP42" i="2"/>
  <c r="AR42" i="2"/>
  <c r="AS42" i="2"/>
  <c r="AR39" i="2"/>
  <c r="AR40" i="2" s="1"/>
  <c r="AJ39" i="2"/>
  <c r="AJ40" i="2" s="1"/>
  <c r="AO39" i="2"/>
  <c r="AO40" i="2" s="1"/>
  <c r="AU39" i="2"/>
  <c r="AU40" i="2" s="1"/>
  <c r="AU43" i="2" s="1"/>
  <c r="AK42" i="2"/>
  <c r="BX40" i="2"/>
  <c r="BJ42" i="2"/>
  <c r="BU39" i="2"/>
  <c r="BU40" i="2" s="1"/>
  <c r="BI39" i="2"/>
  <c r="BI40" i="2" s="1"/>
  <c r="BR42" i="2"/>
  <c r="BN42" i="2"/>
  <c r="BM39" i="2"/>
  <c r="BM40" i="2" s="1"/>
  <c r="BM43" i="2" s="1"/>
  <c r="BO39" i="2"/>
  <c r="BO40" i="2" s="1"/>
  <c r="BQ42" i="2"/>
  <c r="BL39" i="2"/>
  <c r="BL40" i="2" s="1"/>
  <c r="BK39" i="2"/>
  <c r="BK40" i="2" s="1"/>
  <c r="BK43" i="2" s="1"/>
  <c r="BP39" i="2"/>
  <c r="BP40" i="2" s="1"/>
  <c r="BL42" i="2"/>
  <c r="BP42" i="2"/>
  <c r="BT39" i="2"/>
  <c r="BT40" i="2" s="1"/>
  <c r="BR39" i="2"/>
  <c r="BR40" i="2" s="1"/>
  <c r="BU42" i="2"/>
  <c r="BO42" i="2"/>
  <c r="BM42" i="2"/>
  <c r="BS42" i="2"/>
  <c r="BT42" i="2"/>
  <c r="BQ39" i="2"/>
  <c r="BQ40" i="2" s="1"/>
  <c r="BS39" i="2"/>
  <c r="BS40" i="2" s="1"/>
  <c r="BK42" i="2"/>
  <c r="BJ39" i="2"/>
  <c r="BJ40" i="2" s="1"/>
  <c r="BN39" i="2"/>
  <c r="BN40" i="2" s="1"/>
  <c r="T42" i="2" l="1"/>
  <c r="BC43" i="2"/>
  <c r="BF43" i="2"/>
  <c r="BP43" i="2"/>
  <c r="BL43" i="2"/>
  <c r="AK43" i="2"/>
  <c r="BJ43" i="2"/>
  <c r="BN43" i="2"/>
  <c r="BO43" i="2"/>
  <c r="AT43" i="2"/>
  <c r="BE43" i="2"/>
  <c r="BU43" i="2"/>
  <c r="AR43" i="2"/>
  <c r="BS43" i="2"/>
  <c r="BA43" i="2"/>
  <c r="AN43" i="2"/>
  <c r="AS43" i="2"/>
  <c r="AM43" i="2"/>
  <c r="BH43" i="2"/>
  <c r="BQ43" i="2"/>
  <c r="BB43" i="2"/>
  <c r="AQ43" i="2"/>
  <c r="AY43" i="2"/>
  <c r="AX43" i="2"/>
  <c r="AW43" i="2"/>
  <c r="BG43" i="2"/>
  <c r="S42" i="2"/>
  <c r="BT43" i="2"/>
  <c r="AO43" i="2"/>
  <c r="AP43" i="2"/>
  <c r="U42" i="2"/>
  <c r="BR43" i="2"/>
  <c r="AJ43" i="2"/>
  <c r="V42" i="2" l="1"/>
  <c r="W42" i="2" s="1"/>
  <c r="F45" i="2" s="1"/>
  <c r="X42" i="2" l="1"/>
  <c r="AD42" i="2" l="1"/>
  <c r="AG42" i="2" s="1"/>
  <c r="AE42" i="2"/>
  <c r="AH42" i="2" s="1"/>
  <c r="AC42" i="2"/>
  <c r="AF42" i="2" s="1"/>
  <c r="AB43" i="2"/>
  <c r="Z42" i="2"/>
  <c r="Z43" i="2" s="1"/>
  <c r="Y42" i="2"/>
  <c r="Y43" i="2" s="1"/>
  <c r="AA42" i="2"/>
  <c r="AA43" i="2" s="1"/>
  <c r="BV43" i="2" l="1"/>
  <c r="P49" i="2" s="1"/>
  <c r="AI42" i="2"/>
  <c r="AI43" i="2" s="1"/>
  <c r="AV42" i="2"/>
  <c r="AV43" i="2" s="1"/>
  <c r="BW43" i="2"/>
  <c r="BX43" i="2"/>
  <c r="BI42" i="2"/>
  <c r="BI43" i="2" s="1"/>
  <c r="T49" i="2" l="1"/>
  <c r="S49" i="2"/>
  <c r="U49" i="2" l="1"/>
  <c r="V49" i="2" s="1"/>
  <c r="W49" i="2" s="1"/>
  <c r="X49" i="2" s="1"/>
  <c r="Z49" i="2" l="1"/>
  <c r="Z50" i="2" s="1"/>
  <c r="AB49" i="2"/>
  <c r="AB50" i="2" s="1"/>
  <c r="AA49" i="2"/>
  <c r="AA50" i="2" s="1"/>
  <c r="AC49" i="2"/>
  <c r="AF49" i="2" s="1"/>
  <c r="BV49" i="2" s="1"/>
  <c r="Y49" i="2"/>
  <c r="AE49" i="2"/>
  <c r="AH49" i="2" s="1"/>
  <c r="BX49" i="2" s="1"/>
  <c r="AR49" i="2" l="1"/>
  <c r="AR50" i="2" s="1"/>
  <c r="AS49" i="2"/>
  <c r="AS50" i="2" s="1"/>
  <c r="AU49" i="2"/>
  <c r="AU50" i="2" s="1"/>
  <c r="AT49" i="2"/>
  <c r="AT50" i="2" s="1"/>
  <c r="AK49" i="2"/>
  <c r="AK50" i="2" s="1"/>
  <c r="AO49" i="2"/>
  <c r="AO50" i="2" s="1"/>
  <c r="AP49" i="2"/>
  <c r="AP50" i="2" s="1"/>
  <c r="BV50" i="2"/>
  <c r="AL49" i="2"/>
  <c r="AL50" i="2" s="1"/>
  <c r="AJ49" i="2"/>
  <c r="AJ50" i="2" s="1"/>
  <c r="AM49" i="2"/>
  <c r="AM50" i="2" s="1"/>
  <c r="AQ49" i="2"/>
  <c r="AQ50" i="2" s="1"/>
  <c r="AI49" i="2"/>
  <c r="AI50" i="2" s="1"/>
  <c r="AN49" i="2"/>
  <c r="AN50" i="2" s="1"/>
  <c r="BT49" i="2"/>
  <c r="BT50" i="2" s="1"/>
  <c r="BU49" i="2"/>
  <c r="BU50" i="2" s="1"/>
  <c r="BJ49" i="2"/>
  <c r="BJ50" i="2" s="1"/>
  <c r="BP49" i="2"/>
  <c r="BP50" i="2" s="1"/>
  <c r="BX50" i="2"/>
  <c r="BI49" i="2"/>
  <c r="BI50" i="2" s="1"/>
  <c r="BL49" i="2"/>
  <c r="BL50" i="2" s="1"/>
  <c r="BM49" i="2"/>
  <c r="BM50" i="2" s="1"/>
  <c r="BR49" i="2"/>
  <c r="BR50" i="2" s="1"/>
  <c r="BN49" i="2"/>
  <c r="BN50" i="2" s="1"/>
  <c r="BO49" i="2"/>
  <c r="BO50" i="2" s="1"/>
  <c r="BQ49" i="2"/>
  <c r="BQ50" i="2" s="1"/>
  <c r="BS49" i="2"/>
  <c r="BS50" i="2" s="1"/>
  <c r="BK49" i="2"/>
  <c r="BK50" i="2" s="1"/>
  <c r="Y50" i="2"/>
  <c r="AD49" i="2"/>
  <c r="AG49" i="2" s="1"/>
  <c r="BW49" i="2" s="1"/>
  <c r="S52" i="2" l="1"/>
  <c r="BD49" i="2"/>
  <c r="BD50" i="2" s="1"/>
  <c r="AW49" i="2"/>
  <c r="AW50" i="2" s="1"/>
  <c r="AZ49" i="2"/>
  <c r="AZ50" i="2" s="1"/>
  <c r="AV49" i="2"/>
  <c r="AV50" i="2" s="1"/>
  <c r="U52" i="2" s="1"/>
  <c r="AX49" i="2"/>
  <c r="AX50" i="2" s="1"/>
  <c r="BA49" i="2"/>
  <c r="BA50" i="2" s="1"/>
  <c r="BW50" i="2"/>
  <c r="BC49" i="2"/>
  <c r="BC50" i="2" s="1"/>
  <c r="AY49" i="2"/>
  <c r="AY50" i="2" s="1"/>
  <c r="BB49" i="2"/>
  <c r="BB50" i="2" s="1"/>
  <c r="BG49" i="2"/>
  <c r="BG50" i="2" s="1"/>
  <c r="BE49" i="2"/>
  <c r="BE50" i="2" s="1"/>
  <c r="BH49" i="2"/>
  <c r="BH50" i="2" s="1"/>
  <c r="BF49" i="2"/>
  <c r="BF50" i="2" s="1"/>
  <c r="T52" i="2" l="1"/>
  <c r="V52" i="2" l="1"/>
  <c r="W52" i="2" s="1"/>
  <c r="X52" i="2" s="1"/>
  <c r="AB52" i="2" s="1"/>
  <c r="Z52" i="2" l="1"/>
  <c r="Z53" i="2" s="1"/>
  <c r="AC52" i="2"/>
  <c r="AF52" i="2" s="1"/>
  <c r="AD52" i="2"/>
  <c r="AG52" i="2" s="1"/>
  <c r="AE52" i="2"/>
  <c r="AH52" i="2" s="1"/>
  <c r="AB53" i="2"/>
  <c r="AA52" i="2"/>
  <c r="AA53" i="2" s="1"/>
  <c r="Y52" i="2"/>
  <c r="Y53" i="2" s="1"/>
  <c r="BJ52" i="2" l="1"/>
  <c r="BJ53" i="2" s="1"/>
  <c r="BJ56" i="2" s="1"/>
  <c r="BJ59" i="2" s="1"/>
  <c r="BJ62" i="2" s="1"/>
  <c r="BJ65" i="2" s="1"/>
  <c r="BX52" i="2"/>
  <c r="AM52" i="2"/>
  <c r="AM53" i="2" s="1"/>
  <c r="AM56" i="2" s="1"/>
  <c r="AM59" i="2" s="1"/>
  <c r="AM62" i="2" s="1"/>
  <c r="AM65" i="2" s="1"/>
  <c r="BV52" i="2"/>
  <c r="BC52" i="2"/>
  <c r="BC53" i="2" s="1"/>
  <c r="BC56" i="2" s="1"/>
  <c r="BC59" i="2" s="1"/>
  <c r="BC62" i="2" s="1"/>
  <c r="BC65" i="2" s="1"/>
  <c r="BW52" i="2"/>
  <c r="BW53" i="2" s="1"/>
  <c r="AZ52" i="2"/>
  <c r="AZ53" i="2" s="1"/>
  <c r="AZ56" i="2" s="1"/>
  <c r="AZ59" i="2" s="1"/>
  <c r="AZ62" i="2" s="1"/>
  <c r="AZ65" i="2" s="1"/>
  <c r="BH52" i="2"/>
  <c r="BH53" i="2" s="1"/>
  <c r="BH56" i="2" s="1"/>
  <c r="BH59" i="2" s="1"/>
  <c r="BH62" i="2" s="1"/>
  <c r="BH65" i="2" s="1"/>
  <c r="AX52" i="2"/>
  <c r="AX53" i="2" s="1"/>
  <c r="AX56" i="2" s="1"/>
  <c r="AX59" i="2" s="1"/>
  <c r="AX62" i="2" s="1"/>
  <c r="AX65" i="2" s="1"/>
  <c r="AW52" i="2"/>
  <c r="AW53" i="2" s="1"/>
  <c r="AW56" i="2" s="1"/>
  <c r="AW59" i="2" s="1"/>
  <c r="AW62" i="2" s="1"/>
  <c r="AW65" i="2" s="1"/>
  <c r="AY52" i="2"/>
  <c r="AY53" i="2" s="1"/>
  <c r="AY56" i="2" s="1"/>
  <c r="AY59" i="2" s="1"/>
  <c r="AY62" i="2" s="1"/>
  <c r="AY65" i="2" s="1"/>
  <c r="BA52" i="2"/>
  <c r="BA53" i="2" s="1"/>
  <c r="BA56" i="2" s="1"/>
  <c r="BA59" i="2" s="1"/>
  <c r="BA62" i="2" s="1"/>
  <c r="BA65" i="2" s="1"/>
  <c r="BB52" i="2"/>
  <c r="BB53" i="2" s="1"/>
  <c r="BB56" i="2" s="1"/>
  <c r="BB59" i="2" s="1"/>
  <c r="BB62" i="2" s="1"/>
  <c r="BB65" i="2" s="1"/>
  <c r="BD52" i="2"/>
  <c r="BD53" i="2" s="1"/>
  <c r="BD56" i="2" s="1"/>
  <c r="BD59" i="2" s="1"/>
  <c r="BD62" i="2" s="1"/>
  <c r="BD65" i="2" s="1"/>
  <c r="BR52" i="2"/>
  <c r="BR53" i="2" s="1"/>
  <c r="BR56" i="2" s="1"/>
  <c r="BR59" i="2" s="1"/>
  <c r="BR62" i="2" s="1"/>
  <c r="BR65" i="2" s="1"/>
  <c r="AP52" i="2"/>
  <c r="AP53" i="2" s="1"/>
  <c r="AP56" i="2" s="1"/>
  <c r="AP59" i="2" s="1"/>
  <c r="AP62" i="2" s="1"/>
  <c r="AP65" i="2" s="1"/>
  <c r="BP52" i="2"/>
  <c r="BP53" i="2" s="1"/>
  <c r="BP56" i="2" s="1"/>
  <c r="BP59" i="2" s="1"/>
  <c r="BP62" i="2" s="1"/>
  <c r="BP65" i="2" s="1"/>
  <c r="AO52" i="2"/>
  <c r="AO53" i="2" s="1"/>
  <c r="AO56" i="2" s="1"/>
  <c r="AO59" i="2" s="1"/>
  <c r="AO62" i="2" s="1"/>
  <c r="AO65" i="2" s="1"/>
  <c r="AL52" i="2"/>
  <c r="AL53" i="2" s="1"/>
  <c r="AL56" i="2" s="1"/>
  <c r="AL59" i="2" s="1"/>
  <c r="AL62" i="2" s="1"/>
  <c r="AL65" i="2" s="1"/>
  <c r="AR52" i="2"/>
  <c r="AR53" i="2" s="1"/>
  <c r="AR56" i="2" s="1"/>
  <c r="AR59" i="2" s="1"/>
  <c r="AR62" i="2" s="1"/>
  <c r="AR65" i="2" s="1"/>
  <c r="AU52" i="2"/>
  <c r="AU53" i="2" s="1"/>
  <c r="AU56" i="2" s="1"/>
  <c r="AU59" i="2" s="1"/>
  <c r="AU62" i="2" s="1"/>
  <c r="AU65" i="2" s="1"/>
  <c r="AI52" i="2"/>
  <c r="AI53" i="2" s="1"/>
  <c r="AI56" i="2" s="1"/>
  <c r="AI59" i="2" s="1"/>
  <c r="AI62" i="2" s="1"/>
  <c r="AI65" i="2" s="1"/>
  <c r="AJ52" i="2"/>
  <c r="AJ53" i="2" s="1"/>
  <c r="AJ56" i="2" s="1"/>
  <c r="AJ59" i="2" s="1"/>
  <c r="AJ62" i="2" s="1"/>
  <c r="AJ65" i="2" s="1"/>
  <c r="AQ52" i="2"/>
  <c r="AQ53" i="2" s="1"/>
  <c r="AQ56" i="2" s="1"/>
  <c r="AQ59" i="2" s="1"/>
  <c r="AQ62" i="2" s="1"/>
  <c r="AQ65" i="2" s="1"/>
  <c r="AN52" i="2"/>
  <c r="AN53" i="2" s="1"/>
  <c r="AN56" i="2" s="1"/>
  <c r="AN59" i="2" s="1"/>
  <c r="AN62" i="2" s="1"/>
  <c r="AN65" i="2" s="1"/>
  <c r="AS52" i="2"/>
  <c r="AS53" i="2" s="1"/>
  <c r="AS56" i="2" s="1"/>
  <c r="AS59" i="2" s="1"/>
  <c r="AS62" i="2" s="1"/>
  <c r="AS65" i="2" s="1"/>
  <c r="AT52" i="2"/>
  <c r="AT53" i="2" s="1"/>
  <c r="AT56" i="2" s="1"/>
  <c r="AT59" i="2" s="1"/>
  <c r="AT62" i="2" s="1"/>
  <c r="AT65" i="2" s="1"/>
  <c r="BO52" i="2"/>
  <c r="BO53" i="2" s="1"/>
  <c r="BO56" i="2" s="1"/>
  <c r="BO59" i="2" s="1"/>
  <c r="BO62" i="2" s="1"/>
  <c r="BO65" i="2" s="1"/>
  <c r="BV53" i="2"/>
  <c r="BK52" i="2"/>
  <c r="BK53" i="2" s="1"/>
  <c r="BK56" i="2" s="1"/>
  <c r="BK59" i="2" s="1"/>
  <c r="BK62" i="2" s="1"/>
  <c r="BK65" i="2" s="1"/>
  <c r="BS52" i="2"/>
  <c r="BS53" i="2" s="1"/>
  <c r="BS56" i="2" s="1"/>
  <c r="BS59" i="2" s="1"/>
  <c r="BS62" i="2" s="1"/>
  <c r="BS65" i="2" s="1"/>
  <c r="BT52" i="2"/>
  <c r="BT53" i="2" s="1"/>
  <c r="BT56" i="2" s="1"/>
  <c r="BT59" i="2" s="1"/>
  <c r="BT62" i="2" s="1"/>
  <c r="BT65" i="2" s="1"/>
  <c r="BQ52" i="2"/>
  <c r="BQ53" i="2" s="1"/>
  <c r="BQ56" i="2" s="1"/>
  <c r="BQ59" i="2" s="1"/>
  <c r="BQ62" i="2" s="1"/>
  <c r="BQ65" i="2" s="1"/>
  <c r="BL52" i="2"/>
  <c r="BL53" i="2" s="1"/>
  <c r="BL56" i="2" s="1"/>
  <c r="BL59" i="2" s="1"/>
  <c r="BL62" i="2" s="1"/>
  <c r="BL65" i="2" s="1"/>
  <c r="BM52" i="2"/>
  <c r="BM53" i="2" s="1"/>
  <c r="BM56" i="2" s="1"/>
  <c r="BM59" i="2" s="1"/>
  <c r="BM62" i="2" s="1"/>
  <c r="BM65" i="2" s="1"/>
  <c r="BN52" i="2"/>
  <c r="BN53" i="2" s="1"/>
  <c r="BN56" i="2" s="1"/>
  <c r="BN59" i="2" s="1"/>
  <c r="BN62" i="2" s="1"/>
  <c r="BN65" i="2" s="1"/>
  <c r="BE52" i="2"/>
  <c r="BE53" i="2" s="1"/>
  <c r="BE56" i="2" s="1"/>
  <c r="BE59" i="2" s="1"/>
  <c r="BE62" i="2" s="1"/>
  <c r="BE65" i="2" s="1"/>
  <c r="AV52" i="2"/>
  <c r="AV53" i="2" s="1"/>
  <c r="AV56" i="2" s="1"/>
  <c r="AV59" i="2" s="1"/>
  <c r="AV62" i="2" s="1"/>
  <c r="AV65" i="2" s="1"/>
  <c r="BI52" i="2"/>
  <c r="BI53" i="2" s="1"/>
  <c r="BI56" i="2" s="1"/>
  <c r="BI59" i="2" s="1"/>
  <c r="BI62" i="2" s="1"/>
  <c r="BI65" i="2" s="1"/>
  <c r="BF52" i="2"/>
  <c r="BF53" i="2" s="1"/>
  <c r="BF56" i="2" s="1"/>
  <c r="BF59" i="2" s="1"/>
  <c r="BF62" i="2" s="1"/>
  <c r="BF65" i="2" s="1"/>
  <c r="AK52" i="2"/>
  <c r="AK53" i="2" s="1"/>
  <c r="AK56" i="2" s="1"/>
  <c r="AK59" i="2" s="1"/>
  <c r="AK62" i="2" s="1"/>
  <c r="AK65" i="2" s="1"/>
  <c r="BU52" i="2"/>
  <c r="BU53" i="2" s="1"/>
  <c r="BU56" i="2" s="1"/>
  <c r="BU59" i="2" s="1"/>
  <c r="BU62" i="2" s="1"/>
  <c r="BU65" i="2" s="1"/>
  <c r="BX53" i="2"/>
  <c r="BG52" i="2"/>
  <c r="BG53" i="2" s="1"/>
  <c r="BG56" i="2" s="1"/>
  <c r="BG59" i="2" s="1"/>
  <c r="BG62" i="2" s="1"/>
  <c r="BG65" i="2" s="1"/>
  <c r="U55" i="2" l="1"/>
  <c r="S55" i="2"/>
  <c r="T55" i="2"/>
  <c r="V55" i="2" l="1"/>
  <c r="W55" i="2" s="1"/>
  <c r="X55" i="2" s="1"/>
  <c r="AC55" i="2" l="1"/>
  <c r="AF55" i="2" s="1"/>
  <c r="AB55" i="2"/>
  <c r="S58" i="2"/>
  <c r="AA55" i="2"/>
  <c r="AA56" i="2" s="1"/>
  <c r="AB56" i="2"/>
  <c r="Y55" i="2"/>
  <c r="Y56" i="2" s="1"/>
  <c r="Z55" i="2"/>
  <c r="Z56" i="2" s="1"/>
  <c r="AD55" i="2"/>
  <c r="AG55" i="2" s="1"/>
  <c r="BW55" i="2" s="1"/>
  <c r="BW56" i="2" s="1"/>
  <c r="T58" i="2" s="1"/>
  <c r="AE55" i="2"/>
  <c r="AH55" i="2" s="1"/>
  <c r="BX55" i="2" l="1"/>
  <c r="BX56" i="2" s="1"/>
  <c r="BV56" i="2"/>
  <c r="BV55" i="2"/>
  <c r="U58" i="2"/>
  <c r="V58" i="2" s="1"/>
  <c r="W58" i="2" s="1"/>
  <c r="X58" i="2" s="1"/>
  <c r="AE58" i="2" l="1"/>
  <c r="AH58" i="2" s="1"/>
  <c r="AB58" i="2"/>
  <c r="BX58" i="2"/>
  <c r="BX59" i="2"/>
  <c r="AB59" i="2"/>
  <c r="Y58" i="2"/>
  <c r="Y59" i="2" s="1"/>
  <c r="Z58" i="2"/>
  <c r="Z59" i="2" s="1"/>
  <c r="AA58" i="2"/>
  <c r="AA59" i="2" s="1"/>
  <c r="AC58" i="2"/>
  <c r="AF58" i="2" s="1"/>
  <c r="BV58" i="2" s="1"/>
  <c r="AD58" i="2"/>
  <c r="AG58" i="2" s="1"/>
  <c r="BW58" i="2" s="1"/>
  <c r="BW59" i="2" s="1"/>
  <c r="T61" i="2" s="1"/>
  <c r="BV59" i="2" l="1"/>
  <c r="S61" i="2"/>
  <c r="U61" i="2"/>
  <c r="V61" i="2"/>
  <c r="W61" i="2" s="1"/>
  <c r="X61" i="2" s="1"/>
  <c r="AB61" i="2" s="1"/>
  <c r="AE61" i="2" l="1"/>
  <c r="AH61" i="2" s="1"/>
  <c r="AC61" i="2"/>
  <c r="AF61" i="2" s="1"/>
  <c r="AD61" i="2"/>
  <c r="AG61" i="2" s="1"/>
  <c r="BW61" i="2" s="1"/>
  <c r="BW62" i="2" s="1"/>
  <c r="T64" i="2" s="1"/>
  <c r="Z61" i="2"/>
  <c r="Z62" i="2" s="1"/>
  <c r="AA61" i="2"/>
  <c r="AA62" i="2" s="1"/>
  <c r="AB62" i="2"/>
  <c r="Y61" i="2"/>
  <c r="Y62" i="2" s="1"/>
  <c r="BV61" i="2" l="1"/>
  <c r="BV62" i="2" s="1"/>
  <c r="S64" i="2" s="1"/>
  <c r="V64" i="2" s="1"/>
  <c r="W64" i="2" s="1"/>
  <c r="BX61" i="2"/>
  <c r="BX62" i="2" s="1"/>
  <c r="U64" i="2" s="1"/>
  <c r="F67" i="2" l="1"/>
  <c r="X64" i="2"/>
  <c r="AB64" i="2" s="1"/>
  <c r="AB65" i="2" l="1"/>
  <c r="AE64" i="2"/>
  <c r="AH64" i="2" s="1"/>
  <c r="AD64" i="2"/>
  <c r="AG64" i="2" s="1"/>
  <c r="BW64" i="2" s="1"/>
  <c r="BW65" i="2" s="1"/>
  <c r="AC64" i="2"/>
  <c r="AF64" i="2" s="1"/>
  <c r="BV64" i="2" s="1"/>
  <c r="BV65" i="2" s="1"/>
  <c r="AA64" i="2"/>
  <c r="AA65" i="2" s="1"/>
  <c r="Y64" i="2"/>
  <c r="Y65" i="2" s="1"/>
  <c r="Z64" i="2"/>
  <c r="Z65" i="2" s="1"/>
  <c r="BX64" i="2" l="1"/>
  <c r="BX6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C6490-D104-4A3C-8F3B-DE115B25B99D}" keepAlive="1" name="Query - cleaned_merged_heart_dataset" description="Connection to the 'cleaned_merged_heart_dataset' query in the workbook." type="5" refreshedVersion="8" background="1" saveData="1">
    <dbPr connection="Provider=Microsoft.Mashup.OleDb.1;Data Source=$Workbook$;Location=cleaned_merged_heart_dataset;Extended Properties=&quot;&quot;" command="SELECT * FROM [cleaned_merged_heart_dataset]"/>
  </connection>
</connections>
</file>

<file path=xl/sharedStrings.xml><?xml version="1.0" encoding="utf-8"?>
<sst xmlns="http://schemas.openxmlformats.org/spreadsheetml/2006/main" count="5119" uniqueCount="195">
  <si>
    <t>Age</t>
  </si>
  <si>
    <t>Sex</t>
  </si>
  <si>
    <t>Chest Pain</t>
  </si>
  <si>
    <t>BP</t>
  </si>
  <si>
    <t>Cholestelor</t>
  </si>
  <si>
    <t>FBS over 120</t>
  </si>
  <si>
    <t>EKG Results</t>
  </si>
  <si>
    <t>Max HR</t>
  </si>
  <si>
    <t>Exercise Angina</t>
  </si>
  <si>
    <t>ST Depression</t>
  </si>
  <si>
    <t>Slope of ST</t>
  </si>
  <si>
    <t>Number of Vessel Fluro</t>
  </si>
  <si>
    <t>Thallium</t>
  </si>
  <si>
    <t>Heart Disease</t>
  </si>
  <si>
    <t>Learning Rate</t>
  </si>
  <si>
    <t>Fungsi Sigmoid</t>
  </si>
  <si>
    <t>X1</t>
  </si>
  <si>
    <t>X2</t>
  </si>
  <si>
    <t>X3</t>
  </si>
  <si>
    <t>X4</t>
  </si>
  <si>
    <t>X5</t>
  </si>
  <si>
    <t>X6</t>
  </si>
  <si>
    <t>T</t>
  </si>
  <si>
    <t>Arsitektur</t>
  </si>
  <si>
    <t>13 -&gt; 3 -&gt; 1</t>
  </si>
  <si>
    <t>Z1</t>
  </si>
  <si>
    <t>Z2</t>
  </si>
  <si>
    <t>Z3</t>
  </si>
  <si>
    <t>ZNET</t>
  </si>
  <si>
    <t>Z</t>
  </si>
  <si>
    <t>YNET</t>
  </si>
  <si>
    <t>Y</t>
  </si>
  <si>
    <t>EPOCH 1</t>
  </si>
  <si>
    <t>Fungs Normalisasi</t>
  </si>
  <si>
    <t>b (Min)</t>
  </si>
  <si>
    <t>a (Max)</t>
  </si>
  <si>
    <t>x7</t>
  </si>
  <si>
    <t>x8</t>
  </si>
  <si>
    <t>x9</t>
  </si>
  <si>
    <t>x10</t>
  </si>
  <si>
    <t>x11</t>
  </si>
  <si>
    <t>x12</t>
  </si>
  <si>
    <t>x13</t>
  </si>
  <si>
    <t>Data Awal</t>
  </si>
  <si>
    <t>Data Normalisasi</t>
  </si>
  <si>
    <t>Inisiasi Bobot Input - Hidden Layer</t>
  </si>
  <si>
    <t>B</t>
  </si>
  <si>
    <t>BIAS -&gt; Z</t>
  </si>
  <si>
    <t>Z -&gt; Y</t>
  </si>
  <si>
    <t>BIAS -&gt; Y</t>
  </si>
  <si>
    <t>Data</t>
  </si>
  <si>
    <t>ZNET1</t>
  </si>
  <si>
    <t>ZNET2</t>
  </si>
  <si>
    <t>ZNET3</t>
  </si>
  <si>
    <t>Perbaikan Bobot Z -&gt; Y</t>
  </si>
  <si>
    <t>Y -&gt; Z1</t>
  </si>
  <si>
    <t>Y -&gt; Z2</t>
  </si>
  <si>
    <t>Y -&gt; Z3</t>
  </si>
  <si>
    <t xml:space="preserve">δNET </t>
  </si>
  <si>
    <t>δNET 1</t>
  </si>
  <si>
    <t xml:space="preserve">δNET 2 </t>
  </si>
  <si>
    <t>δNET  3</t>
  </si>
  <si>
    <t xml:space="preserve">δY </t>
  </si>
  <si>
    <t xml:space="preserve">δz </t>
  </si>
  <si>
    <t>δz 1</t>
  </si>
  <si>
    <t>δz 2</t>
  </si>
  <si>
    <t>δz 3</t>
  </si>
  <si>
    <t>Perbaikan Bobot Input - Hidden Z1</t>
  </si>
  <si>
    <t>Perbaikan Bobot Input - Hidden Z2</t>
  </si>
  <si>
    <t>Perbaikan Bobot Input - Hidden Z3</t>
  </si>
  <si>
    <t>B - &gt; Z1</t>
  </si>
  <si>
    <t>B - &gt; Z2</t>
  </si>
  <si>
    <t>B - &gt; Z3</t>
  </si>
  <si>
    <t>Perbaikan Bobot Bias Input</t>
  </si>
  <si>
    <t>Bobot Baru</t>
  </si>
  <si>
    <t>Rataan Mean Square Error Epoch 1 =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</si>
  <si>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</si>
  <si>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</si>
  <si>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</si>
  <si>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</si>
  <si>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</si>
  <si>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</si>
  <si>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</si>
  <si>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</si>
  <si>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</si>
  <si>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</si>
  <si>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</si>
  <si>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</si>
  <si>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</si>
  <si>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</si>
  <si>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</si>
  <si>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</si>
  <si>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</si>
  <si>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</si>
  <si>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</si>
  <si>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</si>
  <si>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</si>
  <si>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</si>
  <si>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</si>
  <si>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</si>
  <si>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</si>
  <si>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</si>
  <si>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</si>
  <si>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</si>
  <si>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</si>
  <si>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</si>
  <si>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</si>
  <si>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</si>
  <si>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</si>
  <si>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</si>
  <si>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</si>
  <si>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</si>
  <si>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</si>
  <si>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</si>
  <si>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</si>
  <si>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</si>
  <si>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</si>
  <si>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</si>
  <si>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</si>
  <si>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</si>
  <si>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</si>
  <si>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</si>
  <si>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</si>
  <si>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</si>
  <si>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Max Epoch</t>
  </si>
  <si>
    <t>Rataan Mean Square Error Epoch 50 =</t>
  </si>
  <si>
    <t>Rataan Mean Square Error Epoch 49 =</t>
  </si>
  <si>
    <t>Rataan Mean Square Error Epoch 48 =</t>
  </si>
  <si>
    <t>Rataan Mean Square Error Epoch 47 =</t>
  </si>
  <si>
    <t>Rataan Mean Square Error Epoch 8 =</t>
  </si>
  <si>
    <t>Rataan Mean Square Error Epoch 46 =</t>
  </si>
  <si>
    <t>Rataan Mean Square Error Epoch 45 =</t>
  </si>
  <si>
    <t>Rataan Mean Square Error Epoch 44 =</t>
  </si>
  <si>
    <t>Rataan Mean Square Error Epoch 43 =</t>
  </si>
  <si>
    <t>Rataan Mean Square Error Epoch 42 =</t>
  </si>
  <si>
    <t>Rataan Mean Square Error Epoch 41 =</t>
  </si>
  <si>
    <t>Rataan Mean Square Error Epoch 40 =</t>
  </si>
  <si>
    <t>Rataan Mean Square Error Epoch 39 =</t>
  </si>
  <si>
    <t>Rataan Mean Square Error Epoch 37 =</t>
  </si>
  <si>
    <t>Rataan Mean Square Error Epoch 36 =</t>
  </si>
  <si>
    <t>Rataan Mean Square Error Epoch 34 =</t>
  </si>
  <si>
    <t>Rataan Mean Square Error Epoch 33 =</t>
  </si>
  <si>
    <t>Rataan Mean Square Error Epoch 32 =</t>
  </si>
  <si>
    <t>Rataan Mean Square Error Epoch 31 =</t>
  </si>
  <si>
    <t>Rataan Mean Square Error Epoch 30 =</t>
  </si>
  <si>
    <t>Rataan Mean Square Error Epoch 28 =</t>
  </si>
  <si>
    <t>Rataan Mean Square Error Epoch 29 =</t>
  </si>
  <si>
    <t>Rataan Mean Square Error Epoch 27 =</t>
  </si>
  <si>
    <t>Rataan Mean Square Error Epoch 26 =</t>
  </si>
  <si>
    <t>Rataan Mean Square Error Epoch 25 =</t>
  </si>
  <si>
    <t>Rataan Mean Square Error Epoch 24 =</t>
  </si>
  <si>
    <t>Rataan Mean Square Error Epoch 23 =</t>
  </si>
  <si>
    <t>Rataan Mean Square Error Epoch 22 =</t>
  </si>
  <si>
    <t>Rataan Mean Square Error Epoch 21 =</t>
  </si>
  <si>
    <t>Rataan Mean Square Error Epoch 20 =</t>
  </si>
  <si>
    <t>Rataan Mean Square Error Epoch 2 =</t>
  </si>
  <si>
    <t>Rataan Mean Square Error Epoch 3 =</t>
  </si>
  <si>
    <t>Rataan Mean Square Error Epoch 4 =</t>
  </si>
  <si>
    <t>Rataan Mean Square Error Epoch 5 =</t>
  </si>
  <si>
    <t>Rataan Mean Square Error Epoch 6 =</t>
  </si>
  <si>
    <t>Rataan Mean Square Error Epoch 7 =</t>
  </si>
  <si>
    <t>Rataan Mean Square Error Epoch 9 =</t>
  </si>
  <si>
    <t>Rataan Mean Square Error Epoch 10 =</t>
  </si>
  <si>
    <t>Rataan Mean Square Error Epoch 11 =</t>
  </si>
  <si>
    <t>Rataan Mean Square Error Epoch 12 =</t>
  </si>
  <si>
    <t>Rataan Mean Square Error Epoch 13 =</t>
  </si>
  <si>
    <t>Rataan Mean Square Error Epoch 14 =</t>
  </si>
  <si>
    <t>Rataan Mean Square Error Epoch 15 =</t>
  </si>
  <si>
    <t>Rataan Mean Square Error Epoch 16 =</t>
  </si>
  <si>
    <t>Rataan Mean Square Error Epoch 17 =</t>
  </si>
  <si>
    <t>Rataan Mean Square Error Epoch 18 =</t>
  </si>
  <si>
    <t>age</t>
  </si>
  <si>
    <t>sex</t>
  </si>
  <si>
    <t>cp</t>
  </si>
  <si>
    <t>trestbps</t>
  </si>
  <si>
    <t>chol</t>
  </si>
  <si>
    <t>fbs</t>
  </si>
  <si>
    <t>restecg</t>
  </si>
  <si>
    <t>thalachh</t>
  </si>
  <si>
    <t>exang</t>
  </si>
  <si>
    <t>oldpeak</t>
  </si>
  <si>
    <t>slope</t>
  </si>
  <si>
    <t>ca</t>
  </si>
  <si>
    <t>thal</t>
  </si>
  <si>
    <t>target</t>
  </si>
  <si>
    <t>FungsI Threshold</t>
  </si>
  <si>
    <t>HASIL</t>
  </si>
  <si>
    <t xml:space="preserve"> Testing</t>
  </si>
  <si>
    <t>Rataan Mean Square Error Epoch 38 =</t>
  </si>
  <si>
    <t>Rataan Mean Square Error Epoch 19 =</t>
  </si>
  <si>
    <t>EPOCH 19</t>
  </si>
  <si>
    <t>Precision`</t>
  </si>
  <si>
    <t>Recall</t>
  </si>
  <si>
    <t>F1-Measure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</si>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</sst>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Border="1"/>
    <xf numFmtId="0" fontId="0" fillId="3" borderId="10" xfId="0" applyFill="1" applyBorder="1"/>
    <xf numFmtId="0" fontId="0" fillId="0" borderId="11" xfId="0" applyBorder="1"/>
    <xf numFmtId="0" fontId="0" fillId="3" borderId="0" xfId="0" applyFill="1"/>
    <xf numFmtId="0" fontId="0" fillId="4" borderId="0" xfId="0" applyFill="1"/>
    <xf numFmtId="0" fontId="0" fillId="4" borderId="11" xfId="0" applyFill="1" applyBorder="1"/>
    <xf numFmtId="0" fontId="0" fillId="3" borderId="14" xfId="0" applyFill="1" applyBorder="1"/>
    <xf numFmtId="0" fontId="0" fillId="4" borderId="14" xfId="0" applyFill="1" applyBorder="1"/>
    <xf numFmtId="0" fontId="0" fillId="4" borderId="16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C993FE-E1D0-4D75-9C06-04BE8177EBE7}"/>
                </a:ext>
              </a:extLst>
            </xdr:cNvPr>
            <xdr:cNvSpPr txBox="1"/>
          </xdr:nvSpPr>
          <xdr:spPr>
            <a:xfrm>
              <a:off x="101892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C993FE-E1D0-4D75-9C06-04BE8177EBE7}"/>
                </a:ext>
              </a:extLst>
            </xdr:cNvPr>
            <xdr:cNvSpPr txBox="1"/>
          </xdr:nvSpPr>
          <xdr:spPr>
            <a:xfrm>
              <a:off x="101892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𝑠=  1/(1+ 𝑒^(−𝑧) )</a:t>
              </a:r>
              <a:endParaRPr lang="en-ID" sz="1100" kern="1200"/>
            </a:p>
          </xdr:txBody>
        </xdr:sp>
      </mc:Fallback>
    </mc:AlternateContent>
    <xdr:clientData/>
  </xdr:oneCellAnchor>
  <xdr:oneCellAnchor>
    <xdr:from>
      <xdr:col>4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DCE18E-1682-4580-8910-E62B5FFC9E70}"/>
                </a:ext>
              </a:extLst>
            </xdr:cNvPr>
            <xdr:cNvSpPr txBox="1"/>
          </xdr:nvSpPr>
          <xdr:spPr>
            <a:xfrm>
              <a:off x="121323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0.8 ( 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+0.1</m:t>
                    </m:r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DCE18E-1682-4580-8910-E62B5FFC9E70}"/>
                </a:ext>
              </a:extLst>
            </xdr:cNvPr>
            <xdr:cNvSpPr txBox="1"/>
          </xdr:nvSpPr>
          <xdr:spPr>
            <a:xfrm>
              <a:off x="121323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D" sz="1100" i="0" kern="1200">
                  <a:latin typeface="Cambria Math" panose="02040503050406030204" pitchFamily="18" charset="0"/>
                </a:rPr>
                <a:t>(</a:t>
              </a:r>
              <a:r>
                <a:rPr lang="en-US" sz="1100" b="0" i="0" kern="1200">
                  <a:latin typeface="Cambria Math" panose="02040503050406030204" pitchFamily="18" charset="0"/>
                </a:rPr>
                <a:t>0.8 ( 𝑋 −𝑏)</a:t>
              </a:r>
              <a:r>
                <a:rPr lang="en-ID" sz="1100" b="0" i="0" kern="1200">
                  <a:latin typeface="Cambria Math" panose="02040503050406030204" pitchFamily="18" charset="0"/>
                </a:rPr>
                <a:t>)/(</a:t>
              </a:r>
              <a:r>
                <a:rPr lang="en-US" sz="1100" b="0" i="0" kern="1200">
                  <a:latin typeface="Cambria Math" panose="02040503050406030204" pitchFamily="18" charset="0"/>
                </a:rPr>
                <a:t>(𝑎 −𝑏)</a:t>
              </a:r>
              <a:r>
                <a:rPr lang="en-ID" sz="1100" b="0" i="0" kern="1200">
                  <a:latin typeface="Cambria Math" panose="02040503050406030204" pitchFamily="18" charset="0"/>
                </a:rPr>
                <a:t>)</a:t>
              </a:r>
              <a:r>
                <a:rPr lang="en-US" sz="1100" b="0" i="0" kern="1200">
                  <a:latin typeface="Cambria Math" panose="02040503050406030204" pitchFamily="18" charset="0"/>
                </a:rPr>
                <a:t>+0.1</a:t>
              </a:r>
              <a:endParaRPr lang="en-ID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65BBF4-71C6-4D2A-984A-E83F43903B43}"/>
                </a:ext>
              </a:extLst>
            </xdr:cNvPr>
            <xdr:cNvSpPr txBox="1"/>
          </xdr:nvSpPr>
          <xdr:spPr>
            <a:xfrm>
              <a:off x="13161065" y="1325218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65BBF4-71C6-4D2A-984A-E83F43903B43}"/>
                </a:ext>
              </a:extLst>
            </xdr:cNvPr>
            <xdr:cNvSpPr txBox="1"/>
          </xdr:nvSpPr>
          <xdr:spPr>
            <a:xfrm>
              <a:off x="13161065" y="1325218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𝑠=  1/(1+ 𝑒^(−𝑧) )</a:t>
              </a:r>
              <a:endParaRPr lang="en-ID" sz="1100" kern="1200"/>
            </a:p>
          </xdr:txBody>
        </xdr:sp>
      </mc:Fallback>
    </mc:AlternateContent>
    <xdr:clientData/>
  </xdr:oneCellAnchor>
  <xdr:oneCellAnchor>
    <xdr:from>
      <xdr:col>19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9C3AE78-A7DC-431D-A16A-48C837BB90A4}"/>
                </a:ext>
              </a:extLst>
            </xdr:cNvPr>
            <xdr:cNvSpPr txBox="1"/>
          </xdr:nvSpPr>
          <xdr:spPr>
            <a:xfrm>
              <a:off x="97701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0.8 ( 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+0.1</m:t>
                    </m:r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9C3AE78-A7DC-431D-A16A-48C837BB90A4}"/>
                </a:ext>
              </a:extLst>
            </xdr:cNvPr>
            <xdr:cNvSpPr txBox="1"/>
          </xdr:nvSpPr>
          <xdr:spPr>
            <a:xfrm>
              <a:off x="97701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D" sz="1100" i="0" kern="1200">
                  <a:latin typeface="Cambria Math" panose="02040503050406030204" pitchFamily="18" charset="0"/>
                </a:rPr>
                <a:t>(</a:t>
              </a:r>
              <a:r>
                <a:rPr lang="en-US" sz="1100" b="0" i="0" kern="1200">
                  <a:latin typeface="Cambria Math" panose="02040503050406030204" pitchFamily="18" charset="0"/>
                </a:rPr>
                <a:t>0.8 ( 𝑋 −𝑏)</a:t>
              </a:r>
              <a:r>
                <a:rPr lang="en-ID" sz="1100" b="0" i="0" kern="1200">
                  <a:latin typeface="Cambria Math" panose="02040503050406030204" pitchFamily="18" charset="0"/>
                </a:rPr>
                <a:t>)/(</a:t>
              </a:r>
              <a:r>
                <a:rPr lang="en-US" sz="1100" b="0" i="0" kern="1200">
                  <a:latin typeface="Cambria Math" panose="02040503050406030204" pitchFamily="18" charset="0"/>
                </a:rPr>
                <a:t>(𝑎 −𝑏)</a:t>
              </a:r>
              <a:r>
                <a:rPr lang="en-ID" sz="1100" b="0" i="0" kern="1200">
                  <a:latin typeface="Cambria Math" panose="02040503050406030204" pitchFamily="18" charset="0"/>
                </a:rPr>
                <a:t>)</a:t>
              </a:r>
              <a:r>
                <a:rPr lang="en-US" sz="1100" b="0" i="0" kern="1200">
                  <a:latin typeface="Cambria Math" panose="02040503050406030204" pitchFamily="18" charset="0"/>
                </a:rPr>
                <a:t>+0.1</a:t>
              </a:r>
              <a:endParaRPr lang="en-ID" sz="1100" kern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AEC96F8-5A7B-45A1-9004-C10757440FE3}"/>
                </a:ext>
              </a:extLst>
            </xdr:cNvPr>
            <xdr:cNvSpPr txBox="1"/>
          </xdr:nvSpPr>
          <xdr:spPr>
            <a:xfrm>
              <a:off x="101892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AEC96F8-5A7B-45A1-9004-C10757440FE3}"/>
                </a:ext>
              </a:extLst>
            </xdr:cNvPr>
            <xdr:cNvSpPr txBox="1"/>
          </xdr:nvSpPr>
          <xdr:spPr>
            <a:xfrm>
              <a:off x="101892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𝑠=  1/(1+ 𝑒^(−𝑧) )</a:t>
              </a:r>
              <a:endParaRPr lang="en-ID" sz="1100" kern="1200"/>
            </a:p>
          </xdr:txBody>
        </xdr:sp>
      </mc:Fallback>
    </mc:AlternateContent>
    <xdr:clientData/>
  </xdr:oneCellAnchor>
  <xdr:oneCellAnchor>
    <xdr:from>
      <xdr:col>19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DB04A3F-5EE3-4B38-AD3A-35F54768387C}"/>
                </a:ext>
              </a:extLst>
            </xdr:cNvPr>
            <xdr:cNvSpPr txBox="1"/>
          </xdr:nvSpPr>
          <xdr:spPr>
            <a:xfrm>
              <a:off x="121323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0.8 ( 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+0.1</m:t>
                    </m:r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DB04A3F-5EE3-4B38-AD3A-35F54768387C}"/>
                </a:ext>
              </a:extLst>
            </xdr:cNvPr>
            <xdr:cNvSpPr txBox="1"/>
          </xdr:nvSpPr>
          <xdr:spPr>
            <a:xfrm>
              <a:off x="12132365" y="1296643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D" sz="1100" i="0" kern="1200">
                  <a:latin typeface="Cambria Math" panose="02040503050406030204" pitchFamily="18" charset="0"/>
                </a:rPr>
                <a:t>(</a:t>
              </a:r>
              <a:r>
                <a:rPr lang="en-US" sz="1100" b="0" i="0" kern="1200">
                  <a:latin typeface="Cambria Math" panose="02040503050406030204" pitchFamily="18" charset="0"/>
                </a:rPr>
                <a:t>0.8 ( 𝑋 −𝑏)</a:t>
              </a:r>
              <a:r>
                <a:rPr lang="en-ID" sz="1100" b="0" i="0" kern="1200">
                  <a:latin typeface="Cambria Math" panose="02040503050406030204" pitchFamily="18" charset="0"/>
                </a:rPr>
                <a:t>)/(</a:t>
              </a:r>
              <a:r>
                <a:rPr lang="en-US" sz="1100" b="0" i="0" kern="1200">
                  <a:latin typeface="Cambria Math" panose="02040503050406030204" pitchFamily="18" charset="0"/>
                </a:rPr>
                <a:t>(𝑎 −𝑏)</a:t>
              </a:r>
              <a:r>
                <a:rPr lang="en-ID" sz="1100" b="0" i="0" kern="1200">
                  <a:latin typeface="Cambria Math" panose="02040503050406030204" pitchFamily="18" charset="0"/>
                </a:rPr>
                <a:t>)</a:t>
              </a:r>
              <a:r>
                <a:rPr lang="en-US" sz="1100" b="0" i="0" kern="1200">
                  <a:latin typeface="Cambria Math" panose="02040503050406030204" pitchFamily="18" charset="0"/>
                </a:rPr>
                <a:t>+0.1</a:t>
              </a:r>
              <a:endParaRPr lang="en-ID" sz="1100" kern="1200"/>
            </a:p>
          </xdr:txBody>
        </xdr:sp>
      </mc:Fallback>
    </mc:AlternateContent>
    <xdr:clientData/>
  </xdr:oneCellAnchor>
  <xdr:oneCellAnchor>
    <xdr:from>
      <xdr:col>22</xdr:col>
      <xdr:colOff>16565</xdr:colOff>
      <xdr:row>5</xdr:row>
      <xdr:rowOff>182218</xdr:rowOff>
    </xdr:from>
    <xdr:ext cx="1209261" cy="389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FE32B9E-4473-4738-86D3-BCC97A03E7CD}"/>
                </a:ext>
              </a:extLst>
            </xdr:cNvPr>
            <xdr:cNvSpPr txBox="1"/>
          </xdr:nvSpPr>
          <xdr:spPr>
            <a:xfrm>
              <a:off x="11513800" y="1515718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 kern="12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≥0.3=1 , 0</m:t>
                    </m:r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FE32B9E-4473-4738-86D3-BCC97A03E7CD}"/>
                </a:ext>
              </a:extLst>
            </xdr:cNvPr>
            <xdr:cNvSpPr txBox="1"/>
          </xdr:nvSpPr>
          <xdr:spPr>
            <a:xfrm>
              <a:off x="11513800" y="1515718"/>
              <a:ext cx="1209261" cy="389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i="0" kern="1200">
                  <a:latin typeface="Cambria Math" panose="02040503050406030204" pitchFamily="18" charset="0"/>
                </a:rPr>
                <a:t>𝑡</a:t>
              </a:r>
              <a:r>
                <a:rPr lang="en-US" sz="1100" b="0" i="0" kern="1200">
                  <a:latin typeface="Cambria Math" panose="02040503050406030204" pitchFamily="18" charset="0"/>
                </a:rPr>
                <a:t>ℎ≥0.3=1 , 0</a:t>
              </a:r>
              <a:endParaRPr lang="en-ID" sz="1100" kern="12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6E5D2A-8D61-4F22-860E-6F5C636DFB87}" autoFormatId="16" applyNumberFormats="0" applyBorderFormats="0" applyFontFormats="0" applyPatternFormats="0" applyAlignmentFormats="0" applyWidthHeightFormats="0">
  <queryTableRefresh nextId="15">
    <queryTableFields count="14">
      <queryTableField id="1" name="age" tableColumnId="1"/>
      <queryTableField id="2" name="sex" tableColumnId="2"/>
      <queryTableField id="3" name="cp" tableColumnId="3"/>
      <queryTableField id="4" name="trestbps" tableColumnId="4"/>
      <queryTableField id="5" name="chol" tableColumnId="5"/>
      <queryTableField id="6" name="fbs" tableColumnId="6"/>
      <queryTableField id="7" name="restecg" tableColumnId="7"/>
      <queryTableField id="8" name="thalachh" tableColumnId="8"/>
      <queryTableField id="9" name="exang" tableColumnId="9"/>
      <queryTableField id="10" name="oldpeak" tableColumnId="10"/>
      <queryTableField id="11" name="slope" tableColumnId="11"/>
      <queryTableField id="12" name="ca" tableColumnId="12"/>
      <queryTableField id="13" name="thal" tableColumnId="13"/>
      <queryTableField id="14" name="targe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D268B-6171-4A1A-A842-3703BA79909C}" name="cleaned_merged_heart_dataset" displayName="cleaned_merged_heart_dataset" ref="A1:N1889" tableType="queryTable" totalsRowShown="0" headerRowDxfId="15" dataDxfId="14">
  <autoFilter ref="A1:N1889" xr:uid="{069D268B-6171-4A1A-A842-3703BA79909C}"/>
  <tableColumns count="14">
    <tableColumn id="1" xr3:uid="{EF6935D0-1B73-41CE-9355-6B39727F188A}" uniqueName="1" name="age" queryTableFieldId="1" dataDxfId="13"/>
    <tableColumn id="2" xr3:uid="{EA799C53-5C74-4738-8390-00F916A07B3C}" uniqueName="2" name="sex" queryTableFieldId="2" dataDxfId="12"/>
    <tableColumn id="3" xr3:uid="{DF102BF2-4D9F-47E7-8876-8EEDD41E5215}" uniqueName="3" name="cp" queryTableFieldId="3" dataDxfId="11"/>
    <tableColumn id="4" xr3:uid="{F38DE329-46C1-4857-AE80-D7E2242F1BF7}" uniqueName="4" name="trestbps" queryTableFieldId="4" dataDxfId="10"/>
    <tableColumn id="5" xr3:uid="{D9B4E064-587F-4554-8508-D53299B09773}" uniqueName="5" name="chol" queryTableFieldId="5" dataDxfId="9"/>
    <tableColumn id="6" xr3:uid="{D936BC3B-59FC-4E21-A4C2-314A8343EA3F}" uniqueName="6" name="fbs" queryTableFieldId="6" dataDxfId="8"/>
    <tableColumn id="7" xr3:uid="{2EC1C136-A2CE-407E-B42F-927CE0B5E655}" uniqueName="7" name="restecg" queryTableFieldId="7" dataDxfId="7"/>
    <tableColumn id="8" xr3:uid="{993648D7-FD9A-475B-8D33-76C900F88399}" uniqueName="8" name="thalachh" queryTableFieldId="8" dataDxfId="6"/>
    <tableColumn id="9" xr3:uid="{A418FF40-50BD-4458-8B61-E019A123C3C8}" uniqueName="9" name="exang" queryTableFieldId="9" dataDxfId="5"/>
    <tableColumn id="10" xr3:uid="{C0504C6F-E8AE-44C9-B522-BDDBEED2908F}" uniqueName="10" name="oldpeak" queryTableFieldId="10" dataDxfId="4"/>
    <tableColumn id="11" xr3:uid="{BB3CFB7F-0E63-4592-8802-8FC125801DC0}" uniqueName="11" name="slope" queryTableFieldId="11" dataDxfId="3"/>
    <tableColumn id="12" xr3:uid="{852FC8A1-283D-46FD-A25A-63120918EDD9}" uniqueName="12" name="ca" queryTableFieldId="12" dataDxfId="2"/>
    <tableColumn id="13" xr3:uid="{B8FB9529-CC24-40AB-8984-C003525AFA4F}" uniqueName="13" name="thal" queryTableFieldId="13" dataDxfId="1"/>
    <tableColumn id="14" xr3:uid="{1BB1C086-B08B-4FF6-8F1C-AE6E92FBEC54}" uniqueName="14" name="targe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C44-0BD0-4D41-BC47-72DE31A77DD6}">
  <dimension ref="A1:N1889"/>
  <sheetViews>
    <sheetView topLeftCell="A9" workbookViewId="0">
      <selection activeCell="A15" sqref="A15:N17"/>
    </sheetView>
  </sheetViews>
  <sheetFormatPr defaultRowHeight="15" x14ac:dyDescent="0.25"/>
  <cols>
    <col min="1" max="14" width="13.42578125" style="3" customWidth="1"/>
    <col min="15" max="16384" width="9.140625" style="23"/>
  </cols>
  <sheetData>
    <row r="1" spans="1:14" x14ac:dyDescent="0.25">
      <c r="A1" s="3" t="s">
        <v>171</v>
      </c>
      <c r="B1" s="3" t="s">
        <v>172</v>
      </c>
      <c r="C1" s="3" t="s">
        <v>173</v>
      </c>
      <c r="D1" s="3" t="s">
        <v>174</v>
      </c>
      <c r="E1" s="3" t="s">
        <v>175</v>
      </c>
      <c r="F1" s="3" t="s">
        <v>176</v>
      </c>
      <c r="G1" s="3" t="s">
        <v>177</v>
      </c>
      <c r="H1" s="3" t="s">
        <v>178</v>
      </c>
      <c r="I1" s="3" t="s">
        <v>179</v>
      </c>
      <c r="J1" s="3" t="s">
        <v>180</v>
      </c>
      <c r="K1" s="3" t="s">
        <v>181</v>
      </c>
      <c r="L1" s="3" t="s">
        <v>182</v>
      </c>
      <c r="M1" s="3" t="s">
        <v>183</v>
      </c>
      <c r="N1" s="3" t="s">
        <v>184</v>
      </c>
    </row>
    <row r="2" spans="1:14" x14ac:dyDescent="0.25">
      <c r="A2" s="3">
        <v>63</v>
      </c>
      <c r="B2" s="3">
        <v>1</v>
      </c>
      <c r="C2" s="3">
        <v>3</v>
      </c>
      <c r="D2" s="3">
        <v>145</v>
      </c>
      <c r="E2" s="3">
        <v>233</v>
      </c>
      <c r="F2" s="3">
        <v>1</v>
      </c>
      <c r="G2" s="3">
        <v>0</v>
      </c>
      <c r="H2" s="3">
        <v>150</v>
      </c>
      <c r="I2" s="3">
        <v>0</v>
      </c>
      <c r="J2" s="3">
        <v>23</v>
      </c>
      <c r="K2" s="3">
        <v>0</v>
      </c>
      <c r="L2" s="3">
        <v>0</v>
      </c>
      <c r="M2" s="3">
        <v>1</v>
      </c>
      <c r="N2" s="3">
        <v>1</v>
      </c>
    </row>
    <row r="3" spans="1:14" x14ac:dyDescent="0.25">
      <c r="A3" s="3">
        <v>37</v>
      </c>
      <c r="B3" s="3">
        <v>1</v>
      </c>
      <c r="C3" s="3">
        <v>2</v>
      </c>
      <c r="D3" s="3">
        <v>130</v>
      </c>
      <c r="E3" s="3">
        <v>250</v>
      </c>
      <c r="F3" s="3">
        <v>0</v>
      </c>
      <c r="G3" s="3">
        <v>1</v>
      </c>
      <c r="H3" s="3">
        <v>187</v>
      </c>
      <c r="I3" s="3">
        <v>0</v>
      </c>
      <c r="J3" s="3">
        <v>35</v>
      </c>
      <c r="K3" s="3">
        <v>0</v>
      </c>
      <c r="L3" s="3">
        <v>0</v>
      </c>
      <c r="M3" s="3">
        <v>2</v>
      </c>
      <c r="N3" s="3">
        <v>1</v>
      </c>
    </row>
    <row r="4" spans="1:14" x14ac:dyDescent="0.25">
      <c r="A4" s="3">
        <v>41</v>
      </c>
      <c r="B4" s="3">
        <v>0</v>
      </c>
      <c r="C4" s="3">
        <v>1</v>
      </c>
      <c r="D4" s="3">
        <v>130</v>
      </c>
      <c r="E4" s="3">
        <v>204</v>
      </c>
      <c r="F4" s="3">
        <v>0</v>
      </c>
      <c r="G4" s="3">
        <v>0</v>
      </c>
      <c r="H4" s="3">
        <v>172</v>
      </c>
      <c r="I4" s="3">
        <v>0</v>
      </c>
      <c r="J4" s="3">
        <v>14</v>
      </c>
      <c r="K4" s="3">
        <v>2</v>
      </c>
      <c r="L4" s="3">
        <v>0</v>
      </c>
      <c r="M4" s="3">
        <v>2</v>
      </c>
      <c r="N4" s="3">
        <v>1</v>
      </c>
    </row>
    <row r="5" spans="1:14" x14ac:dyDescent="0.25">
      <c r="A5" s="3">
        <v>56</v>
      </c>
      <c r="B5" s="3">
        <v>1</v>
      </c>
      <c r="C5" s="3">
        <v>1</v>
      </c>
      <c r="D5" s="3">
        <v>120</v>
      </c>
      <c r="E5" s="3">
        <v>236</v>
      </c>
      <c r="F5" s="3">
        <v>0</v>
      </c>
      <c r="G5" s="3">
        <v>1</v>
      </c>
      <c r="H5" s="3">
        <v>178</v>
      </c>
      <c r="I5" s="3">
        <v>0</v>
      </c>
      <c r="J5" s="3">
        <v>8</v>
      </c>
      <c r="K5" s="3">
        <v>2</v>
      </c>
      <c r="L5" s="3">
        <v>0</v>
      </c>
      <c r="M5" s="3">
        <v>2</v>
      </c>
      <c r="N5" s="3">
        <v>1</v>
      </c>
    </row>
    <row r="6" spans="1:14" x14ac:dyDescent="0.25">
      <c r="A6" s="3">
        <v>57</v>
      </c>
      <c r="B6" s="3">
        <v>0</v>
      </c>
      <c r="C6" s="3">
        <v>0</v>
      </c>
      <c r="D6" s="3">
        <v>120</v>
      </c>
      <c r="E6" s="3">
        <v>354</v>
      </c>
      <c r="F6" s="3">
        <v>0</v>
      </c>
      <c r="G6" s="3">
        <v>1</v>
      </c>
      <c r="H6" s="3">
        <v>163</v>
      </c>
      <c r="I6" s="3">
        <v>1</v>
      </c>
      <c r="J6" s="3">
        <v>6</v>
      </c>
      <c r="K6" s="3">
        <v>2</v>
      </c>
      <c r="L6" s="3">
        <v>0</v>
      </c>
      <c r="M6" s="3">
        <v>2</v>
      </c>
      <c r="N6" s="3">
        <v>1</v>
      </c>
    </row>
    <row r="7" spans="1:14" x14ac:dyDescent="0.25">
      <c r="A7" s="3">
        <v>57</v>
      </c>
      <c r="B7" s="3">
        <v>1</v>
      </c>
      <c r="C7" s="3">
        <v>0</v>
      </c>
      <c r="D7" s="3">
        <v>140</v>
      </c>
      <c r="E7" s="3">
        <v>192</v>
      </c>
      <c r="F7" s="3">
        <v>0</v>
      </c>
      <c r="G7" s="3">
        <v>1</v>
      </c>
      <c r="H7" s="3">
        <v>148</v>
      </c>
      <c r="I7" s="3">
        <v>0</v>
      </c>
      <c r="J7" s="3">
        <v>4</v>
      </c>
      <c r="K7" s="3">
        <v>1</v>
      </c>
      <c r="L7" s="3">
        <v>0</v>
      </c>
      <c r="M7" s="3">
        <v>1</v>
      </c>
      <c r="N7" s="3">
        <v>1</v>
      </c>
    </row>
    <row r="8" spans="1:14" x14ac:dyDescent="0.25">
      <c r="A8" s="3">
        <v>56</v>
      </c>
      <c r="B8" s="3">
        <v>0</v>
      </c>
      <c r="C8" s="3">
        <v>1</v>
      </c>
      <c r="D8" s="3">
        <v>140</v>
      </c>
      <c r="E8" s="3">
        <v>294</v>
      </c>
      <c r="F8" s="3">
        <v>0</v>
      </c>
      <c r="G8" s="3">
        <v>0</v>
      </c>
      <c r="H8" s="3">
        <v>153</v>
      </c>
      <c r="I8" s="3">
        <v>0</v>
      </c>
      <c r="J8" s="3">
        <v>13</v>
      </c>
      <c r="K8" s="3">
        <v>1</v>
      </c>
      <c r="L8" s="3">
        <v>0</v>
      </c>
      <c r="M8" s="3">
        <v>2</v>
      </c>
      <c r="N8" s="3">
        <v>1</v>
      </c>
    </row>
    <row r="9" spans="1:14" x14ac:dyDescent="0.25">
      <c r="A9" s="3">
        <v>44</v>
      </c>
      <c r="B9" s="3">
        <v>1</v>
      </c>
      <c r="C9" s="3">
        <v>1</v>
      </c>
      <c r="D9" s="3">
        <v>120</v>
      </c>
      <c r="E9" s="3">
        <v>263</v>
      </c>
      <c r="F9" s="3">
        <v>0</v>
      </c>
      <c r="G9" s="3">
        <v>1</v>
      </c>
      <c r="H9" s="3">
        <v>173</v>
      </c>
      <c r="I9" s="3">
        <v>0</v>
      </c>
      <c r="J9" s="3">
        <v>0</v>
      </c>
      <c r="K9" s="3">
        <v>2</v>
      </c>
      <c r="L9" s="3">
        <v>0</v>
      </c>
      <c r="M9" s="3">
        <v>3</v>
      </c>
      <c r="N9" s="3">
        <v>1</v>
      </c>
    </row>
    <row r="10" spans="1:14" x14ac:dyDescent="0.25">
      <c r="A10" s="3">
        <v>52</v>
      </c>
      <c r="B10" s="3">
        <v>1</v>
      </c>
      <c r="C10" s="3">
        <v>2</v>
      </c>
      <c r="D10" s="3">
        <v>172</v>
      </c>
      <c r="E10" s="3">
        <v>199</v>
      </c>
      <c r="F10" s="3">
        <v>1</v>
      </c>
      <c r="G10" s="3">
        <v>1</v>
      </c>
      <c r="H10" s="3">
        <v>162</v>
      </c>
      <c r="I10" s="3">
        <v>0</v>
      </c>
      <c r="J10" s="3">
        <v>5</v>
      </c>
      <c r="K10" s="3">
        <v>2</v>
      </c>
      <c r="L10" s="3">
        <v>0</v>
      </c>
      <c r="M10" s="3">
        <v>3</v>
      </c>
      <c r="N10" s="3">
        <v>1</v>
      </c>
    </row>
    <row r="11" spans="1:14" x14ac:dyDescent="0.25">
      <c r="A11" s="3">
        <v>57</v>
      </c>
      <c r="B11" s="3">
        <v>1</v>
      </c>
      <c r="C11" s="3">
        <v>2</v>
      </c>
      <c r="D11" s="3">
        <v>150</v>
      </c>
      <c r="E11" s="3">
        <v>168</v>
      </c>
      <c r="F11" s="3">
        <v>0</v>
      </c>
      <c r="G11" s="3">
        <v>1</v>
      </c>
      <c r="H11" s="3">
        <v>174</v>
      </c>
      <c r="I11" s="3">
        <v>0</v>
      </c>
      <c r="J11" s="3">
        <v>16</v>
      </c>
      <c r="K11" s="3">
        <v>2</v>
      </c>
      <c r="L11" s="3">
        <v>0</v>
      </c>
      <c r="M11" s="3">
        <v>2</v>
      </c>
      <c r="N11" s="3">
        <v>1</v>
      </c>
    </row>
    <row r="12" spans="1:14" x14ac:dyDescent="0.25">
      <c r="A12" s="3">
        <v>54</v>
      </c>
      <c r="B12" s="3">
        <v>1</v>
      </c>
      <c r="C12" s="3">
        <v>0</v>
      </c>
      <c r="D12" s="3">
        <v>140</v>
      </c>
      <c r="E12" s="3">
        <v>239</v>
      </c>
      <c r="F12" s="3">
        <v>0</v>
      </c>
      <c r="G12" s="3">
        <v>1</v>
      </c>
      <c r="H12" s="3">
        <v>160</v>
      </c>
      <c r="I12" s="3">
        <v>0</v>
      </c>
      <c r="J12" s="3">
        <v>12</v>
      </c>
      <c r="K12" s="3">
        <v>2</v>
      </c>
      <c r="L12" s="3">
        <v>0</v>
      </c>
      <c r="M12" s="3">
        <v>2</v>
      </c>
      <c r="N12" s="3">
        <v>1</v>
      </c>
    </row>
    <row r="13" spans="1:14" x14ac:dyDescent="0.25">
      <c r="A13" s="3">
        <v>48</v>
      </c>
      <c r="B13" s="3">
        <v>0</v>
      </c>
      <c r="C13" s="3">
        <v>2</v>
      </c>
      <c r="D13" s="3">
        <v>130</v>
      </c>
      <c r="E13" s="3">
        <v>275</v>
      </c>
      <c r="F13" s="3">
        <v>0</v>
      </c>
      <c r="G13" s="3">
        <v>1</v>
      </c>
      <c r="H13" s="3">
        <v>139</v>
      </c>
      <c r="I13" s="3">
        <v>0</v>
      </c>
      <c r="J13" s="3">
        <v>2</v>
      </c>
      <c r="K13" s="3">
        <v>2</v>
      </c>
      <c r="L13" s="3">
        <v>0</v>
      </c>
      <c r="M13" s="3">
        <v>2</v>
      </c>
      <c r="N13" s="3">
        <v>1</v>
      </c>
    </row>
    <row r="14" spans="1:14" x14ac:dyDescent="0.25">
      <c r="A14" s="3">
        <v>49</v>
      </c>
      <c r="B14" s="3">
        <v>1</v>
      </c>
      <c r="C14" s="3">
        <v>1</v>
      </c>
      <c r="D14" s="3">
        <v>130</v>
      </c>
      <c r="E14" s="3">
        <v>266</v>
      </c>
      <c r="F14" s="3">
        <v>0</v>
      </c>
      <c r="G14" s="3">
        <v>1</v>
      </c>
      <c r="H14" s="3">
        <v>171</v>
      </c>
      <c r="I14" s="3">
        <v>0</v>
      </c>
      <c r="J14" s="3">
        <v>6</v>
      </c>
      <c r="K14" s="3">
        <v>2</v>
      </c>
      <c r="L14" s="3">
        <v>0</v>
      </c>
      <c r="M14" s="3">
        <v>2</v>
      </c>
      <c r="N14" s="3">
        <v>1</v>
      </c>
    </row>
    <row r="15" spans="1:14" x14ac:dyDescent="0.25">
      <c r="A15" s="3">
        <v>64</v>
      </c>
      <c r="B15" s="3">
        <v>1</v>
      </c>
      <c r="C15" s="3">
        <v>3</v>
      </c>
      <c r="D15" s="3">
        <v>110</v>
      </c>
      <c r="E15" s="3">
        <v>211</v>
      </c>
      <c r="F15" s="3">
        <v>0</v>
      </c>
      <c r="G15" s="3">
        <v>0</v>
      </c>
      <c r="H15" s="3">
        <v>144</v>
      </c>
      <c r="I15" s="3">
        <v>1</v>
      </c>
      <c r="J15" s="3">
        <v>18</v>
      </c>
      <c r="K15" s="3">
        <v>1</v>
      </c>
      <c r="L15" s="3">
        <v>0</v>
      </c>
      <c r="M15" s="3">
        <v>2</v>
      </c>
      <c r="N15" s="3">
        <v>1</v>
      </c>
    </row>
    <row r="16" spans="1:14" x14ac:dyDescent="0.25">
      <c r="A16" s="3">
        <v>58</v>
      </c>
      <c r="B16" s="3">
        <v>0</v>
      </c>
      <c r="C16" s="3">
        <v>3</v>
      </c>
      <c r="D16" s="3">
        <v>150</v>
      </c>
      <c r="E16" s="3">
        <v>283</v>
      </c>
      <c r="F16" s="3">
        <v>1</v>
      </c>
      <c r="G16" s="3">
        <v>0</v>
      </c>
      <c r="H16" s="3">
        <v>162</v>
      </c>
      <c r="I16" s="3">
        <v>0</v>
      </c>
      <c r="J16" s="3">
        <v>10</v>
      </c>
      <c r="K16" s="3">
        <v>2</v>
      </c>
      <c r="L16" s="3">
        <v>0</v>
      </c>
      <c r="M16" s="3">
        <v>2</v>
      </c>
      <c r="N16" s="3">
        <v>1</v>
      </c>
    </row>
    <row r="17" spans="1:14" x14ac:dyDescent="0.25">
      <c r="A17" s="3">
        <v>50</v>
      </c>
      <c r="B17" s="3">
        <v>0</v>
      </c>
      <c r="C17" s="3">
        <v>2</v>
      </c>
      <c r="D17" s="3">
        <v>120</v>
      </c>
      <c r="E17" s="3">
        <v>219</v>
      </c>
      <c r="F17" s="3">
        <v>0</v>
      </c>
      <c r="G17" s="3">
        <v>1</v>
      </c>
      <c r="H17" s="3">
        <v>158</v>
      </c>
      <c r="I17" s="3">
        <v>0</v>
      </c>
      <c r="J17" s="3">
        <v>16</v>
      </c>
      <c r="K17" s="3">
        <v>1</v>
      </c>
      <c r="L17" s="3">
        <v>0</v>
      </c>
      <c r="M17" s="3">
        <v>2</v>
      </c>
      <c r="N17" s="3">
        <v>1</v>
      </c>
    </row>
    <row r="18" spans="1:14" x14ac:dyDescent="0.25">
      <c r="A18" s="3">
        <v>58</v>
      </c>
      <c r="B18" s="3">
        <v>0</v>
      </c>
      <c r="C18" s="3">
        <v>2</v>
      </c>
      <c r="D18" s="3">
        <v>120</v>
      </c>
      <c r="E18" s="3">
        <v>340</v>
      </c>
      <c r="F18" s="3">
        <v>0</v>
      </c>
      <c r="G18" s="3">
        <v>1</v>
      </c>
      <c r="H18" s="3">
        <v>172</v>
      </c>
      <c r="I18" s="3">
        <v>0</v>
      </c>
      <c r="J18" s="3">
        <v>0</v>
      </c>
      <c r="K18" s="3">
        <v>2</v>
      </c>
      <c r="L18" s="3">
        <v>0</v>
      </c>
      <c r="M18" s="3">
        <v>2</v>
      </c>
      <c r="N18" s="3">
        <v>1</v>
      </c>
    </row>
    <row r="19" spans="1:14" x14ac:dyDescent="0.25">
      <c r="A19" s="3">
        <v>66</v>
      </c>
      <c r="B19" s="3">
        <v>0</v>
      </c>
      <c r="C19" s="3">
        <v>3</v>
      </c>
      <c r="D19" s="3">
        <v>150</v>
      </c>
      <c r="E19" s="3">
        <v>226</v>
      </c>
      <c r="F19" s="3">
        <v>0</v>
      </c>
      <c r="G19" s="3">
        <v>1</v>
      </c>
      <c r="H19" s="3">
        <v>114</v>
      </c>
      <c r="I19" s="3">
        <v>0</v>
      </c>
      <c r="J19" s="3">
        <v>26</v>
      </c>
      <c r="K19" s="3">
        <v>0</v>
      </c>
      <c r="L19" s="3">
        <v>0</v>
      </c>
      <c r="M19" s="3">
        <v>2</v>
      </c>
      <c r="N19" s="3">
        <v>1</v>
      </c>
    </row>
    <row r="20" spans="1:14" x14ac:dyDescent="0.25">
      <c r="A20" s="3">
        <v>43</v>
      </c>
      <c r="B20" s="3">
        <v>1</v>
      </c>
      <c r="C20" s="3">
        <v>0</v>
      </c>
      <c r="D20" s="3">
        <v>150</v>
      </c>
      <c r="E20" s="3">
        <v>247</v>
      </c>
      <c r="F20" s="3">
        <v>0</v>
      </c>
      <c r="G20" s="3">
        <v>1</v>
      </c>
      <c r="H20" s="3">
        <v>171</v>
      </c>
      <c r="I20" s="3">
        <v>0</v>
      </c>
      <c r="J20" s="3">
        <v>15</v>
      </c>
      <c r="K20" s="3">
        <v>2</v>
      </c>
      <c r="L20" s="3">
        <v>0</v>
      </c>
      <c r="M20" s="3">
        <v>2</v>
      </c>
      <c r="N20" s="3">
        <v>1</v>
      </c>
    </row>
    <row r="21" spans="1:14" x14ac:dyDescent="0.25">
      <c r="A21" s="3">
        <v>69</v>
      </c>
      <c r="B21" s="3">
        <v>0</v>
      </c>
      <c r="C21" s="3">
        <v>3</v>
      </c>
      <c r="D21" s="3">
        <v>140</v>
      </c>
      <c r="E21" s="3">
        <v>239</v>
      </c>
      <c r="F21" s="3">
        <v>0</v>
      </c>
      <c r="G21" s="3">
        <v>1</v>
      </c>
      <c r="H21" s="3">
        <v>151</v>
      </c>
      <c r="I21" s="3">
        <v>0</v>
      </c>
      <c r="J21" s="3">
        <v>18</v>
      </c>
      <c r="K21" s="3">
        <v>2</v>
      </c>
      <c r="L21" s="3">
        <v>2</v>
      </c>
      <c r="M21" s="3">
        <v>2</v>
      </c>
      <c r="N21" s="3">
        <v>1</v>
      </c>
    </row>
    <row r="22" spans="1:14" x14ac:dyDescent="0.25">
      <c r="A22" s="3">
        <v>59</v>
      </c>
      <c r="B22" s="3">
        <v>1</v>
      </c>
      <c r="C22" s="3">
        <v>0</v>
      </c>
      <c r="D22" s="3">
        <v>135</v>
      </c>
      <c r="E22" s="3">
        <v>234</v>
      </c>
      <c r="F22" s="3">
        <v>0</v>
      </c>
      <c r="G22" s="3">
        <v>1</v>
      </c>
      <c r="H22" s="3">
        <v>161</v>
      </c>
      <c r="I22" s="3">
        <v>0</v>
      </c>
      <c r="J22" s="3">
        <v>5</v>
      </c>
      <c r="K22" s="3">
        <v>1</v>
      </c>
      <c r="L22" s="3">
        <v>0</v>
      </c>
      <c r="M22" s="3">
        <v>3</v>
      </c>
      <c r="N22" s="3">
        <v>1</v>
      </c>
    </row>
    <row r="23" spans="1:14" x14ac:dyDescent="0.25">
      <c r="A23" s="3">
        <v>44</v>
      </c>
      <c r="B23" s="3">
        <v>1</v>
      </c>
      <c r="C23" s="3">
        <v>2</v>
      </c>
      <c r="D23" s="3">
        <v>130</v>
      </c>
      <c r="E23" s="3">
        <v>233</v>
      </c>
      <c r="F23" s="3">
        <v>0</v>
      </c>
      <c r="G23" s="3">
        <v>1</v>
      </c>
      <c r="H23" s="3">
        <v>179</v>
      </c>
      <c r="I23" s="3">
        <v>1</v>
      </c>
      <c r="J23" s="3">
        <v>4</v>
      </c>
      <c r="K23" s="3">
        <v>2</v>
      </c>
      <c r="L23" s="3">
        <v>0</v>
      </c>
      <c r="M23" s="3">
        <v>2</v>
      </c>
      <c r="N23" s="3">
        <v>1</v>
      </c>
    </row>
    <row r="24" spans="1:14" x14ac:dyDescent="0.25">
      <c r="A24" s="3">
        <v>42</v>
      </c>
      <c r="B24" s="3">
        <v>1</v>
      </c>
      <c r="C24" s="3">
        <v>0</v>
      </c>
      <c r="D24" s="3">
        <v>140</v>
      </c>
      <c r="E24" s="3">
        <v>226</v>
      </c>
      <c r="F24" s="3">
        <v>0</v>
      </c>
      <c r="G24" s="3">
        <v>1</v>
      </c>
      <c r="H24" s="3">
        <v>178</v>
      </c>
      <c r="I24" s="3">
        <v>0</v>
      </c>
      <c r="J24" s="3">
        <v>0</v>
      </c>
      <c r="K24" s="3">
        <v>2</v>
      </c>
      <c r="L24" s="3">
        <v>0</v>
      </c>
      <c r="M24" s="3">
        <v>2</v>
      </c>
      <c r="N24" s="3">
        <v>1</v>
      </c>
    </row>
    <row r="25" spans="1:14" x14ac:dyDescent="0.25">
      <c r="A25" s="3">
        <v>61</v>
      </c>
      <c r="B25" s="3">
        <v>1</v>
      </c>
      <c r="C25" s="3">
        <v>2</v>
      </c>
      <c r="D25" s="3">
        <v>150</v>
      </c>
      <c r="E25" s="3">
        <v>243</v>
      </c>
      <c r="F25" s="3">
        <v>1</v>
      </c>
      <c r="G25" s="3">
        <v>1</v>
      </c>
      <c r="H25" s="3">
        <v>137</v>
      </c>
      <c r="I25" s="3">
        <v>1</v>
      </c>
      <c r="J25" s="3">
        <v>10</v>
      </c>
      <c r="K25" s="3">
        <v>1</v>
      </c>
      <c r="L25" s="3">
        <v>0</v>
      </c>
      <c r="M25" s="3">
        <v>2</v>
      </c>
      <c r="N25" s="3">
        <v>1</v>
      </c>
    </row>
    <row r="26" spans="1:14" x14ac:dyDescent="0.25">
      <c r="A26" s="3">
        <v>40</v>
      </c>
      <c r="B26" s="3">
        <v>1</v>
      </c>
      <c r="C26" s="3">
        <v>3</v>
      </c>
      <c r="D26" s="3">
        <v>140</v>
      </c>
      <c r="E26" s="3">
        <v>199</v>
      </c>
      <c r="F26" s="3">
        <v>0</v>
      </c>
      <c r="G26" s="3">
        <v>1</v>
      </c>
      <c r="H26" s="3">
        <v>178</v>
      </c>
      <c r="I26" s="3">
        <v>1</v>
      </c>
      <c r="J26" s="3">
        <v>14</v>
      </c>
      <c r="K26" s="3">
        <v>2</v>
      </c>
      <c r="L26" s="3">
        <v>0</v>
      </c>
      <c r="M26" s="3">
        <v>3</v>
      </c>
      <c r="N26" s="3">
        <v>1</v>
      </c>
    </row>
    <row r="27" spans="1:14" x14ac:dyDescent="0.25">
      <c r="A27" s="3">
        <v>71</v>
      </c>
      <c r="B27" s="3">
        <v>0</v>
      </c>
      <c r="C27" s="3">
        <v>1</v>
      </c>
      <c r="D27" s="3">
        <v>160</v>
      </c>
      <c r="E27" s="3">
        <v>302</v>
      </c>
      <c r="F27" s="3">
        <v>0</v>
      </c>
      <c r="G27" s="3">
        <v>1</v>
      </c>
      <c r="H27" s="3">
        <v>162</v>
      </c>
      <c r="I27" s="3">
        <v>0</v>
      </c>
      <c r="J27" s="3">
        <v>4</v>
      </c>
      <c r="K27" s="3">
        <v>2</v>
      </c>
      <c r="L27" s="3">
        <v>2</v>
      </c>
      <c r="M27" s="3">
        <v>2</v>
      </c>
      <c r="N27" s="3">
        <v>1</v>
      </c>
    </row>
    <row r="28" spans="1:14" x14ac:dyDescent="0.25">
      <c r="A28" s="3">
        <v>59</v>
      </c>
      <c r="B28" s="3">
        <v>1</v>
      </c>
      <c r="C28" s="3">
        <v>2</v>
      </c>
      <c r="D28" s="3">
        <v>150</v>
      </c>
      <c r="E28" s="3">
        <v>212</v>
      </c>
      <c r="F28" s="3">
        <v>1</v>
      </c>
      <c r="G28" s="3">
        <v>1</v>
      </c>
      <c r="H28" s="3">
        <v>157</v>
      </c>
      <c r="I28" s="3">
        <v>0</v>
      </c>
      <c r="J28" s="3">
        <v>16</v>
      </c>
      <c r="K28" s="3">
        <v>2</v>
      </c>
      <c r="L28" s="3">
        <v>0</v>
      </c>
      <c r="M28" s="3">
        <v>2</v>
      </c>
      <c r="N28" s="3">
        <v>1</v>
      </c>
    </row>
    <row r="29" spans="1:14" x14ac:dyDescent="0.25">
      <c r="A29" s="3">
        <v>51</v>
      </c>
      <c r="B29" s="3">
        <v>1</v>
      </c>
      <c r="C29" s="3">
        <v>2</v>
      </c>
      <c r="D29" s="3">
        <v>110</v>
      </c>
      <c r="E29" s="3">
        <v>175</v>
      </c>
      <c r="F29" s="3">
        <v>0</v>
      </c>
      <c r="G29" s="3">
        <v>1</v>
      </c>
      <c r="H29" s="3">
        <v>123</v>
      </c>
      <c r="I29" s="3">
        <v>0</v>
      </c>
      <c r="J29" s="3">
        <v>6</v>
      </c>
      <c r="K29" s="3">
        <v>2</v>
      </c>
      <c r="L29" s="3">
        <v>0</v>
      </c>
      <c r="M29" s="3">
        <v>2</v>
      </c>
      <c r="N29" s="3">
        <v>1</v>
      </c>
    </row>
    <row r="30" spans="1:14" x14ac:dyDescent="0.25">
      <c r="A30" s="3">
        <v>65</v>
      </c>
      <c r="B30" s="3">
        <v>0</v>
      </c>
      <c r="C30" s="3">
        <v>2</v>
      </c>
      <c r="D30" s="3">
        <v>140</v>
      </c>
      <c r="E30" s="3">
        <v>417</v>
      </c>
      <c r="F30" s="3">
        <v>1</v>
      </c>
      <c r="G30" s="3">
        <v>0</v>
      </c>
      <c r="H30" s="3">
        <v>157</v>
      </c>
      <c r="I30" s="3">
        <v>0</v>
      </c>
      <c r="J30" s="3">
        <v>8</v>
      </c>
      <c r="K30" s="3">
        <v>2</v>
      </c>
      <c r="L30" s="3">
        <v>1</v>
      </c>
      <c r="M30" s="3">
        <v>2</v>
      </c>
      <c r="N30" s="3">
        <v>1</v>
      </c>
    </row>
    <row r="31" spans="1:14" x14ac:dyDescent="0.25">
      <c r="A31" s="3">
        <v>53</v>
      </c>
      <c r="B31" s="3">
        <v>1</v>
      </c>
      <c r="C31" s="3">
        <v>2</v>
      </c>
      <c r="D31" s="3">
        <v>130</v>
      </c>
      <c r="E31" s="3">
        <v>197</v>
      </c>
      <c r="F31" s="3">
        <v>1</v>
      </c>
      <c r="G31" s="3">
        <v>0</v>
      </c>
      <c r="H31" s="3">
        <v>152</v>
      </c>
      <c r="I31" s="3">
        <v>0</v>
      </c>
      <c r="J31" s="3">
        <v>12</v>
      </c>
      <c r="K31" s="3">
        <v>0</v>
      </c>
      <c r="L31" s="3">
        <v>0</v>
      </c>
      <c r="M31" s="3">
        <v>2</v>
      </c>
      <c r="N31" s="3">
        <v>1</v>
      </c>
    </row>
    <row r="32" spans="1:14" x14ac:dyDescent="0.25">
      <c r="A32" s="3">
        <v>41</v>
      </c>
      <c r="B32" s="3">
        <v>0</v>
      </c>
      <c r="C32" s="3">
        <v>1</v>
      </c>
      <c r="D32" s="3">
        <v>105</v>
      </c>
      <c r="E32" s="3">
        <v>198</v>
      </c>
      <c r="F32" s="3">
        <v>0</v>
      </c>
      <c r="G32" s="3">
        <v>1</v>
      </c>
      <c r="H32" s="3">
        <v>168</v>
      </c>
      <c r="I32" s="3">
        <v>0</v>
      </c>
      <c r="J32" s="3">
        <v>0</v>
      </c>
      <c r="K32" s="3">
        <v>2</v>
      </c>
      <c r="L32" s="3">
        <v>1</v>
      </c>
      <c r="M32" s="3">
        <v>2</v>
      </c>
      <c r="N32" s="3">
        <v>1</v>
      </c>
    </row>
    <row r="33" spans="1:14" x14ac:dyDescent="0.25">
      <c r="A33" s="3">
        <v>65</v>
      </c>
      <c r="B33" s="3">
        <v>1</v>
      </c>
      <c r="C33" s="3">
        <v>0</v>
      </c>
      <c r="D33" s="3">
        <v>120</v>
      </c>
      <c r="E33" s="3">
        <v>177</v>
      </c>
      <c r="F33" s="3">
        <v>0</v>
      </c>
      <c r="G33" s="3">
        <v>1</v>
      </c>
      <c r="H33" s="3">
        <v>140</v>
      </c>
      <c r="I33" s="3">
        <v>0</v>
      </c>
      <c r="J33" s="3">
        <v>4</v>
      </c>
      <c r="K33" s="3">
        <v>2</v>
      </c>
      <c r="L33" s="3">
        <v>0</v>
      </c>
      <c r="M33" s="3">
        <v>3</v>
      </c>
      <c r="N33" s="3">
        <v>1</v>
      </c>
    </row>
    <row r="34" spans="1:14" x14ac:dyDescent="0.25">
      <c r="A34" s="3">
        <v>44</v>
      </c>
      <c r="B34" s="3">
        <v>1</v>
      </c>
      <c r="C34" s="3">
        <v>1</v>
      </c>
      <c r="D34" s="3">
        <v>130</v>
      </c>
      <c r="E34" s="3">
        <v>219</v>
      </c>
      <c r="F34" s="3">
        <v>0</v>
      </c>
      <c r="G34" s="3">
        <v>0</v>
      </c>
      <c r="H34" s="3">
        <v>188</v>
      </c>
      <c r="I34" s="3">
        <v>0</v>
      </c>
      <c r="J34" s="3">
        <v>0</v>
      </c>
      <c r="K34" s="3">
        <v>2</v>
      </c>
      <c r="L34" s="3">
        <v>0</v>
      </c>
      <c r="M34" s="3">
        <v>2</v>
      </c>
      <c r="N34" s="3">
        <v>1</v>
      </c>
    </row>
    <row r="35" spans="1:14" x14ac:dyDescent="0.25">
      <c r="A35" s="3">
        <v>54</v>
      </c>
      <c r="B35" s="3">
        <v>1</v>
      </c>
      <c r="C35" s="3">
        <v>2</v>
      </c>
      <c r="D35" s="3">
        <v>125</v>
      </c>
      <c r="E35" s="3">
        <v>273</v>
      </c>
      <c r="F35" s="3">
        <v>0</v>
      </c>
      <c r="G35" s="3">
        <v>0</v>
      </c>
      <c r="H35" s="3">
        <v>152</v>
      </c>
      <c r="I35" s="3">
        <v>0</v>
      </c>
      <c r="J35" s="3">
        <v>5</v>
      </c>
      <c r="K35" s="3">
        <v>0</v>
      </c>
      <c r="L35" s="3">
        <v>1</v>
      </c>
      <c r="M35" s="3">
        <v>2</v>
      </c>
      <c r="N35" s="3">
        <v>1</v>
      </c>
    </row>
    <row r="36" spans="1:14" x14ac:dyDescent="0.25">
      <c r="A36" s="3">
        <v>51</v>
      </c>
      <c r="B36" s="3">
        <v>1</v>
      </c>
      <c r="C36" s="3">
        <v>3</v>
      </c>
      <c r="D36" s="3">
        <v>125</v>
      </c>
      <c r="E36" s="3">
        <v>213</v>
      </c>
      <c r="F36" s="3">
        <v>0</v>
      </c>
      <c r="G36" s="3">
        <v>0</v>
      </c>
      <c r="H36" s="3">
        <v>125</v>
      </c>
      <c r="I36" s="3">
        <v>1</v>
      </c>
      <c r="J36" s="3">
        <v>14</v>
      </c>
      <c r="K36" s="3">
        <v>2</v>
      </c>
      <c r="L36" s="3">
        <v>1</v>
      </c>
      <c r="M36" s="3">
        <v>2</v>
      </c>
      <c r="N36" s="3">
        <v>1</v>
      </c>
    </row>
    <row r="37" spans="1:14" x14ac:dyDescent="0.25">
      <c r="A37" s="3">
        <v>46</v>
      </c>
      <c r="B37" s="3">
        <v>0</v>
      </c>
      <c r="C37" s="3">
        <v>2</v>
      </c>
      <c r="D37" s="3">
        <v>142</v>
      </c>
      <c r="E37" s="3">
        <v>177</v>
      </c>
      <c r="F37" s="3">
        <v>0</v>
      </c>
      <c r="G37" s="3">
        <v>0</v>
      </c>
      <c r="H37" s="3">
        <v>160</v>
      </c>
      <c r="I37" s="3">
        <v>1</v>
      </c>
      <c r="J37" s="3">
        <v>14</v>
      </c>
      <c r="K37" s="3">
        <v>0</v>
      </c>
      <c r="L37" s="3">
        <v>0</v>
      </c>
      <c r="M37" s="3">
        <v>2</v>
      </c>
      <c r="N37" s="3">
        <v>1</v>
      </c>
    </row>
    <row r="38" spans="1:14" x14ac:dyDescent="0.25">
      <c r="A38" s="3">
        <v>54</v>
      </c>
      <c r="B38" s="3">
        <v>0</v>
      </c>
      <c r="C38" s="3">
        <v>2</v>
      </c>
      <c r="D38" s="3">
        <v>135</v>
      </c>
      <c r="E38" s="3">
        <v>304</v>
      </c>
      <c r="F38" s="3">
        <v>1</v>
      </c>
      <c r="G38" s="3">
        <v>1</v>
      </c>
      <c r="H38" s="3">
        <v>170</v>
      </c>
      <c r="I38" s="3">
        <v>0</v>
      </c>
      <c r="J38" s="3">
        <v>0</v>
      </c>
      <c r="K38" s="3">
        <v>2</v>
      </c>
      <c r="L38" s="3">
        <v>0</v>
      </c>
      <c r="M38" s="3">
        <v>2</v>
      </c>
      <c r="N38" s="3">
        <v>1</v>
      </c>
    </row>
    <row r="39" spans="1:14" x14ac:dyDescent="0.25">
      <c r="A39" s="3">
        <v>54</v>
      </c>
      <c r="B39" s="3">
        <v>1</v>
      </c>
      <c r="C39" s="3">
        <v>2</v>
      </c>
      <c r="D39" s="3">
        <v>150</v>
      </c>
      <c r="E39" s="3">
        <v>232</v>
      </c>
      <c r="F39" s="3">
        <v>0</v>
      </c>
      <c r="G39" s="3">
        <v>0</v>
      </c>
      <c r="H39" s="3">
        <v>165</v>
      </c>
      <c r="I39" s="3">
        <v>0</v>
      </c>
      <c r="J39" s="3">
        <v>16</v>
      </c>
      <c r="K39" s="3">
        <v>2</v>
      </c>
      <c r="L39" s="3">
        <v>0</v>
      </c>
      <c r="M39" s="3">
        <v>3</v>
      </c>
      <c r="N39" s="3">
        <v>1</v>
      </c>
    </row>
    <row r="40" spans="1:14" x14ac:dyDescent="0.25">
      <c r="A40" s="3">
        <v>65</v>
      </c>
      <c r="B40" s="3">
        <v>0</v>
      </c>
      <c r="C40" s="3">
        <v>2</v>
      </c>
      <c r="D40" s="3">
        <v>155</v>
      </c>
      <c r="E40" s="3">
        <v>269</v>
      </c>
      <c r="F40" s="3">
        <v>0</v>
      </c>
      <c r="G40" s="3">
        <v>1</v>
      </c>
      <c r="H40" s="3">
        <v>148</v>
      </c>
      <c r="I40" s="3">
        <v>0</v>
      </c>
      <c r="J40" s="3">
        <v>8</v>
      </c>
      <c r="K40" s="3">
        <v>2</v>
      </c>
      <c r="L40" s="3">
        <v>0</v>
      </c>
      <c r="M40" s="3">
        <v>2</v>
      </c>
      <c r="N40" s="3">
        <v>1</v>
      </c>
    </row>
    <row r="41" spans="1:14" x14ac:dyDescent="0.25">
      <c r="A41" s="3">
        <v>65</v>
      </c>
      <c r="B41" s="3">
        <v>0</v>
      </c>
      <c r="C41" s="3">
        <v>2</v>
      </c>
      <c r="D41" s="3">
        <v>160</v>
      </c>
      <c r="E41" s="3">
        <v>360</v>
      </c>
      <c r="F41" s="3">
        <v>0</v>
      </c>
      <c r="G41" s="3">
        <v>0</v>
      </c>
      <c r="H41" s="3">
        <v>151</v>
      </c>
      <c r="I41" s="3">
        <v>0</v>
      </c>
      <c r="J41" s="3">
        <v>8</v>
      </c>
      <c r="K41" s="3">
        <v>2</v>
      </c>
      <c r="L41" s="3">
        <v>0</v>
      </c>
      <c r="M41" s="3">
        <v>2</v>
      </c>
      <c r="N41" s="3">
        <v>1</v>
      </c>
    </row>
    <row r="42" spans="1:14" x14ac:dyDescent="0.25">
      <c r="A42" s="3">
        <v>51</v>
      </c>
      <c r="B42" s="3">
        <v>0</v>
      </c>
      <c r="C42" s="3">
        <v>2</v>
      </c>
      <c r="D42" s="3">
        <v>140</v>
      </c>
      <c r="E42" s="3">
        <v>308</v>
      </c>
      <c r="F42" s="3">
        <v>0</v>
      </c>
      <c r="G42" s="3">
        <v>0</v>
      </c>
      <c r="H42" s="3">
        <v>142</v>
      </c>
      <c r="I42" s="3">
        <v>0</v>
      </c>
      <c r="J42" s="3">
        <v>15</v>
      </c>
      <c r="K42" s="3">
        <v>2</v>
      </c>
      <c r="L42" s="3">
        <v>1</v>
      </c>
      <c r="M42" s="3">
        <v>2</v>
      </c>
      <c r="N42" s="3">
        <v>1</v>
      </c>
    </row>
    <row r="43" spans="1:14" x14ac:dyDescent="0.25">
      <c r="A43" s="3">
        <v>48</v>
      </c>
      <c r="B43" s="3">
        <v>1</v>
      </c>
      <c r="C43" s="3">
        <v>1</v>
      </c>
      <c r="D43" s="3">
        <v>130</v>
      </c>
      <c r="E43" s="3">
        <v>245</v>
      </c>
      <c r="F43" s="3">
        <v>0</v>
      </c>
      <c r="G43" s="3">
        <v>0</v>
      </c>
      <c r="H43" s="3">
        <v>180</v>
      </c>
      <c r="I43" s="3">
        <v>0</v>
      </c>
      <c r="J43" s="3">
        <v>2</v>
      </c>
      <c r="K43" s="3">
        <v>1</v>
      </c>
      <c r="L43" s="3">
        <v>0</v>
      </c>
      <c r="M43" s="3">
        <v>2</v>
      </c>
      <c r="N43" s="3">
        <v>1</v>
      </c>
    </row>
    <row r="44" spans="1:14" x14ac:dyDescent="0.25">
      <c r="A44" s="3">
        <v>45</v>
      </c>
      <c r="B44" s="3">
        <v>1</v>
      </c>
      <c r="C44" s="3">
        <v>0</v>
      </c>
      <c r="D44" s="3">
        <v>104</v>
      </c>
      <c r="E44" s="3">
        <v>208</v>
      </c>
      <c r="F44" s="3">
        <v>0</v>
      </c>
      <c r="G44" s="3">
        <v>0</v>
      </c>
      <c r="H44" s="3">
        <v>148</v>
      </c>
      <c r="I44" s="3">
        <v>1</v>
      </c>
      <c r="J44" s="3">
        <v>30</v>
      </c>
      <c r="K44" s="3">
        <v>1</v>
      </c>
      <c r="L44" s="3">
        <v>0</v>
      </c>
      <c r="M44" s="3">
        <v>2</v>
      </c>
      <c r="N44" s="3">
        <v>1</v>
      </c>
    </row>
    <row r="45" spans="1:14" x14ac:dyDescent="0.25">
      <c r="A45" s="3">
        <v>53</v>
      </c>
      <c r="B45" s="3">
        <v>0</v>
      </c>
      <c r="C45" s="3">
        <v>0</v>
      </c>
      <c r="D45" s="3">
        <v>130</v>
      </c>
      <c r="E45" s="3">
        <v>264</v>
      </c>
      <c r="F45" s="3">
        <v>0</v>
      </c>
      <c r="G45" s="3">
        <v>0</v>
      </c>
      <c r="H45" s="3">
        <v>143</v>
      </c>
      <c r="I45" s="3">
        <v>0</v>
      </c>
      <c r="J45" s="3">
        <v>4</v>
      </c>
      <c r="K45" s="3">
        <v>1</v>
      </c>
      <c r="L45" s="3">
        <v>0</v>
      </c>
      <c r="M45" s="3">
        <v>2</v>
      </c>
      <c r="N45" s="3">
        <v>1</v>
      </c>
    </row>
    <row r="46" spans="1:14" x14ac:dyDescent="0.25">
      <c r="A46" s="3">
        <v>39</v>
      </c>
      <c r="B46" s="3">
        <v>1</v>
      </c>
      <c r="C46" s="3">
        <v>2</v>
      </c>
      <c r="D46" s="3">
        <v>140</v>
      </c>
      <c r="E46" s="3">
        <v>321</v>
      </c>
      <c r="F46" s="3">
        <v>0</v>
      </c>
      <c r="G46" s="3">
        <v>0</v>
      </c>
      <c r="H46" s="3">
        <v>182</v>
      </c>
      <c r="I46" s="3">
        <v>0</v>
      </c>
      <c r="J46" s="3">
        <v>0</v>
      </c>
      <c r="K46" s="3">
        <v>2</v>
      </c>
      <c r="L46" s="3">
        <v>0</v>
      </c>
      <c r="M46" s="3">
        <v>2</v>
      </c>
      <c r="N46" s="3">
        <v>1</v>
      </c>
    </row>
    <row r="47" spans="1:14" x14ac:dyDescent="0.25">
      <c r="A47" s="3">
        <v>52</v>
      </c>
      <c r="B47" s="3">
        <v>1</v>
      </c>
      <c r="C47" s="3">
        <v>1</v>
      </c>
      <c r="D47" s="3">
        <v>120</v>
      </c>
      <c r="E47" s="3">
        <v>325</v>
      </c>
      <c r="F47" s="3">
        <v>0</v>
      </c>
      <c r="G47" s="3">
        <v>1</v>
      </c>
      <c r="H47" s="3">
        <v>172</v>
      </c>
      <c r="I47" s="3">
        <v>0</v>
      </c>
      <c r="J47" s="3">
        <v>2</v>
      </c>
      <c r="K47" s="3">
        <v>2</v>
      </c>
      <c r="L47" s="3">
        <v>0</v>
      </c>
      <c r="M47" s="3">
        <v>2</v>
      </c>
      <c r="N47" s="3">
        <v>1</v>
      </c>
    </row>
    <row r="48" spans="1:14" x14ac:dyDescent="0.25">
      <c r="A48" s="3">
        <v>44</v>
      </c>
      <c r="B48" s="3">
        <v>1</v>
      </c>
      <c r="C48" s="3">
        <v>2</v>
      </c>
      <c r="D48" s="3">
        <v>140</v>
      </c>
      <c r="E48" s="3">
        <v>235</v>
      </c>
      <c r="F48" s="3">
        <v>0</v>
      </c>
      <c r="G48" s="3">
        <v>0</v>
      </c>
      <c r="H48" s="3">
        <v>180</v>
      </c>
      <c r="I48" s="3">
        <v>0</v>
      </c>
      <c r="J48" s="3">
        <v>0</v>
      </c>
      <c r="K48" s="3">
        <v>2</v>
      </c>
      <c r="L48" s="3">
        <v>0</v>
      </c>
      <c r="M48" s="3">
        <v>2</v>
      </c>
      <c r="N48" s="3">
        <v>1</v>
      </c>
    </row>
    <row r="49" spans="1:14" x14ac:dyDescent="0.25">
      <c r="A49" s="3">
        <v>47</v>
      </c>
      <c r="B49" s="3">
        <v>1</v>
      </c>
      <c r="C49" s="3">
        <v>2</v>
      </c>
      <c r="D49" s="3">
        <v>138</v>
      </c>
      <c r="E49" s="3">
        <v>257</v>
      </c>
      <c r="F49" s="3">
        <v>0</v>
      </c>
      <c r="G49" s="3">
        <v>0</v>
      </c>
      <c r="H49" s="3">
        <v>156</v>
      </c>
      <c r="I49" s="3">
        <v>0</v>
      </c>
      <c r="J49" s="3">
        <v>0</v>
      </c>
      <c r="K49" s="3">
        <v>2</v>
      </c>
      <c r="L49" s="3">
        <v>0</v>
      </c>
      <c r="M49" s="3">
        <v>2</v>
      </c>
      <c r="N49" s="3">
        <v>1</v>
      </c>
    </row>
    <row r="50" spans="1:14" x14ac:dyDescent="0.25">
      <c r="A50" s="3">
        <v>53</v>
      </c>
      <c r="B50" s="3">
        <v>0</v>
      </c>
      <c r="C50" s="3">
        <v>2</v>
      </c>
      <c r="D50" s="3">
        <v>128</v>
      </c>
      <c r="E50" s="3">
        <v>216</v>
      </c>
      <c r="F50" s="3">
        <v>0</v>
      </c>
      <c r="G50" s="3">
        <v>0</v>
      </c>
      <c r="H50" s="3">
        <v>115</v>
      </c>
      <c r="I50" s="3">
        <v>0</v>
      </c>
      <c r="J50" s="3">
        <v>0</v>
      </c>
      <c r="K50" s="3">
        <v>2</v>
      </c>
      <c r="L50" s="3">
        <v>0</v>
      </c>
      <c r="M50" s="3">
        <v>0</v>
      </c>
      <c r="N50" s="3">
        <v>1</v>
      </c>
    </row>
    <row r="51" spans="1:14" x14ac:dyDescent="0.25">
      <c r="A51" s="3">
        <v>53</v>
      </c>
      <c r="B51" s="3">
        <v>0</v>
      </c>
      <c r="C51" s="3">
        <v>0</v>
      </c>
      <c r="D51" s="3">
        <v>138</v>
      </c>
      <c r="E51" s="3">
        <v>234</v>
      </c>
      <c r="F51" s="3">
        <v>0</v>
      </c>
      <c r="G51" s="3">
        <v>0</v>
      </c>
      <c r="H51" s="3">
        <v>160</v>
      </c>
      <c r="I51" s="3">
        <v>0</v>
      </c>
      <c r="J51" s="3">
        <v>0</v>
      </c>
      <c r="K51" s="3">
        <v>2</v>
      </c>
      <c r="L51" s="3">
        <v>0</v>
      </c>
      <c r="M51" s="3">
        <v>2</v>
      </c>
      <c r="N51" s="3">
        <v>1</v>
      </c>
    </row>
    <row r="52" spans="1:14" x14ac:dyDescent="0.25">
      <c r="A52" s="3">
        <v>51</v>
      </c>
      <c r="B52" s="3">
        <v>0</v>
      </c>
      <c r="C52" s="3">
        <v>2</v>
      </c>
      <c r="D52" s="3">
        <v>130</v>
      </c>
      <c r="E52" s="3">
        <v>256</v>
      </c>
      <c r="F52" s="3">
        <v>0</v>
      </c>
      <c r="G52" s="3">
        <v>0</v>
      </c>
      <c r="H52" s="3">
        <v>149</v>
      </c>
      <c r="I52" s="3">
        <v>0</v>
      </c>
      <c r="J52" s="3">
        <v>5</v>
      </c>
      <c r="K52" s="3">
        <v>2</v>
      </c>
      <c r="L52" s="3">
        <v>0</v>
      </c>
      <c r="M52" s="3">
        <v>2</v>
      </c>
      <c r="N52" s="3">
        <v>1</v>
      </c>
    </row>
    <row r="53" spans="1:14" x14ac:dyDescent="0.25">
      <c r="A53" s="3">
        <v>66</v>
      </c>
      <c r="B53" s="3">
        <v>1</v>
      </c>
      <c r="C53" s="3">
        <v>0</v>
      </c>
      <c r="D53" s="3">
        <v>120</v>
      </c>
      <c r="E53" s="3">
        <v>302</v>
      </c>
      <c r="F53" s="3">
        <v>0</v>
      </c>
      <c r="G53" s="3">
        <v>0</v>
      </c>
      <c r="H53" s="3">
        <v>151</v>
      </c>
      <c r="I53" s="3">
        <v>0</v>
      </c>
      <c r="J53" s="3">
        <v>4</v>
      </c>
      <c r="K53" s="3">
        <v>1</v>
      </c>
      <c r="L53" s="3">
        <v>0</v>
      </c>
      <c r="M53" s="3">
        <v>2</v>
      </c>
      <c r="N53" s="3">
        <v>1</v>
      </c>
    </row>
    <row r="54" spans="1:14" x14ac:dyDescent="0.25">
      <c r="A54" s="3">
        <v>62</v>
      </c>
      <c r="B54" s="3">
        <v>1</v>
      </c>
      <c r="C54" s="3">
        <v>2</v>
      </c>
      <c r="D54" s="3">
        <v>130</v>
      </c>
      <c r="E54" s="3">
        <v>231</v>
      </c>
      <c r="F54" s="3">
        <v>0</v>
      </c>
      <c r="G54" s="3">
        <v>1</v>
      </c>
      <c r="H54" s="3">
        <v>146</v>
      </c>
      <c r="I54" s="3">
        <v>0</v>
      </c>
      <c r="J54" s="3">
        <v>18</v>
      </c>
      <c r="K54" s="3">
        <v>1</v>
      </c>
      <c r="L54" s="3">
        <v>3</v>
      </c>
      <c r="M54" s="3">
        <v>3</v>
      </c>
      <c r="N54" s="3">
        <v>1</v>
      </c>
    </row>
    <row r="55" spans="1:14" x14ac:dyDescent="0.25">
      <c r="A55" s="3">
        <v>44</v>
      </c>
      <c r="B55" s="3">
        <v>0</v>
      </c>
      <c r="C55" s="3">
        <v>2</v>
      </c>
      <c r="D55" s="3">
        <v>108</v>
      </c>
      <c r="E55" s="3">
        <v>141</v>
      </c>
      <c r="F55" s="3">
        <v>0</v>
      </c>
      <c r="G55" s="3">
        <v>1</v>
      </c>
      <c r="H55" s="3">
        <v>175</v>
      </c>
      <c r="I55" s="3">
        <v>0</v>
      </c>
      <c r="J55" s="3">
        <v>6</v>
      </c>
      <c r="K55" s="3">
        <v>1</v>
      </c>
      <c r="L55" s="3">
        <v>0</v>
      </c>
      <c r="M55" s="3">
        <v>2</v>
      </c>
      <c r="N55" s="3">
        <v>1</v>
      </c>
    </row>
    <row r="56" spans="1:14" x14ac:dyDescent="0.25">
      <c r="A56" s="3">
        <v>63</v>
      </c>
      <c r="B56" s="3">
        <v>0</v>
      </c>
      <c r="C56" s="3">
        <v>2</v>
      </c>
      <c r="D56" s="3">
        <v>135</v>
      </c>
      <c r="E56" s="3">
        <v>252</v>
      </c>
      <c r="F56" s="3">
        <v>0</v>
      </c>
      <c r="G56" s="3">
        <v>0</v>
      </c>
      <c r="H56" s="3">
        <v>172</v>
      </c>
      <c r="I56" s="3">
        <v>0</v>
      </c>
      <c r="J56" s="3">
        <v>0</v>
      </c>
      <c r="K56" s="3">
        <v>2</v>
      </c>
      <c r="L56" s="3">
        <v>0</v>
      </c>
      <c r="M56" s="3">
        <v>2</v>
      </c>
      <c r="N56" s="3">
        <v>1</v>
      </c>
    </row>
    <row r="57" spans="1:14" x14ac:dyDescent="0.25">
      <c r="A57" s="3">
        <v>52</v>
      </c>
      <c r="B57" s="3">
        <v>1</v>
      </c>
      <c r="C57" s="3">
        <v>1</v>
      </c>
      <c r="D57" s="3">
        <v>134</v>
      </c>
      <c r="E57" s="3">
        <v>201</v>
      </c>
      <c r="F57" s="3">
        <v>0</v>
      </c>
      <c r="G57" s="3">
        <v>1</v>
      </c>
      <c r="H57" s="3">
        <v>158</v>
      </c>
      <c r="I57" s="3">
        <v>0</v>
      </c>
      <c r="J57" s="3">
        <v>8</v>
      </c>
      <c r="K57" s="3">
        <v>2</v>
      </c>
      <c r="L57" s="3">
        <v>1</v>
      </c>
      <c r="M57" s="3">
        <v>2</v>
      </c>
      <c r="N57" s="3">
        <v>1</v>
      </c>
    </row>
    <row r="58" spans="1:14" x14ac:dyDescent="0.25">
      <c r="A58" s="3">
        <v>48</v>
      </c>
      <c r="B58" s="3">
        <v>1</v>
      </c>
      <c r="C58" s="3">
        <v>0</v>
      </c>
      <c r="D58" s="3">
        <v>122</v>
      </c>
      <c r="E58" s="3">
        <v>222</v>
      </c>
      <c r="F58" s="3">
        <v>0</v>
      </c>
      <c r="G58" s="3">
        <v>0</v>
      </c>
      <c r="H58" s="3">
        <v>186</v>
      </c>
      <c r="I58" s="3">
        <v>0</v>
      </c>
      <c r="J58" s="3">
        <v>0</v>
      </c>
      <c r="K58" s="3">
        <v>2</v>
      </c>
      <c r="L58" s="3">
        <v>0</v>
      </c>
      <c r="M58" s="3">
        <v>2</v>
      </c>
      <c r="N58" s="3">
        <v>1</v>
      </c>
    </row>
    <row r="59" spans="1:14" x14ac:dyDescent="0.25">
      <c r="A59" s="3">
        <v>45</v>
      </c>
      <c r="B59" s="3">
        <v>1</v>
      </c>
      <c r="C59" s="3">
        <v>0</v>
      </c>
      <c r="D59" s="3">
        <v>115</v>
      </c>
      <c r="E59" s="3">
        <v>260</v>
      </c>
      <c r="F59" s="3">
        <v>0</v>
      </c>
      <c r="G59" s="3">
        <v>0</v>
      </c>
      <c r="H59" s="3">
        <v>185</v>
      </c>
      <c r="I59" s="3">
        <v>0</v>
      </c>
      <c r="J59" s="3">
        <v>0</v>
      </c>
      <c r="K59" s="3">
        <v>2</v>
      </c>
      <c r="L59" s="3">
        <v>0</v>
      </c>
      <c r="M59" s="3">
        <v>2</v>
      </c>
      <c r="N59" s="3">
        <v>1</v>
      </c>
    </row>
    <row r="60" spans="1:14" x14ac:dyDescent="0.25">
      <c r="A60" s="3">
        <v>34</v>
      </c>
      <c r="B60" s="3">
        <v>1</v>
      </c>
      <c r="C60" s="3">
        <v>3</v>
      </c>
      <c r="D60" s="3">
        <v>118</v>
      </c>
      <c r="E60" s="3">
        <v>182</v>
      </c>
      <c r="F60" s="3">
        <v>0</v>
      </c>
      <c r="G60" s="3">
        <v>0</v>
      </c>
      <c r="H60" s="3">
        <v>174</v>
      </c>
      <c r="I60" s="3">
        <v>0</v>
      </c>
      <c r="J60" s="3">
        <v>0</v>
      </c>
      <c r="K60" s="3">
        <v>2</v>
      </c>
      <c r="L60" s="3">
        <v>0</v>
      </c>
      <c r="M60" s="3">
        <v>2</v>
      </c>
      <c r="N60" s="3">
        <v>1</v>
      </c>
    </row>
    <row r="61" spans="1:14" x14ac:dyDescent="0.25">
      <c r="A61" s="3">
        <v>57</v>
      </c>
      <c r="B61" s="3">
        <v>0</v>
      </c>
      <c r="C61" s="3">
        <v>0</v>
      </c>
      <c r="D61" s="3">
        <v>128</v>
      </c>
      <c r="E61" s="3">
        <v>303</v>
      </c>
      <c r="F61" s="3">
        <v>0</v>
      </c>
      <c r="G61" s="3">
        <v>0</v>
      </c>
      <c r="H61" s="3">
        <v>159</v>
      </c>
      <c r="I61" s="3">
        <v>0</v>
      </c>
      <c r="J61" s="3">
        <v>0</v>
      </c>
      <c r="K61" s="3">
        <v>2</v>
      </c>
      <c r="L61" s="3">
        <v>1</v>
      </c>
      <c r="M61" s="3">
        <v>2</v>
      </c>
      <c r="N61" s="3">
        <v>1</v>
      </c>
    </row>
    <row r="62" spans="1:14" x14ac:dyDescent="0.25">
      <c r="A62" s="3">
        <v>71</v>
      </c>
      <c r="B62" s="3">
        <v>0</v>
      </c>
      <c r="C62" s="3">
        <v>2</v>
      </c>
      <c r="D62" s="3">
        <v>110</v>
      </c>
      <c r="E62" s="3">
        <v>265</v>
      </c>
      <c r="F62" s="3">
        <v>1</v>
      </c>
      <c r="G62" s="3">
        <v>0</v>
      </c>
      <c r="H62" s="3">
        <v>130</v>
      </c>
      <c r="I62" s="3">
        <v>0</v>
      </c>
      <c r="J62" s="3">
        <v>0</v>
      </c>
      <c r="K62" s="3">
        <v>2</v>
      </c>
      <c r="L62" s="3">
        <v>1</v>
      </c>
      <c r="M62" s="3">
        <v>2</v>
      </c>
      <c r="N62" s="3">
        <v>1</v>
      </c>
    </row>
    <row r="63" spans="1:14" x14ac:dyDescent="0.25">
      <c r="A63" s="3">
        <v>54</v>
      </c>
      <c r="B63" s="3">
        <v>1</v>
      </c>
      <c r="C63" s="3">
        <v>1</v>
      </c>
      <c r="D63" s="3">
        <v>108</v>
      </c>
      <c r="E63" s="3">
        <v>309</v>
      </c>
      <c r="F63" s="3">
        <v>0</v>
      </c>
      <c r="G63" s="3">
        <v>1</v>
      </c>
      <c r="H63" s="3">
        <v>156</v>
      </c>
      <c r="I63" s="3">
        <v>0</v>
      </c>
      <c r="J63" s="3">
        <v>0</v>
      </c>
      <c r="K63" s="3">
        <v>2</v>
      </c>
      <c r="L63" s="3">
        <v>0</v>
      </c>
      <c r="M63" s="3">
        <v>3</v>
      </c>
      <c r="N63" s="3">
        <v>1</v>
      </c>
    </row>
    <row r="64" spans="1:14" x14ac:dyDescent="0.25">
      <c r="A64" s="3">
        <v>52</v>
      </c>
      <c r="B64" s="3">
        <v>1</v>
      </c>
      <c r="C64" s="3">
        <v>3</v>
      </c>
      <c r="D64" s="3">
        <v>118</v>
      </c>
      <c r="E64" s="3">
        <v>186</v>
      </c>
      <c r="F64" s="3">
        <v>0</v>
      </c>
      <c r="G64" s="3">
        <v>0</v>
      </c>
      <c r="H64" s="3">
        <v>190</v>
      </c>
      <c r="I64" s="3">
        <v>0</v>
      </c>
      <c r="J64" s="3">
        <v>0</v>
      </c>
      <c r="K64" s="3">
        <v>1</v>
      </c>
      <c r="L64" s="3">
        <v>0</v>
      </c>
      <c r="M64" s="3">
        <v>1</v>
      </c>
      <c r="N64" s="3">
        <v>1</v>
      </c>
    </row>
    <row r="65" spans="1:14" x14ac:dyDescent="0.25">
      <c r="A65" s="3">
        <v>41</v>
      </c>
      <c r="B65" s="3">
        <v>1</v>
      </c>
      <c r="C65" s="3">
        <v>1</v>
      </c>
      <c r="D65" s="3">
        <v>135</v>
      </c>
      <c r="E65" s="3">
        <v>203</v>
      </c>
      <c r="F65" s="3">
        <v>0</v>
      </c>
      <c r="G65" s="3">
        <v>1</v>
      </c>
      <c r="H65" s="3">
        <v>132</v>
      </c>
      <c r="I65" s="3">
        <v>0</v>
      </c>
      <c r="J65" s="3">
        <v>0</v>
      </c>
      <c r="K65" s="3">
        <v>1</v>
      </c>
      <c r="L65" s="3">
        <v>0</v>
      </c>
      <c r="M65" s="3">
        <v>1</v>
      </c>
      <c r="N65" s="3">
        <v>1</v>
      </c>
    </row>
    <row r="66" spans="1:14" x14ac:dyDescent="0.25">
      <c r="A66" s="3">
        <v>58</v>
      </c>
      <c r="B66" s="3">
        <v>1</v>
      </c>
      <c r="C66" s="3">
        <v>2</v>
      </c>
      <c r="D66" s="3">
        <v>140</v>
      </c>
      <c r="E66" s="3">
        <v>211</v>
      </c>
      <c r="F66" s="3">
        <v>1</v>
      </c>
      <c r="G66" s="3">
        <v>0</v>
      </c>
      <c r="H66" s="3">
        <v>165</v>
      </c>
      <c r="I66" s="3">
        <v>0</v>
      </c>
      <c r="J66" s="3">
        <v>0</v>
      </c>
      <c r="K66" s="3">
        <v>2</v>
      </c>
      <c r="L66" s="3">
        <v>0</v>
      </c>
      <c r="M66" s="3">
        <v>2</v>
      </c>
      <c r="N66" s="3">
        <v>1</v>
      </c>
    </row>
    <row r="67" spans="1:14" x14ac:dyDescent="0.25">
      <c r="A67" s="3">
        <v>35</v>
      </c>
      <c r="B67" s="3">
        <v>0</v>
      </c>
      <c r="C67" s="3">
        <v>0</v>
      </c>
      <c r="D67" s="3">
        <v>138</v>
      </c>
      <c r="E67" s="3">
        <v>183</v>
      </c>
      <c r="F67" s="3">
        <v>0</v>
      </c>
      <c r="G67" s="3">
        <v>1</v>
      </c>
      <c r="H67" s="3">
        <v>182</v>
      </c>
      <c r="I67" s="3">
        <v>0</v>
      </c>
      <c r="J67" s="3">
        <v>14</v>
      </c>
      <c r="K67" s="3">
        <v>2</v>
      </c>
      <c r="L67" s="3">
        <v>0</v>
      </c>
      <c r="M67" s="3">
        <v>2</v>
      </c>
      <c r="N67" s="3">
        <v>1</v>
      </c>
    </row>
    <row r="68" spans="1:14" x14ac:dyDescent="0.25">
      <c r="A68" s="3">
        <v>51</v>
      </c>
      <c r="B68" s="3">
        <v>1</v>
      </c>
      <c r="C68" s="3">
        <v>2</v>
      </c>
      <c r="D68" s="3">
        <v>100</v>
      </c>
      <c r="E68" s="3">
        <v>222</v>
      </c>
      <c r="F68" s="3">
        <v>0</v>
      </c>
      <c r="G68" s="3">
        <v>1</v>
      </c>
      <c r="H68" s="3">
        <v>143</v>
      </c>
      <c r="I68" s="3">
        <v>1</v>
      </c>
      <c r="J68" s="3">
        <v>12</v>
      </c>
      <c r="K68" s="3">
        <v>1</v>
      </c>
      <c r="L68" s="3">
        <v>0</v>
      </c>
      <c r="M68" s="3">
        <v>2</v>
      </c>
      <c r="N68" s="3">
        <v>1</v>
      </c>
    </row>
    <row r="69" spans="1:14" x14ac:dyDescent="0.25">
      <c r="A69" s="3">
        <v>45</v>
      </c>
      <c r="B69" s="3">
        <v>0</v>
      </c>
      <c r="C69" s="3">
        <v>1</v>
      </c>
      <c r="D69" s="3">
        <v>130</v>
      </c>
      <c r="E69" s="3">
        <v>234</v>
      </c>
      <c r="F69" s="3">
        <v>0</v>
      </c>
      <c r="G69" s="3">
        <v>0</v>
      </c>
      <c r="H69" s="3">
        <v>175</v>
      </c>
      <c r="I69" s="3">
        <v>0</v>
      </c>
      <c r="J69" s="3">
        <v>6</v>
      </c>
      <c r="K69" s="3">
        <v>1</v>
      </c>
      <c r="L69" s="3">
        <v>0</v>
      </c>
      <c r="M69" s="3">
        <v>2</v>
      </c>
      <c r="N69" s="3">
        <v>1</v>
      </c>
    </row>
    <row r="70" spans="1:14" x14ac:dyDescent="0.25">
      <c r="A70" s="3">
        <v>44</v>
      </c>
      <c r="B70" s="3">
        <v>1</v>
      </c>
      <c r="C70" s="3">
        <v>1</v>
      </c>
      <c r="D70" s="3">
        <v>120</v>
      </c>
      <c r="E70" s="3">
        <v>220</v>
      </c>
      <c r="F70" s="3">
        <v>0</v>
      </c>
      <c r="G70" s="3">
        <v>1</v>
      </c>
      <c r="H70" s="3">
        <v>170</v>
      </c>
      <c r="I70" s="3">
        <v>0</v>
      </c>
      <c r="J70" s="3">
        <v>0</v>
      </c>
      <c r="K70" s="3">
        <v>2</v>
      </c>
      <c r="L70" s="3">
        <v>0</v>
      </c>
      <c r="M70" s="3">
        <v>2</v>
      </c>
      <c r="N70" s="3">
        <v>1</v>
      </c>
    </row>
    <row r="71" spans="1:14" x14ac:dyDescent="0.25">
      <c r="A71" s="3">
        <v>62</v>
      </c>
      <c r="B71" s="3">
        <v>0</v>
      </c>
      <c r="C71" s="3">
        <v>0</v>
      </c>
      <c r="D71" s="3">
        <v>124</v>
      </c>
      <c r="E71" s="3">
        <v>209</v>
      </c>
      <c r="F71" s="3">
        <v>0</v>
      </c>
      <c r="G71" s="3">
        <v>1</v>
      </c>
      <c r="H71" s="3">
        <v>163</v>
      </c>
      <c r="I71" s="3">
        <v>0</v>
      </c>
      <c r="J71" s="3">
        <v>0</v>
      </c>
      <c r="K71" s="3">
        <v>2</v>
      </c>
      <c r="L71" s="3">
        <v>0</v>
      </c>
      <c r="M71" s="3">
        <v>2</v>
      </c>
      <c r="N71" s="3">
        <v>1</v>
      </c>
    </row>
    <row r="72" spans="1:14" x14ac:dyDescent="0.25">
      <c r="A72" s="3">
        <v>54</v>
      </c>
      <c r="B72" s="3">
        <v>1</v>
      </c>
      <c r="C72" s="3">
        <v>2</v>
      </c>
      <c r="D72" s="3">
        <v>120</v>
      </c>
      <c r="E72" s="3">
        <v>258</v>
      </c>
      <c r="F72" s="3">
        <v>0</v>
      </c>
      <c r="G72" s="3">
        <v>0</v>
      </c>
      <c r="H72" s="3">
        <v>147</v>
      </c>
      <c r="I72" s="3">
        <v>0</v>
      </c>
      <c r="J72" s="3">
        <v>4</v>
      </c>
      <c r="K72" s="3">
        <v>1</v>
      </c>
      <c r="L72" s="3">
        <v>0</v>
      </c>
      <c r="M72" s="3">
        <v>3</v>
      </c>
      <c r="N72" s="3">
        <v>1</v>
      </c>
    </row>
    <row r="73" spans="1:14" x14ac:dyDescent="0.25">
      <c r="A73" s="3">
        <v>51</v>
      </c>
      <c r="B73" s="3">
        <v>1</v>
      </c>
      <c r="C73" s="3">
        <v>2</v>
      </c>
      <c r="D73" s="3">
        <v>94</v>
      </c>
      <c r="E73" s="3">
        <v>227</v>
      </c>
      <c r="F73" s="3">
        <v>0</v>
      </c>
      <c r="G73" s="3">
        <v>1</v>
      </c>
      <c r="H73" s="3">
        <v>154</v>
      </c>
      <c r="I73" s="3">
        <v>1</v>
      </c>
      <c r="J73" s="3">
        <v>0</v>
      </c>
      <c r="K73" s="3">
        <v>2</v>
      </c>
      <c r="L73" s="3">
        <v>1</v>
      </c>
      <c r="M73" s="3">
        <v>3</v>
      </c>
      <c r="N73" s="3">
        <v>1</v>
      </c>
    </row>
    <row r="74" spans="1:14" x14ac:dyDescent="0.25">
      <c r="A74" s="3">
        <v>29</v>
      </c>
      <c r="B74" s="3">
        <v>1</v>
      </c>
      <c r="C74" s="3">
        <v>1</v>
      </c>
      <c r="D74" s="3">
        <v>130</v>
      </c>
      <c r="E74" s="3">
        <v>204</v>
      </c>
      <c r="F74" s="3">
        <v>0</v>
      </c>
      <c r="G74" s="3">
        <v>0</v>
      </c>
      <c r="H74" s="3">
        <v>202</v>
      </c>
      <c r="I74" s="3">
        <v>0</v>
      </c>
      <c r="J74" s="3">
        <v>0</v>
      </c>
      <c r="K74" s="3">
        <v>2</v>
      </c>
      <c r="L74" s="3">
        <v>0</v>
      </c>
      <c r="M74" s="3">
        <v>2</v>
      </c>
      <c r="N74" s="3">
        <v>1</v>
      </c>
    </row>
    <row r="75" spans="1:14" x14ac:dyDescent="0.25">
      <c r="A75" s="3">
        <v>51</v>
      </c>
      <c r="B75" s="3">
        <v>1</v>
      </c>
      <c r="C75" s="3">
        <v>0</v>
      </c>
      <c r="D75" s="3">
        <v>140</v>
      </c>
      <c r="E75" s="3">
        <v>261</v>
      </c>
      <c r="F75" s="3">
        <v>0</v>
      </c>
      <c r="G75" s="3">
        <v>0</v>
      </c>
      <c r="H75" s="3">
        <v>186</v>
      </c>
      <c r="I75" s="3">
        <v>1</v>
      </c>
      <c r="J75" s="3">
        <v>0</v>
      </c>
      <c r="K75" s="3">
        <v>2</v>
      </c>
      <c r="L75" s="3">
        <v>0</v>
      </c>
      <c r="M75" s="3">
        <v>2</v>
      </c>
      <c r="N75" s="3">
        <v>1</v>
      </c>
    </row>
    <row r="76" spans="1:14" x14ac:dyDescent="0.25">
      <c r="A76" s="3">
        <v>43</v>
      </c>
      <c r="B76" s="3">
        <v>0</v>
      </c>
      <c r="C76" s="3">
        <v>2</v>
      </c>
      <c r="D76" s="3">
        <v>122</v>
      </c>
      <c r="E76" s="3">
        <v>213</v>
      </c>
      <c r="F76" s="3">
        <v>0</v>
      </c>
      <c r="G76" s="3">
        <v>1</v>
      </c>
      <c r="H76" s="3">
        <v>165</v>
      </c>
      <c r="I76" s="3">
        <v>0</v>
      </c>
      <c r="J76" s="3">
        <v>2</v>
      </c>
      <c r="K76" s="3">
        <v>1</v>
      </c>
      <c r="L76" s="3">
        <v>0</v>
      </c>
      <c r="M76" s="3">
        <v>2</v>
      </c>
      <c r="N76" s="3">
        <v>1</v>
      </c>
    </row>
    <row r="77" spans="1:14" x14ac:dyDescent="0.25">
      <c r="A77" s="3">
        <v>55</v>
      </c>
      <c r="B77" s="3">
        <v>0</v>
      </c>
      <c r="C77" s="3">
        <v>1</v>
      </c>
      <c r="D77" s="3">
        <v>135</v>
      </c>
      <c r="E77" s="3">
        <v>250</v>
      </c>
      <c r="F77" s="3">
        <v>0</v>
      </c>
      <c r="G77" s="3">
        <v>0</v>
      </c>
      <c r="H77" s="3">
        <v>161</v>
      </c>
      <c r="I77" s="3">
        <v>0</v>
      </c>
      <c r="J77" s="3">
        <v>14</v>
      </c>
      <c r="K77" s="3">
        <v>1</v>
      </c>
      <c r="L77" s="3">
        <v>0</v>
      </c>
      <c r="M77" s="3">
        <v>2</v>
      </c>
      <c r="N77" s="3">
        <v>1</v>
      </c>
    </row>
    <row r="78" spans="1:14" x14ac:dyDescent="0.25">
      <c r="A78" s="3">
        <v>51</v>
      </c>
      <c r="B78" s="3">
        <v>1</v>
      </c>
      <c r="C78" s="3">
        <v>2</v>
      </c>
      <c r="D78" s="3">
        <v>125</v>
      </c>
      <c r="E78" s="3">
        <v>245</v>
      </c>
      <c r="F78" s="3">
        <v>1</v>
      </c>
      <c r="G78" s="3">
        <v>0</v>
      </c>
      <c r="H78" s="3">
        <v>166</v>
      </c>
      <c r="I78" s="3">
        <v>0</v>
      </c>
      <c r="J78" s="3">
        <v>24</v>
      </c>
      <c r="K78" s="3">
        <v>1</v>
      </c>
      <c r="L78" s="3">
        <v>0</v>
      </c>
      <c r="M78" s="3">
        <v>2</v>
      </c>
      <c r="N78" s="3">
        <v>1</v>
      </c>
    </row>
    <row r="79" spans="1:14" x14ac:dyDescent="0.25">
      <c r="A79" s="3">
        <v>59</v>
      </c>
      <c r="B79" s="3">
        <v>1</v>
      </c>
      <c r="C79" s="3">
        <v>1</v>
      </c>
      <c r="D79" s="3">
        <v>140</v>
      </c>
      <c r="E79" s="3">
        <v>221</v>
      </c>
      <c r="F79" s="3">
        <v>0</v>
      </c>
      <c r="G79" s="3">
        <v>1</v>
      </c>
      <c r="H79" s="3">
        <v>164</v>
      </c>
      <c r="I79" s="3">
        <v>1</v>
      </c>
      <c r="J79" s="3">
        <v>0</v>
      </c>
      <c r="K79" s="3">
        <v>2</v>
      </c>
      <c r="L79" s="3">
        <v>0</v>
      </c>
      <c r="M79" s="3">
        <v>2</v>
      </c>
      <c r="N79" s="3">
        <v>1</v>
      </c>
    </row>
    <row r="80" spans="1:14" x14ac:dyDescent="0.25">
      <c r="A80" s="3">
        <v>52</v>
      </c>
      <c r="B80" s="3">
        <v>1</v>
      </c>
      <c r="C80" s="3">
        <v>1</v>
      </c>
      <c r="D80" s="3">
        <v>128</v>
      </c>
      <c r="E80" s="3">
        <v>205</v>
      </c>
      <c r="F80" s="3">
        <v>1</v>
      </c>
      <c r="G80" s="3">
        <v>1</v>
      </c>
      <c r="H80" s="3">
        <v>184</v>
      </c>
      <c r="I80" s="3">
        <v>0</v>
      </c>
      <c r="J80" s="3">
        <v>0</v>
      </c>
      <c r="K80" s="3">
        <v>2</v>
      </c>
      <c r="L80" s="3">
        <v>0</v>
      </c>
      <c r="M80" s="3">
        <v>2</v>
      </c>
      <c r="N80" s="3">
        <v>1</v>
      </c>
    </row>
    <row r="81" spans="1:14" x14ac:dyDescent="0.25">
      <c r="A81" s="3">
        <v>58</v>
      </c>
      <c r="B81" s="3">
        <v>1</v>
      </c>
      <c r="C81" s="3">
        <v>2</v>
      </c>
      <c r="D81" s="3">
        <v>105</v>
      </c>
      <c r="E81" s="3">
        <v>240</v>
      </c>
      <c r="F81" s="3">
        <v>0</v>
      </c>
      <c r="G81" s="3">
        <v>0</v>
      </c>
      <c r="H81" s="3">
        <v>154</v>
      </c>
      <c r="I81" s="3">
        <v>1</v>
      </c>
      <c r="J81" s="3">
        <v>6</v>
      </c>
      <c r="K81" s="3">
        <v>1</v>
      </c>
      <c r="L81" s="3">
        <v>0</v>
      </c>
      <c r="M81" s="3">
        <v>3</v>
      </c>
      <c r="N81" s="3">
        <v>1</v>
      </c>
    </row>
    <row r="82" spans="1:14" x14ac:dyDescent="0.25">
      <c r="A82" s="3">
        <v>41</v>
      </c>
      <c r="B82" s="3">
        <v>1</v>
      </c>
      <c r="C82" s="3">
        <v>2</v>
      </c>
      <c r="D82" s="3">
        <v>112</v>
      </c>
      <c r="E82" s="3">
        <v>250</v>
      </c>
      <c r="F82" s="3">
        <v>0</v>
      </c>
      <c r="G82" s="3">
        <v>1</v>
      </c>
      <c r="H82" s="3">
        <v>179</v>
      </c>
      <c r="I82" s="3">
        <v>0</v>
      </c>
      <c r="J82" s="3">
        <v>0</v>
      </c>
      <c r="K82" s="3">
        <v>2</v>
      </c>
      <c r="L82" s="3">
        <v>0</v>
      </c>
      <c r="M82" s="3">
        <v>2</v>
      </c>
      <c r="N82" s="3">
        <v>1</v>
      </c>
    </row>
    <row r="83" spans="1:14" x14ac:dyDescent="0.25">
      <c r="A83" s="3">
        <v>45</v>
      </c>
      <c r="B83" s="3">
        <v>1</v>
      </c>
      <c r="C83" s="3">
        <v>1</v>
      </c>
      <c r="D83" s="3">
        <v>128</v>
      </c>
      <c r="E83" s="3">
        <v>308</v>
      </c>
      <c r="F83" s="3">
        <v>0</v>
      </c>
      <c r="G83" s="3">
        <v>0</v>
      </c>
      <c r="H83" s="3">
        <v>170</v>
      </c>
      <c r="I83" s="3">
        <v>0</v>
      </c>
      <c r="J83" s="3">
        <v>0</v>
      </c>
      <c r="K83" s="3">
        <v>2</v>
      </c>
      <c r="L83" s="3">
        <v>0</v>
      </c>
      <c r="M83" s="3">
        <v>2</v>
      </c>
      <c r="N83" s="3">
        <v>1</v>
      </c>
    </row>
    <row r="84" spans="1:14" x14ac:dyDescent="0.25">
      <c r="A84" s="3">
        <v>60</v>
      </c>
      <c r="B84" s="3">
        <v>0</v>
      </c>
      <c r="C84" s="3">
        <v>2</v>
      </c>
      <c r="D84" s="3">
        <v>102</v>
      </c>
      <c r="E84" s="3">
        <v>318</v>
      </c>
      <c r="F84" s="3">
        <v>0</v>
      </c>
      <c r="G84" s="3">
        <v>1</v>
      </c>
      <c r="H84" s="3">
        <v>160</v>
      </c>
      <c r="I84" s="3">
        <v>0</v>
      </c>
      <c r="J84" s="3">
        <v>0</v>
      </c>
      <c r="K84" s="3">
        <v>2</v>
      </c>
      <c r="L84" s="3">
        <v>1</v>
      </c>
      <c r="M84" s="3">
        <v>2</v>
      </c>
      <c r="N84" s="3">
        <v>1</v>
      </c>
    </row>
    <row r="85" spans="1:14" x14ac:dyDescent="0.25">
      <c r="A85" s="3">
        <v>52</v>
      </c>
      <c r="B85" s="3">
        <v>1</v>
      </c>
      <c r="C85" s="3">
        <v>3</v>
      </c>
      <c r="D85" s="3">
        <v>152</v>
      </c>
      <c r="E85" s="3">
        <v>298</v>
      </c>
      <c r="F85" s="3">
        <v>1</v>
      </c>
      <c r="G85" s="3">
        <v>1</v>
      </c>
      <c r="H85" s="3">
        <v>178</v>
      </c>
      <c r="I85" s="3">
        <v>0</v>
      </c>
      <c r="J85" s="3">
        <v>12</v>
      </c>
      <c r="K85" s="3">
        <v>1</v>
      </c>
      <c r="L85" s="3">
        <v>0</v>
      </c>
      <c r="M85" s="3">
        <v>3</v>
      </c>
      <c r="N85" s="3">
        <v>1</v>
      </c>
    </row>
    <row r="86" spans="1:14" x14ac:dyDescent="0.25">
      <c r="A86" s="3">
        <v>42</v>
      </c>
      <c r="B86" s="3">
        <v>0</v>
      </c>
      <c r="C86" s="3">
        <v>0</v>
      </c>
      <c r="D86" s="3">
        <v>102</v>
      </c>
      <c r="E86" s="3">
        <v>265</v>
      </c>
      <c r="F86" s="3">
        <v>0</v>
      </c>
      <c r="G86" s="3">
        <v>0</v>
      </c>
      <c r="H86" s="3">
        <v>122</v>
      </c>
      <c r="I86" s="3">
        <v>0</v>
      </c>
      <c r="J86" s="3">
        <v>6</v>
      </c>
      <c r="K86" s="3">
        <v>1</v>
      </c>
      <c r="L86" s="3">
        <v>0</v>
      </c>
      <c r="M86" s="3">
        <v>2</v>
      </c>
      <c r="N86" s="3">
        <v>1</v>
      </c>
    </row>
    <row r="87" spans="1:14" x14ac:dyDescent="0.25">
      <c r="A87" s="3">
        <v>67</v>
      </c>
      <c r="B87" s="3">
        <v>0</v>
      </c>
      <c r="C87" s="3">
        <v>2</v>
      </c>
      <c r="D87" s="3">
        <v>115</v>
      </c>
      <c r="E87" s="3">
        <v>564</v>
      </c>
      <c r="F87" s="3">
        <v>0</v>
      </c>
      <c r="G87" s="3">
        <v>0</v>
      </c>
      <c r="H87" s="3">
        <v>160</v>
      </c>
      <c r="I87" s="3">
        <v>0</v>
      </c>
      <c r="J87" s="3">
        <v>16</v>
      </c>
      <c r="K87" s="3">
        <v>1</v>
      </c>
      <c r="L87" s="3">
        <v>0</v>
      </c>
      <c r="M87" s="3">
        <v>3</v>
      </c>
      <c r="N87" s="3">
        <v>1</v>
      </c>
    </row>
    <row r="88" spans="1:14" x14ac:dyDescent="0.25">
      <c r="A88" s="3">
        <v>68</v>
      </c>
      <c r="B88" s="3">
        <v>1</v>
      </c>
      <c r="C88" s="3">
        <v>2</v>
      </c>
      <c r="D88" s="3">
        <v>118</v>
      </c>
      <c r="E88" s="3">
        <v>277</v>
      </c>
      <c r="F88" s="3">
        <v>0</v>
      </c>
      <c r="G88" s="3">
        <v>1</v>
      </c>
      <c r="H88" s="3">
        <v>151</v>
      </c>
      <c r="I88" s="3">
        <v>0</v>
      </c>
      <c r="J88" s="3">
        <v>10</v>
      </c>
      <c r="K88" s="3">
        <v>2</v>
      </c>
      <c r="L88" s="3">
        <v>1</v>
      </c>
      <c r="M88" s="3">
        <v>3</v>
      </c>
      <c r="N88" s="3">
        <v>1</v>
      </c>
    </row>
    <row r="89" spans="1:14" x14ac:dyDescent="0.25">
      <c r="A89" s="3">
        <v>46</v>
      </c>
      <c r="B89" s="3">
        <v>1</v>
      </c>
      <c r="C89" s="3">
        <v>1</v>
      </c>
      <c r="D89" s="3">
        <v>101</v>
      </c>
      <c r="E89" s="3">
        <v>197</v>
      </c>
      <c r="F89" s="3">
        <v>1</v>
      </c>
      <c r="G89" s="3">
        <v>1</v>
      </c>
      <c r="H89" s="3">
        <v>156</v>
      </c>
      <c r="I89" s="3">
        <v>0</v>
      </c>
      <c r="J89" s="3">
        <v>0</v>
      </c>
      <c r="K89" s="3">
        <v>2</v>
      </c>
      <c r="L89" s="3">
        <v>0</v>
      </c>
      <c r="M89" s="3">
        <v>3</v>
      </c>
      <c r="N89" s="3">
        <v>1</v>
      </c>
    </row>
    <row r="90" spans="1:14" x14ac:dyDescent="0.25">
      <c r="A90" s="3">
        <v>54</v>
      </c>
      <c r="B90" s="3">
        <v>0</v>
      </c>
      <c r="C90" s="3">
        <v>2</v>
      </c>
      <c r="D90" s="3">
        <v>110</v>
      </c>
      <c r="E90" s="3">
        <v>214</v>
      </c>
      <c r="F90" s="3">
        <v>0</v>
      </c>
      <c r="G90" s="3">
        <v>1</v>
      </c>
      <c r="H90" s="3">
        <v>158</v>
      </c>
      <c r="I90" s="3">
        <v>0</v>
      </c>
      <c r="J90" s="3">
        <v>16</v>
      </c>
      <c r="K90" s="3">
        <v>1</v>
      </c>
      <c r="L90" s="3">
        <v>0</v>
      </c>
      <c r="M90" s="3">
        <v>2</v>
      </c>
      <c r="N90" s="3">
        <v>1</v>
      </c>
    </row>
    <row r="91" spans="1:14" x14ac:dyDescent="0.25">
      <c r="A91" s="3">
        <v>58</v>
      </c>
      <c r="B91" s="3">
        <v>0</v>
      </c>
      <c r="C91" s="3">
        <v>0</v>
      </c>
      <c r="D91" s="3">
        <v>100</v>
      </c>
      <c r="E91" s="3">
        <v>248</v>
      </c>
      <c r="F91" s="3">
        <v>0</v>
      </c>
      <c r="G91" s="3">
        <v>0</v>
      </c>
      <c r="H91" s="3">
        <v>122</v>
      </c>
      <c r="I91" s="3">
        <v>0</v>
      </c>
      <c r="J91" s="3">
        <v>10</v>
      </c>
      <c r="K91" s="3">
        <v>1</v>
      </c>
      <c r="L91" s="3">
        <v>0</v>
      </c>
      <c r="M91" s="3">
        <v>2</v>
      </c>
      <c r="N91" s="3">
        <v>1</v>
      </c>
    </row>
    <row r="92" spans="1:14" x14ac:dyDescent="0.25">
      <c r="A92" s="3">
        <v>48</v>
      </c>
      <c r="B92" s="3">
        <v>1</v>
      </c>
      <c r="C92" s="3">
        <v>2</v>
      </c>
      <c r="D92" s="3">
        <v>124</v>
      </c>
      <c r="E92" s="3">
        <v>255</v>
      </c>
      <c r="F92" s="3">
        <v>1</v>
      </c>
      <c r="G92" s="3">
        <v>1</v>
      </c>
      <c r="H92" s="3">
        <v>175</v>
      </c>
      <c r="I92" s="3">
        <v>0</v>
      </c>
      <c r="J92" s="3">
        <v>0</v>
      </c>
      <c r="K92" s="3">
        <v>2</v>
      </c>
      <c r="L92" s="3">
        <v>2</v>
      </c>
      <c r="M92" s="3">
        <v>2</v>
      </c>
      <c r="N92" s="3">
        <v>1</v>
      </c>
    </row>
    <row r="93" spans="1:14" x14ac:dyDescent="0.25">
      <c r="A93" s="3">
        <v>57</v>
      </c>
      <c r="B93" s="3">
        <v>1</v>
      </c>
      <c r="C93" s="3">
        <v>0</v>
      </c>
      <c r="D93" s="3">
        <v>132</v>
      </c>
      <c r="E93" s="3">
        <v>207</v>
      </c>
      <c r="F93" s="3">
        <v>0</v>
      </c>
      <c r="G93" s="3">
        <v>1</v>
      </c>
      <c r="H93" s="3">
        <v>168</v>
      </c>
      <c r="I93" s="3">
        <v>1</v>
      </c>
      <c r="J93" s="3">
        <v>0</v>
      </c>
      <c r="K93" s="3">
        <v>2</v>
      </c>
      <c r="L93" s="3">
        <v>0</v>
      </c>
      <c r="M93" s="3">
        <v>3</v>
      </c>
      <c r="N93" s="3">
        <v>1</v>
      </c>
    </row>
    <row r="94" spans="1:14" x14ac:dyDescent="0.25">
      <c r="A94" s="3">
        <v>52</v>
      </c>
      <c r="B94" s="3">
        <v>1</v>
      </c>
      <c r="C94" s="3">
        <v>2</v>
      </c>
      <c r="D94" s="3">
        <v>138</v>
      </c>
      <c r="E94" s="3">
        <v>223</v>
      </c>
      <c r="F94" s="3">
        <v>0</v>
      </c>
      <c r="G94" s="3">
        <v>1</v>
      </c>
      <c r="H94" s="3">
        <v>169</v>
      </c>
      <c r="I94" s="3">
        <v>0</v>
      </c>
      <c r="J94" s="3">
        <v>0</v>
      </c>
      <c r="K94" s="3">
        <v>2</v>
      </c>
      <c r="L94" s="3">
        <v>4</v>
      </c>
      <c r="M94" s="3">
        <v>2</v>
      </c>
      <c r="N94" s="3">
        <v>1</v>
      </c>
    </row>
    <row r="95" spans="1:14" x14ac:dyDescent="0.25">
      <c r="A95" s="3">
        <v>54</v>
      </c>
      <c r="B95" s="3">
        <v>0</v>
      </c>
      <c r="C95" s="3">
        <v>1</v>
      </c>
      <c r="D95" s="3">
        <v>132</v>
      </c>
      <c r="E95" s="3">
        <v>288</v>
      </c>
      <c r="F95" s="3">
        <v>1</v>
      </c>
      <c r="G95" s="3">
        <v>0</v>
      </c>
      <c r="H95" s="3">
        <v>159</v>
      </c>
      <c r="I95" s="3">
        <v>1</v>
      </c>
      <c r="J95" s="3">
        <v>0</v>
      </c>
      <c r="K95" s="3">
        <v>2</v>
      </c>
      <c r="L95" s="3">
        <v>1</v>
      </c>
      <c r="M95" s="3">
        <v>2</v>
      </c>
      <c r="N95" s="3">
        <v>1</v>
      </c>
    </row>
    <row r="96" spans="1:14" x14ac:dyDescent="0.25">
      <c r="A96" s="3">
        <v>45</v>
      </c>
      <c r="B96" s="3">
        <v>0</v>
      </c>
      <c r="C96" s="3">
        <v>1</v>
      </c>
      <c r="D96" s="3">
        <v>112</v>
      </c>
      <c r="E96" s="3">
        <v>160</v>
      </c>
      <c r="F96" s="3">
        <v>0</v>
      </c>
      <c r="G96" s="3">
        <v>1</v>
      </c>
      <c r="H96" s="3">
        <v>138</v>
      </c>
      <c r="I96" s="3">
        <v>0</v>
      </c>
      <c r="J96" s="3">
        <v>0</v>
      </c>
      <c r="K96" s="3">
        <v>1</v>
      </c>
      <c r="L96" s="3">
        <v>0</v>
      </c>
      <c r="M96" s="3">
        <v>2</v>
      </c>
      <c r="N96" s="3">
        <v>1</v>
      </c>
    </row>
    <row r="97" spans="1:14" x14ac:dyDescent="0.25">
      <c r="A97" s="3">
        <v>53</v>
      </c>
      <c r="B97" s="3">
        <v>1</v>
      </c>
      <c r="C97" s="3">
        <v>0</v>
      </c>
      <c r="D97" s="3">
        <v>142</v>
      </c>
      <c r="E97" s="3">
        <v>226</v>
      </c>
      <c r="F97" s="3">
        <v>0</v>
      </c>
      <c r="G97" s="3">
        <v>0</v>
      </c>
      <c r="H97" s="3">
        <v>111</v>
      </c>
      <c r="I97" s="3">
        <v>1</v>
      </c>
      <c r="J97" s="3">
        <v>0</v>
      </c>
      <c r="K97" s="3">
        <v>2</v>
      </c>
      <c r="L97" s="3">
        <v>0</v>
      </c>
      <c r="M97" s="3">
        <v>3</v>
      </c>
      <c r="N97" s="3">
        <v>1</v>
      </c>
    </row>
    <row r="98" spans="1:14" x14ac:dyDescent="0.25">
      <c r="A98" s="3">
        <v>62</v>
      </c>
      <c r="B98" s="3">
        <v>0</v>
      </c>
      <c r="C98" s="3">
        <v>0</v>
      </c>
      <c r="D98" s="3">
        <v>140</v>
      </c>
      <c r="E98" s="3">
        <v>394</v>
      </c>
      <c r="F98" s="3">
        <v>0</v>
      </c>
      <c r="G98" s="3">
        <v>0</v>
      </c>
      <c r="H98" s="3">
        <v>157</v>
      </c>
      <c r="I98" s="3">
        <v>0</v>
      </c>
      <c r="J98" s="3">
        <v>12</v>
      </c>
      <c r="K98" s="3">
        <v>1</v>
      </c>
      <c r="L98" s="3">
        <v>0</v>
      </c>
      <c r="M98" s="3">
        <v>2</v>
      </c>
      <c r="N98" s="3">
        <v>1</v>
      </c>
    </row>
    <row r="99" spans="1:14" x14ac:dyDescent="0.25">
      <c r="A99" s="3">
        <v>52</v>
      </c>
      <c r="B99" s="3">
        <v>1</v>
      </c>
      <c r="C99" s="3">
        <v>0</v>
      </c>
      <c r="D99" s="3">
        <v>108</v>
      </c>
      <c r="E99" s="3">
        <v>233</v>
      </c>
      <c r="F99" s="3">
        <v>1</v>
      </c>
      <c r="G99" s="3">
        <v>1</v>
      </c>
      <c r="H99" s="3">
        <v>147</v>
      </c>
      <c r="I99" s="3">
        <v>0</v>
      </c>
      <c r="J99" s="3">
        <v>1</v>
      </c>
      <c r="K99" s="3">
        <v>2</v>
      </c>
      <c r="L99" s="3">
        <v>3</v>
      </c>
      <c r="M99" s="3">
        <v>3</v>
      </c>
      <c r="N99" s="3">
        <v>1</v>
      </c>
    </row>
    <row r="100" spans="1:14" x14ac:dyDescent="0.25">
      <c r="A100" s="3">
        <v>43</v>
      </c>
      <c r="B100" s="3">
        <v>1</v>
      </c>
      <c r="C100" s="3">
        <v>2</v>
      </c>
      <c r="D100" s="3">
        <v>130</v>
      </c>
      <c r="E100" s="3">
        <v>315</v>
      </c>
      <c r="F100" s="3">
        <v>0</v>
      </c>
      <c r="G100" s="3">
        <v>1</v>
      </c>
      <c r="H100" s="3">
        <v>162</v>
      </c>
      <c r="I100" s="3">
        <v>0</v>
      </c>
      <c r="J100" s="3">
        <v>19</v>
      </c>
      <c r="K100" s="3">
        <v>2</v>
      </c>
      <c r="L100" s="3">
        <v>1</v>
      </c>
      <c r="M100" s="3">
        <v>2</v>
      </c>
      <c r="N100" s="3">
        <v>1</v>
      </c>
    </row>
    <row r="101" spans="1:14" x14ac:dyDescent="0.25">
      <c r="A101" s="3">
        <v>53</v>
      </c>
      <c r="B101" s="3">
        <v>1</v>
      </c>
      <c r="C101" s="3">
        <v>2</v>
      </c>
      <c r="D101" s="3">
        <v>130</v>
      </c>
      <c r="E101" s="3">
        <v>246</v>
      </c>
      <c r="F101" s="3">
        <v>1</v>
      </c>
      <c r="G101" s="3">
        <v>0</v>
      </c>
      <c r="H101" s="3">
        <v>173</v>
      </c>
      <c r="I101" s="3">
        <v>0</v>
      </c>
      <c r="J101" s="3">
        <v>0</v>
      </c>
      <c r="K101" s="3">
        <v>2</v>
      </c>
      <c r="L101" s="3">
        <v>3</v>
      </c>
      <c r="M101" s="3">
        <v>2</v>
      </c>
      <c r="N101" s="3">
        <v>1</v>
      </c>
    </row>
    <row r="102" spans="1:14" x14ac:dyDescent="0.25">
      <c r="A102" s="3">
        <v>42</v>
      </c>
      <c r="B102" s="3">
        <v>1</v>
      </c>
      <c r="C102" s="3">
        <v>3</v>
      </c>
      <c r="D102" s="3">
        <v>148</v>
      </c>
      <c r="E102" s="3">
        <v>244</v>
      </c>
      <c r="F102" s="3">
        <v>0</v>
      </c>
      <c r="G102" s="3">
        <v>0</v>
      </c>
      <c r="H102" s="3">
        <v>178</v>
      </c>
      <c r="I102" s="3">
        <v>0</v>
      </c>
      <c r="J102" s="3">
        <v>8</v>
      </c>
      <c r="K102" s="3">
        <v>2</v>
      </c>
      <c r="L102" s="3">
        <v>2</v>
      </c>
      <c r="M102" s="3">
        <v>2</v>
      </c>
      <c r="N102" s="3">
        <v>1</v>
      </c>
    </row>
    <row r="103" spans="1:14" x14ac:dyDescent="0.25">
      <c r="A103" s="3">
        <v>59</v>
      </c>
      <c r="B103" s="3">
        <v>1</v>
      </c>
      <c r="C103" s="3">
        <v>3</v>
      </c>
      <c r="D103" s="3">
        <v>178</v>
      </c>
      <c r="E103" s="3">
        <v>270</v>
      </c>
      <c r="F103" s="3">
        <v>0</v>
      </c>
      <c r="G103" s="3">
        <v>0</v>
      </c>
      <c r="H103" s="3">
        <v>145</v>
      </c>
      <c r="I103" s="3">
        <v>0</v>
      </c>
      <c r="J103" s="3">
        <v>42</v>
      </c>
      <c r="K103" s="3">
        <v>0</v>
      </c>
      <c r="L103" s="3">
        <v>0</v>
      </c>
      <c r="M103" s="3">
        <v>3</v>
      </c>
      <c r="N103" s="3">
        <v>1</v>
      </c>
    </row>
    <row r="104" spans="1:14" x14ac:dyDescent="0.25">
      <c r="A104" s="3">
        <v>63</v>
      </c>
      <c r="B104" s="3">
        <v>0</v>
      </c>
      <c r="C104" s="3">
        <v>1</v>
      </c>
      <c r="D104" s="3">
        <v>140</v>
      </c>
      <c r="E104" s="3">
        <v>195</v>
      </c>
      <c r="F104" s="3">
        <v>0</v>
      </c>
      <c r="G104" s="3">
        <v>1</v>
      </c>
      <c r="H104" s="3">
        <v>179</v>
      </c>
      <c r="I104" s="3">
        <v>0</v>
      </c>
      <c r="J104" s="3">
        <v>0</v>
      </c>
      <c r="K104" s="3">
        <v>2</v>
      </c>
      <c r="L104" s="3">
        <v>2</v>
      </c>
      <c r="M104" s="3">
        <v>2</v>
      </c>
      <c r="N104" s="3">
        <v>1</v>
      </c>
    </row>
    <row r="105" spans="1:14" x14ac:dyDescent="0.25">
      <c r="A105" s="3">
        <v>42</v>
      </c>
      <c r="B105" s="3">
        <v>1</v>
      </c>
      <c r="C105" s="3">
        <v>2</v>
      </c>
      <c r="D105" s="3">
        <v>120</v>
      </c>
      <c r="E105" s="3">
        <v>240</v>
      </c>
      <c r="F105" s="3">
        <v>1</v>
      </c>
      <c r="G105" s="3">
        <v>1</v>
      </c>
      <c r="H105" s="3">
        <v>194</v>
      </c>
      <c r="I105" s="3">
        <v>0</v>
      </c>
      <c r="J105" s="3">
        <v>8</v>
      </c>
      <c r="K105" s="3">
        <v>0</v>
      </c>
      <c r="L105" s="3">
        <v>0</v>
      </c>
      <c r="M105" s="3">
        <v>3</v>
      </c>
      <c r="N105" s="3">
        <v>1</v>
      </c>
    </row>
    <row r="106" spans="1:14" x14ac:dyDescent="0.25">
      <c r="A106" s="3">
        <v>50</v>
      </c>
      <c r="B106" s="3">
        <v>1</v>
      </c>
      <c r="C106" s="3">
        <v>2</v>
      </c>
      <c r="D106" s="3">
        <v>129</v>
      </c>
      <c r="E106" s="3">
        <v>196</v>
      </c>
      <c r="F106" s="3">
        <v>0</v>
      </c>
      <c r="G106" s="3">
        <v>1</v>
      </c>
      <c r="H106" s="3">
        <v>163</v>
      </c>
      <c r="I106" s="3">
        <v>0</v>
      </c>
      <c r="J106" s="3">
        <v>0</v>
      </c>
      <c r="K106" s="3">
        <v>2</v>
      </c>
      <c r="L106" s="3">
        <v>0</v>
      </c>
      <c r="M106" s="3">
        <v>2</v>
      </c>
      <c r="N106" s="3">
        <v>1</v>
      </c>
    </row>
    <row r="107" spans="1:14" x14ac:dyDescent="0.25">
      <c r="A107" s="3">
        <v>68</v>
      </c>
      <c r="B107" s="3">
        <v>0</v>
      </c>
      <c r="C107" s="3">
        <v>2</v>
      </c>
      <c r="D107" s="3">
        <v>120</v>
      </c>
      <c r="E107" s="3">
        <v>211</v>
      </c>
      <c r="F107" s="3">
        <v>0</v>
      </c>
      <c r="G107" s="3">
        <v>0</v>
      </c>
      <c r="H107" s="3">
        <v>115</v>
      </c>
      <c r="I107" s="3">
        <v>0</v>
      </c>
      <c r="J107" s="3">
        <v>15</v>
      </c>
      <c r="K107" s="3">
        <v>1</v>
      </c>
      <c r="L107" s="3">
        <v>0</v>
      </c>
      <c r="M107" s="3">
        <v>2</v>
      </c>
      <c r="N107" s="3">
        <v>1</v>
      </c>
    </row>
    <row r="108" spans="1:14" x14ac:dyDescent="0.25">
      <c r="A108" s="3">
        <v>69</v>
      </c>
      <c r="B108" s="3">
        <v>1</v>
      </c>
      <c r="C108" s="3">
        <v>3</v>
      </c>
      <c r="D108" s="3">
        <v>160</v>
      </c>
      <c r="E108" s="3">
        <v>234</v>
      </c>
      <c r="F108" s="3">
        <v>1</v>
      </c>
      <c r="G108" s="3">
        <v>0</v>
      </c>
      <c r="H108" s="3">
        <v>131</v>
      </c>
      <c r="I108" s="3">
        <v>0</v>
      </c>
      <c r="J108" s="3">
        <v>1</v>
      </c>
      <c r="K108" s="3">
        <v>1</v>
      </c>
      <c r="L108" s="3">
        <v>1</v>
      </c>
      <c r="M108" s="3">
        <v>2</v>
      </c>
      <c r="N108" s="3">
        <v>1</v>
      </c>
    </row>
    <row r="109" spans="1:14" x14ac:dyDescent="0.25">
      <c r="A109" s="3">
        <v>45</v>
      </c>
      <c r="B109" s="3">
        <v>0</v>
      </c>
      <c r="C109" s="3">
        <v>0</v>
      </c>
      <c r="D109" s="3">
        <v>138</v>
      </c>
      <c r="E109" s="3">
        <v>236</v>
      </c>
      <c r="F109" s="3">
        <v>0</v>
      </c>
      <c r="G109" s="3">
        <v>0</v>
      </c>
      <c r="H109" s="3">
        <v>152</v>
      </c>
      <c r="I109" s="3">
        <v>1</v>
      </c>
      <c r="J109" s="3">
        <v>2</v>
      </c>
      <c r="K109" s="3">
        <v>1</v>
      </c>
      <c r="L109" s="3">
        <v>0</v>
      </c>
      <c r="M109" s="3">
        <v>2</v>
      </c>
      <c r="N109" s="3">
        <v>1</v>
      </c>
    </row>
    <row r="110" spans="1:14" x14ac:dyDescent="0.25">
      <c r="A110" s="3">
        <v>50</v>
      </c>
      <c r="B110" s="3">
        <v>0</v>
      </c>
      <c r="C110" s="3">
        <v>1</v>
      </c>
      <c r="D110" s="3">
        <v>120</v>
      </c>
      <c r="E110" s="3">
        <v>244</v>
      </c>
      <c r="F110" s="3">
        <v>0</v>
      </c>
      <c r="G110" s="3">
        <v>1</v>
      </c>
      <c r="H110" s="3">
        <v>162</v>
      </c>
      <c r="I110" s="3">
        <v>0</v>
      </c>
      <c r="J110" s="3">
        <v>11</v>
      </c>
      <c r="K110" s="3">
        <v>2</v>
      </c>
      <c r="L110" s="3">
        <v>0</v>
      </c>
      <c r="M110" s="3">
        <v>2</v>
      </c>
      <c r="N110" s="3">
        <v>1</v>
      </c>
    </row>
    <row r="111" spans="1:14" x14ac:dyDescent="0.25">
      <c r="A111" s="3">
        <v>50</v>
      </c>
      <c r="B111" s="3">
        <v>0</v>
      </c>
      <c r="C111" s="3">
        <v>0</v>
      </c>
      <c r="D111" s="3">
        <v>110</v>
      </c>
      <c r="E111" s="3">
        <v>254</v>
      </c>
      <c r="F111" s="3">
        <v>0</v>
      </c>
      <c r="G111" s="3">
        <v>0</v>
      </c>
      <c r="H111" s="3">
        <v>159</v>
      </c>
      <c r="I111" s="3">
        <v>0</v>
      </c>
      <c r="J111" s="3">
        <v>0</v>
      </c>
      <c r="K111" s="3">
        <v>2</v>
      </c>
      <c r="L111" s="3">
        <v>0</v>
      </c>
      <c r="M111" s="3">
        <v>2</v>
      </c>
      <c r="N111" s="3">
        <v>1</v>
      </c>
    </row>
    <row r="112" spans="1:14" x14ac:dyDescent="0.25">
      <c r="A112" s="3">
        <v>64</v>
      </c>
      <c r="B112" s="3">
        <v>0</v>
      </c>
      <c r="C112" s="3">
        <v>0</v>
      </c>
      <c r="D112" s="3">
        <v>180</v>
      </c>
      <c r="E112" s="3">
        <v>325</v>
      </c>
      <c r="F112" s="3">
        <v>0</v>
      </c>
      <c r="G112" s="3">
        <v>1</v>
      </c>
      <c r="H112" s="3">
        <v>154</v>
      </c>
      <c r="I112" s="3">
        <v>1</v>
      </c>
      <c r="J112" s="3">
        <v>0</v>
      </c>
      <c r="K112" s="3">
        <v>2</v>
      </c>
      <c r="L112" s="3">
        <v>0</v>
      </c>
      <c r="M112" s="3">
        <v>2</v>
      </c>
      <c r="N112" s="3">
        <v>1</v>
      </c>
    </row>
    <row r="113" spans="1:14" x14ac:dyDescent="0.25">
      <c r="A113" s="3">
        <v>57</v>
      </c>
      <c r="B113" s="3">
        <v>1</v>
      </c>
      <c r="C113" s="3">
        <v>2</v>
      </c>
      <c r="D113" s="3">
        <v>150</v>
      </c>
      <c r="E113" s="3">
        <v>126</v>
      </c>
      <c r="F113" s="3">
        <v>1</v>
      </c>
      <c r="G113" s="3">
        <v>1</v>
      </c>
      <c r="H113" s="3">
        <v>173</v>
      </c>
      <c r="I113" s="3">
        <v>0</v>
      </c>
      <c r="J113" s="3">
        <v>2</v>
      </c>
      <c r="K113" s="3">
        <v>2</v>
      </c>
      <c r="L113" s="3">
        <v>1</v>
      </c>
      <c r="M113" s="3">
        <v>3</v>
      </c>
      <c r="N113" s="3">
        <v>1</v>
      </c>
    </row>
    <row r="114" spans="1:14" x14ac:dyDescent="0.25">
      <c r="A114" s="3">
        <v>64</v>
      </c>
      <c r="B114" s="3">
        <v>0</v>
      </c>
      <c r="C114" s="3">
        <v>2</v>
      </c>
      <c r="D114" s="3">
        <v>140</v>
      </c>
      <c r="E114" s="3">
        <v>313</v>
      </c>
      <c r="F114" s="3">
        <v>0</v>
      </c>
      <c r="G114" s="3">
        <v>1</v>
      </c>
      <c r="H114" s="3">
        <v>133</v>
      </c>
      <c r="I114" s="3">
        <v>0</v>
      </c>
      <c r="J114" s="3">
        <v>2</v>
      </c>
      <c r="K114" s="3">
        <v>2</v>
      </c>
      <c r="L114" s="3">
        <v>0</v>
      </c>
      <c r="M114" s="3">
        <v>3</v>
      </c>
      <c r="N114" s="3">
        <v>1</v>
      </c>
    </row>
    <row r="115" spans="1:14" x14ac:dyDescent="0.25">
      <c r="A115" s="3">
        <v>43</v>
      </c>
      <c r="B115" s="3">
        <v>1</v>
      </c>
      <c r="C115" s="3">
        <v>0</v>
      </c>
      <c r="D115" s="3">
        <v>110</v>
      </c>
      <c r="E115" s="3">
        <v>211</v>
      </c>
      <c r="F115" s="3">
        <v>0</v>
      </c>
      <c r="G115" s="3">
        <v>1</v>
      </c>
      <c r="H115" s="3">
        <v>161</v>
      </c>
      <c r="I115" s="3">
        <v>0</v>
      </c>
      <c r="J115" s="3">
        <v>0</v>
      </c>
      <c r="K115" s="3">
        <v>2</v>
      </c>
      <c r="L115" s="3">
        <v>0</v>
      </c>
      <c r="M115" s="3">
        <v>3</v>
      </c>
      <c r="N115" s="3">
        <v>1</v>
      </c>
    </row>
    <row r="116" spans="1:14" x14ac:dyDescent="0.25">
      <c r="A116" s="3">
        <v>55</v>
      </c>
      <c r="B116" s="3">
        <v>1</v>
      </c>
      <c r="C116" s="3">
        <v>1</v>
      </c>
      <c r="D116" s="3">
        <v>130</v>
      </c>
      <c r="E116" s="3">
        <v>262</v>
      </c>
      <c r="F116" s="3">
        <v>0</v>
      </c>
      <c r="G116" s="3">
        <v>1</v>
      </c>
      <c r="H116" s="3">
        <v>155</v>
      </c>
      <c r="I116" s="3">
        <v>0</v>
      </c>
      <c r="J116" s="3">
        <v>0</v>
      </c>
      <c r="K116" s="3">
        <v>2</v>
      </c>
      <c r="L116" s="3">
        <v>0</v>
      </c>
      <c r="M116" s="3">
        <v>2</v>
      </c>
      <c r="N116" s="3">
        <v>1</v>
      </c>
    </row>
    <row r="117" spans="1:14" x14ac:dyDescent="0.25">
      <c r="A117" s="3">
        <v>37</v>
      </c>
      <c r="B117" s="3">
        <v>0</v>
      </c>
      <c r="C117" s="3">
        <v>2</v>
      </c>
      <c r="D117" s="3">
        <v>120</v>
      </c>
      <c r="E117" s="3">
        <v>215</v>
      </c>
      <c r="F117" s="3">
        <v>0</v>
      </c>
      <c r="G117" s="3">
        <v>1</v>
      </c>
      <c r="H117" s="3">
        <v>170</v>
      </c>
      <c r="I117" s="3">
        <v>0</v>
      </c>
      <c r="J117" s="3">
        <v>0</v>
      </c>
      <c r="K117" s="3">
        <v>2</v>
      </c>
      <c r="L117" s="3">
        <v>0</v>
      </c>
      <c r="M117" s="3">
        <v>2</v>
      </c>
      <c r="N117" s="3">
        <v>1</v>
      </c>
    </row>
    <row r="118" spans="1:14" x14ac:dyDescent="0.25">
      <c r="A118" s="3">
        <v>41</v>
      </c>
      <c r="B118" s="3">
        <v>1</v>
      </c>
      <c r="C118" s="3">
        <v>2</v>
      </c>
      <c r="D118" s="3">
        <v>130</v>
      </c>
      <c r="E118" s="3">
        <v>214</v>
      </c>
      <c r="F118" s="3">
        <v>0</v>
      </c>
      <c r="G118" s="3">
        <v>0</v>
      </c>
      <c r="H118" s="3">
        <v>168</v>
      </c>
      <c r="I118" s="3">
        <v>0</v>
      </c>
      <c r="J118" s="3">
        <v>20</v>
      </c>
      <c r="K118" s="3">
        <v>1</v>
      </c>
      <c r="L118" s="3">
        <v>0</v>
      </c>
      <c r="M118" s="3">
        <v>2</v>
      </c>
      <c r="N118" s="3">
        <v>1</v>
      </c>
    </row>
    <row r="119" spans="1:14" x14ac:dyDescent="0.25">
      <c r="A119" s="3">
        <v>56</v>
      </c>
      <c r="B119" s="3">
        <v>1</v>
      </c>
      <c r="C119" s="3">
        <v>3</v>
      </c>
      <c r="D119" s="3">
        <v>120</v>
      </c>
      <c r="E119" s="3">
        <v>193</v>
      </c>
      <c r="F119" s="3">
        <v>0</v>
      </c>
      <c r="G119" s="3">
        <v>0</v>
      </c>
      <c r="H119" s="3">
        <v>162</v>
      </c>
      <c r="I119" s="3">
        <v>0</v>
      </c>
      <c r="J119" s="3">
        <v>19</v>
      </c>
      <c r="K119" s="3">
        <v>1</v>
      </c>
      <c r="L119" s="3">
        <v>0</v>
      </c>
      <c r="M119" s="3">
        <v>3</v>
      </c>
      <c r="N119" s="3">
        <v>1</v>
      </c>
    </row>
    <row r="120" spans="1:14" x14ac:dyDescent="0.25">
      <c r="A120" s="3">
        <v>46</v>
      </c>
      <c r="B120" s="3">
        <v>0</v>
      </c>
      <c r="C120" s="3">
        <v>1</v>
      </c>
      <c r="D120" s="3">
        <v>105</v>
      </c>
      <c r="E120" s="3">
        <v>204</v>
      </c>
      <c r="F120" s="3">
        <v>0</v>
      </c>
      <c r="G120" s="3">
        <v>1</v>
      </c>
      <c r="H120" s="3">
        <v>172</v>
      </c>
      <c r="I120" s="3">
        <v>0</v>
      </c>
      <c r="J120" s="3">
        <v>0</v>
      </c>
      <c r="K120" s="3">
        <v>2</v>
      </c>
      <c r="L120" s="3">
        <v>0</v>
      </c>
      <c r="M120" s="3">
        <v>2</v>
      </c>
      <c r="N120" s="3">
        <v>1</v>
      </c>
    </row>
    <row r="121" spans="1:14" x14ac:dyDescent="0.25">
      <c r="A121" s="3">
        <v>46</v>
      </c>
      <c r="B121" s="3">
        <v>0</v>
      </c>
      <c r="C121" s="3">
        <v>0</v>
      </c>
      <c r="D121" s="3">
        <v>138</v>
      </c>
      <c r="E121" s="3">
        <v>243</v>
      </c>
      <c r="F121" s="3">
        <v>0</v>
      </c>
      <c r="G121" s="3">
        <v>0</v>
      </c>
      <c r="H121" s="3">
        <v>152</v>
      </c>
      <c r="I121" s="3">
        <v>1</v>
      </c>
      <c r="J121" s="3">
        <v>0</v>
      </c>
      <c r="K121" s="3">
        <v>1</v>
      </c>
      <c r="L121" s="3">
        <v>0</v>
      </c>
      <c r="M121" s="3">
        <v>2</v>
      </c>
      <c r="N121" s="3">
        <v>1</v>
      </c>
    </row>
    <row r="122" spans="1:14" x14ac:dyDescent="0.25">
      <c r="A122" s="3">
        <v>64</v>
      </c>
      <c r="B122" s="3">
        <v>0</v>
      </c>
      <c r="C122" s="3">
        <v>0</v>
      </c>
      <c r="D122" s="3">
        <v>130</v>
      </c>
      <c r="E122" s="3">
        <v>303</v>
      </c>
      <c r="F122" s="3">
        <v>0</v>
      </c>
      <c r="G122" s="3">
        <v>1</v>
      </c>
      <c r="H122" s="3">
        <v>122</v>
      </c>
      <c r="I122" s="3">
        <v>0</v>
      </c>
      <c r="J122" s="3">
        <v>20</v>
      </c>
      <c r="K122" s="3">
        <v>1</v>
      </c>
      <c r="L122" s="3">
        <v>2</v>
      </c>
      <c r="M122" s="3">
        <v>2</v>
      </c>
      <c r="N122" s="3">
        <v>1</v>
      </c>
    </row>
    <row r="123" spans="1:14" x14ac:dyDescent="0.25">
      <c r="A123" s="3">
        <v>59</v>
      </c>
      <c r="B123" s="3">
        <v>1</v>
      </c>
      <c r="C123" s="3">
        <v>0</v>
      </c>
      <c r="D123" s="3">
        <v>138</v>
      </c>
      <c r="E123" s="3">
        <v>271</v>
      </c>
      <c r="F123" s="3">
        <v>0</v>
      </c>
      <c r="G123" s="3">
        <v>0</v>
      </c>
      <c r="H123" s="3">
        <v>182</v>
      </c>
      <c r="I123" s="3">
        <v>0</v>
      </c>
      <c r="J123" s="3">
        <v>0</v>
      </c>
      <c r="K123" s="3">
        <v>2</v>
      </c>
      <c r="L123" s="3">
        <v>0</v>
      </c>
      <c r="M123" s="3">
        <v>2</v>
      </c>
      <c r="N123" s="3">
        <v>1</v>
      </c>
    </row>
    <row r="124" spans="1:14" x14ac:dyDescent="0.25">
      <c r="A124" s="3">
        <v>41</v>
      </c>
      <c r="B124" s="3">
        <v>0</v>
      </c>
      <c r="C124" s="3">
        <v>2</v>
      </c>
      <c r="D124" s="3">
        <v>112</v>
      </c>
      <c r="E124" s="3">
        <v>268</v>
      </c>
      <c r="F124" s="3">
        <v>0</v>
      </c>
      <c r="G124" s="3">
        <v>0</v>
      </c>
      <c r="H124" s="3">
        <v>172</v>
      </c>
      <c r="I124" s="3">
        <v>1</v>
      </c>
      <c r="J124" s="3">
        <v>0</v>
      </c>
      <c r="K124" s="3">
        <v>2</v>
      </c>
      <c r="L124" s="3">
        <v>0</v>
      </c>
      <c r="M124" s="3">
        <v>2</v>
      </c>
      <c r="N124" s="3">
        <v>1</v>
      </c>
    </row>
    <row r="125" spans="1:14" x14ac:dyDescent="0.25">
      <c r="A125" s="3">
        <v>54</v>
      </c>
      <c r="B125" s="3">
        <v>0</v>
      </c>
      <c r="C125" s="3">
        <v>2</v>
      </c>
      <c r="D125" s="3">
        <v>108</v>
      </c>
      <c r="E125" s="3">
        <v>267</v>
      </c>
      <c r="F125" s="3">
        <v>0</v>
      </c>
      <c r="G125" s="3">
        <v>0</v>
      </c>
      <c r="H125" s="3">
        <v>167</v>
      </c>
      <c r="I125" s="3">
        <v>0</v>
      </c>
      <c r="J125" s="3">
        <v>0</v>
      </c>
      <c r="K125" s="3">
        <v>2</v>
      </c>
      <c r="L125" s="3">
        <v>0</v>
      </c>
      <c r="M125" s="3">
        <v>2</v>
      </c>
      <c r="N125" s="3">
        <v>1</v>
      </c>
    </row>
    <row r="126" spans="1:14" x14ac:dyDescent="0.25">
      <c r="A126" s="3">
        <v>39</v>
      </c>
      <c r="B126" s="3">
        <v>0</v>
      </c>
      <c r="C126" s="3">
        <v>2</v>
      </c>
      <c r="D126" s="3">
        <v>94</v>
      </c>
      <c r="E126" s="3">
        <v>199</v>
      </c>
      <c r="F126" s="3">
        <v>0</v>
      </c>
      <c r="G126" s="3">
        <v>1</v>
      </c>
      <c r="H126" s="3">
        <v>179</v>
      </c>
      <c r="I126" s="3">
        <v>0</v>
      </c>
      <c r="J126" s="3">
        <v>0</v>
      </c>
      <c r="K126" s="3">
        <v>2</v>
      </c>
      <c r="L126" s="3">
        <v>0</v>
      </c>
      <c r="M126" s="3">
        <v>2</v>
      </c>
      <c r="N126" s="3">
        <v>1</v>
      </c>
    </row>
    <row r="127" spans="1:14" x14ac:dyDescent="0.25">
      <c r="A127" s="3">
        <v>34</v>
      </c>
      <c r="B127" s="3">
        <v>0</v>
      </c>
      <c r="C127" s="3">
        <v>1</v>
      </c>
      <c r="D127" s="3">
        <v>118</v>
      </c>
      <c r="E127" s="3">
        <v>210</v>
      </c>
      <c r="F127" s="3">
        <v>0</v>
      </c>
      <c r="G127" s="3">
        <v>1</v>
      </c>
      <c r="H127" s="3">
        <v>192</v>
      </c>
      <c r="I127" s="3">
        <v>0</v>
      </c>
      <c r="J127" s="3">
        <v>7</v>
      </c>
      <c r="K127" s="3">
        <v>2</v>
      </c>
      <c r="L127" s="3">
        <v>0</v>
      </c>
      <c r="M127" s="3">
        <v>2</v>
      </c>
      <c r="N127" s="3">
        <v>1</v>
      </c>
    </row>
    <row r="128" spans="1:14" x14ac:dyDescent="0.25">
      <c r="A128" s="3">
        <v>47</v>
      </c>
      <c r="B128" s="3">
        <v>1</v>
      </c>
      <c r="C128" s="3">
        <v>0</v>
      </c>
      <c r="D128" s="3">
        <v>112</v>
      </c>
      <c r="E128" s="3">
        <v>204</v>
      </c>
      <c r="F128" s="3">
        <v>0</v>
      </c>
      <c r="G128" s="3">
        <v>1</v>
      </c>
      <c r="H128" s="3">
        <v>143</v>
      </c>
      <c r="I128" s="3">
        <v>0</v>
      </c>
      <c r="J128" s="3">
        <v>1</v>
      </c>
      <c r="K128" s="3">
        <v>2</v>
      </c>
      <c r="L128" s="3">
        <v>0</v>
      </c>
      <c r="M128" s="3">
        <v>2</v>
      </c>
      <c r="N128" s="3">
        <v>1</v>
      </c>
    </row>
    <row r="129" spans="1:14" x14ac:dyDescent="0.25">
      <c r="A129" s="3">
        <v>67</v>
      </c>
      <c r="B129" s="3">
        <v>0</v>
      </c>
      <c r="C129" s="3">
        <v>2</v>
      </c>
      <c r="D129" s="3">
        <v>152</v>
      </c>
      <c r="E129" s="3">
        <v>277</v>
      </c>
      <c r="F129" s="3">
        <v>0</v>
      </c>
      <c r="G129" s="3">
        <v>1</v>
      </c>
      <c r="H129" s="3">
        <v>172</v>
      </c>
      <c r="I129" s="3">
        <v>0</v>
      </c>
      <c r="J129" s="3">
        <v>0</v>
      </c>
      <c r="K129" s="3">
        <v>2</v>
      </c>
      <c r="L129" s="3">
        <v>1</v>
      </c>
      <c r="M129" s="3">
        <v>2</v>
      </c>
      <c r="N129" s="3">
        <v>1</v>
      </c>
    </row>
    <row r="130" spans="1:14" x14ac:dyDescent="0.25">
      <c r="A130" s="3">
        <v>52</v>
      </c>
      <c r="B130" s="3">
        <v>0</v>
      </c>
      <c r="C130" s="3">
        <v>2</v>
      </c>
      <c r="D130" s="3">
        <v>136</v>
      </c>
      <c r="E130" s="3">
        <v>196</v>
      </c>
      <c r="F130" s="3">
        <v>0</v>
      </c>
      <c r="G130" s="3">
        <v>0</v>
      </c>
      <c r="H130" s="3">
        <v>169</v>
      </c>
      <c r="I130" s="3">
        <v>0</v>
      </c>
      <c r="J130" s="3">
        <v>1</v>
      </c>
      <c r="K130" s="3">
        <v>1</v>
      </c>
      <c r="L130" s="3">
        <v>0</v>
      </c>
      <c r="M130" s="3">
        <v>2</v>
      </c>
      <c r="N130" s="3">
        <v>1</v>
      </c>
    </row>
    <row r="131" spans="1:14" x14ac:dyDescent="0.25">
      <c r="A131" s="3">
        <v>74</v>
      </c>
      <c r="B131" s="3">
        <v>0</v>
      </c>
      <c r="C131" s="3">
        <v>1</v>
      </c>
      <c r="D131" s="3">
        <v>120</v>
      </c>
      <c r="E131" s="3">
        <v>269</v>
      </c>
      <c r="F131" s="3">
        <v>0</v>
      </c>
      <c r="G131" s="3">
        <v>0</v>
      </c>
      <c r="H131" s="3">
        <v>121</v>
      </c>
      <c r="I131" s="3">
        <v>1</v>
      </c>
      <c r="J131" s="3">
        <v>2</v>
      </c>
      <c r="K131" s="3">
        <v>2</v>
      </c>
      <c r="L131" s="3">
        <v>1</v>
      </c>
      <c r="M131" s="3">
        <v>2</v>
      </c>
      <c r="N131" s="3">
        <v>1</v>
      </c>
    </row>
    <row r="132" spans="1:14" x14ac:dyDescent="0.25">
      <c r="A132" s="3">
        <v>54</v>
      </c>
      <c r="B132" s="3">
        <v>0</v>
      </c>
      <c r="C132" s="3">
        <v>2</v>
      </c>
      <c r="D132" s="3">
        <v>160</v>
      </c>
      <c r="E132" s="3">
        <v>201</v>
      </c>
      <c r="F132" s="3">
        <v>0</v>
      </c>
      <c r="G132" s="3">
        <v>1</v>
      </c>
      <c r="H132" s="3">
        <v>163</v>
      </c>
      <c r="I132" s="3">
        <v>0</v>
      </c>
      <c r="J132" s="3">
        <v>0</v>
      </c>
      <c r="K132" s="3">
        <v>2</v>
      </c>
      <c r="L132" s="3">
        <v>1</v>
      </c>
      <c r="M132" s="3">
        <v>2</v>
      </c>
      <c r="N132" s="3">
        <v>1</v>
      </c>
    </row>
    <row r="133" spans="1:14" x14ac:dyDescent="0.25">
      <c r="A133" s="3">
        <v>49</v>
      </c>
      <c r="B133" s="3">
        <v>0</v>
      </c>
      <c r="C133" s="3">
        <v>1</v>
      </c>
      <c r="D133" s="3">
        <v>134</v>
      </c>
      <c r="E133" s="3">
        <v>271</v>
      </c>
      <c r="F133" s="3">
        <v>0</v>
      </c>
      <c r="G133" s="3">
        <v>1</v>
      </c>
      <c r="H133" s="3">
        <v>162</v>
      </c>
      <c r="I133" s="3">
        <v>0</v>
      </c>
      <c r="J133" s="3">
        <v>0</v>
      </c>
      <c r="K133" s="3">
        <v>1</v>
      </c>
      <c r="L133" s="3">
        <v>0</v>
      </c>
      <c r="M133" s="3">
        <v>2</v>
      </c>
      <c r="N133" s="3">
        <v>1</v>
      </c>
    </row>
    <row r="134" spans="1:14" x14ac:dyDescent="0.25">
      <c r="A134" s="3">
        <v>42</v>
      </c>
      <c r="B134" s="3">
        <v>1</v>
      </c>
      <c r="C134" s="3">
        <v>1</v>
      </c>
      <c r="D134" s="3">
        <v>120</v>
      </c>
      <c r="E134" s="3">
        <v>295</v>
      </c>
      <c r="F134" s="3">
        <v>0</v>
      </c>
      <c r="G134" s="3">
        <v>1</v>
      </c>
      <c r="H134" s="3">
        <v>162</v>
      </c>
      <c r="I134" s="3">
        <v>0</v>
      </c>
      <c r="J134" s="3">
        <v>0</v>
      </c>
      <c r="K134" s="3">
        <v>2</v>
      </c>
      <c r="L134" s="3">
        <v>0</v>
      </c>
      <c r="M134" s="3">
        <v>2</v>
      </c>
      <c r="N134" s="3">
        <v>1</v>
      </c>
    </row>
    <row r="135" spans="1:14" x14ac:dyDescent="0.25">
      <c r="A135" s="3">
        <v>41</v>
      </c>
      <c r="B135" s="3">
        <v>1</v>
      </c>
      <c r="C135" s="3">
        <v>1</v>
      </c>
      <c r="D135" s="3">
        <v>110</v>
      </c>
      <c r="E135" s="3">
        <v>235</v>
      </c>
      <c r="F135" s="3">
        <v>0</v>
      </c>
      <c r="G135" s="3">
        <v>1</v>
      </c>
      <c r="H135" s="3">
        <v>153</v>
      </c>
      <c r="I135" s="3">
        <v>0</v>
      </c>
      <c r="J135" s="3">
        <v>0</v>
      </c>
      <c r="K135" s="3">
        <v>2</v>
      </c>
      <c r="L135" s="3">
        <v>0</v>
      </c>
      <c r="M135" s="3">
        <v>2</v>
      </c>
      <c r="N135" s="3">
        <v>1</v>
      </c>
    </row>
    <row r="136" spans="1:14" x14ac:dyDescent="0.25">
      <c r="A136" s="3">
        <v>41</v>
      </c>
      <c r="B136" s="3">
        <v>0</v>
      </c>
      <c r="C136" s="3">
        <v>1</v>
      </c>
      <c r="D136" s="3">
        <v>126</v>
      </c>
      <c r="E136" s="3">
        <v>306</v>
      </c>
      <c r="F136" s="3">
        <v>0</v>
      </c>
      <c r="G136" s="3">
        <v>1</v>
      </c>
      <c r="H136" s="3">
        <v>163</v>
      </c>
      <c r="I136" s="3">
        <v>0</v>
      </c>
      <c r="J136" s="3">
        <v>0</v>
      </c>
      <c r="K136" s="3">
        <v>2</v>
      </c>
      <c r="L136" s="3">
        <v>0</v>
      </c>
      <c r="M136" s="3">
        <v>2</v>
      </c>
      <c r="N136" s="3">
        <v>1</v>
      </c>
    </row>
    <row r="137" spans="1:14" x14ac:dyDescent="0.25">
      <c r="A137" s="3">
        <v>49</v>
      </c>
      <c r="B137" s="3">
        <v>0</v>
      </c>
      <c r="C137" s="3">
        <v>0</v>
      </c>
      <c r="D137" s="3">
        <v>130</v>
      </c>
      <c r="E137" s="3">
        <v>269</v>
      </c>
      <c r="F137" s="3">
        <v>0</v>
      </c>
      <c r="G137" s="3">
        <v>1</v>
      </c>
      <c r="H137" s="3">
        <v>163</v>
      </c>
      <c r="I137" s="3">
        <v>0</v>
      </c>
      <c r="J137" s="3">
        <v>0</v>
      </c>
      <c r="K137" s="3">
        <v>2</v>
      </c>
      <c r="L137" s="3">
        <v>0</v>
      </c>
      <c r="M137" s="3">
        <v>2</v>
      </c>
      <c r="N137" s="3">
        <v>1</v>
      </c>
    </row>
    <row r="138" spans="1:14" x14ac:dyDescent="0.25">
      <c r="A138" s="3">
        <v>60</v>
      </c>
      <c r="B138" s="3">
        <v>0</v>
      </c>
      <c r="C138" s="3">
        <v>2</v>
      </c>
      <c r="D138" s="3">
        <v>120</v>
      </c>
      <c r="E138" s="3">
        <v>178</v>
      </c>
      <c r="F138" s="3">
        <v>1</v>
      </c>
      <c r="G138" s="3">
        <v>1</v>
      </c>
      <c r="H138" s="3">
        <v>96</v>
      </c>
      <c r="I138" s="3">
        <v>0</v>
      </c>
      <c r="J138" s="3">
        <v>0</v>
      </c>
      <c r="K138" s="3">
        <v>2</v>
      </c>
      <c r="L138" s="3">
        <v>0</v>
      </c>
      <c r="M138" s="3">
        <v>2</v>
      </c>
      <c r="N138" s="3">
        <v>1</v>
      </c>
    </row>
    <row r="139" spans="1:14" x14ac:dyDescent="0.25">
      <c r="A139" s="3">
        <v>62</v>
      </c>
      <c r="B139" s="3">
        <v>1</v>
      </c>
      <c r="C139" s="3">
        <v>1</v>
      </c>
      <c r="D139" s="3">
        <v>128</v>
      </c>
      <c r="E139" s="3">
        <v>208</v>
      </c>
      <c r="F139" s="3">
        <v>1</v>
      </c>
      <c r="G139" s="3">
        <v>0</v>
      </c>
      <c r="H139" s="3">
        <v>140</v>
      </c>
      <c r="I139" s="3">
        <v>0</v>
      </c>
      <c r="J139" s="3">
        <v>0</v>
      </c>
      <c r="K139" s="3">
        <v>2</v>
      </c>
      <c r="L139" s="3">
        <v>0</v>
      </c>
      <c r="M139" s="3">
        <v>2</v>
      </c>
      <c r="N139" s="3">
        <v>1</v>
      </c>
    </row>
    <row r="140" spans="1:14" x14ac:dyDescent="0.25">
      <c r="A140" s="3">
        <v>57</v>
      </c>
      <c r="B140" s="3">
        <v>1</v>
      </c>
      <c r="C140" s="3">
        <v>0</v>
      </c>
      <c r="D140" s="3">
        <v>110</v>
      </c>
      <c r="E140" s="3">
        <v>201</v>
      </c>
      <c r="F140" s="3">
        <v>0</v>
      </c>
      <c r="G140" s="3">
        <v>1</v>
      </c>
      <c r="H140" s="3">
        <v>126</v>
      </c>
      <c r="I140" s="3">
        <v>1</v>
      </c>
      <c r="J140" s="3">
        <v>15</v>
      </c>
      <c r="K140" s="3">
        <v>1</v>
      </c>
      <c r="L140" s="3">
        <v>0</v>
      </c>
      <c r="M140" s="3">
        <v>1</v>
      </c>
      <c r="N140" s="3">
        <v>1</v>
      </c>
    </row>
    <row r="141" spans="1:14" x14ac:dyDescent="0.25">
      <c r="A141" s="3">
        <v>64</v>
      </c>
      <c r="B141" s="3">
        <v>1</v>
      </c>
      <c r="C141" s="3">
        <v>0</v>
      </c>
      <c r="D141" s="3">
        <v>128</v>
      </c>
      <c r="E141" s="3">
        <v>263</v>
      </c>
      <c r="F141" s="3">
        <v>0</v>
      </c>
      <c r="G141" s="3">
        <v>1</v>
      </c>
      <c r="H141" s="3">
        <v>105</v>
      </c>
      <c r="I141" s="3">
        <v>1</v>
      </c>
      <c r="J141" s="3">
        <v>2</v>
      </c>
      <c r="K141" s="3">
        <v>1</v>
      </c>
      <c r="L141" s="3">
        <v>1</v>
      </c>
      <c r="M141" s="3">
        <v>3</v>
      </c>
      <c r="N141" s="3">
        <v>1</v>
      </c>
    </row>
    <row r="142" spans="1:14" x14ac:dyDescent="0.25">
      <c r="A142" s="3">
        <v>51</v>
      </c>
      <c r="B142" s="3">
        <v>0</v>
      </c>
      <c r="C142" s="3">
        <v>2</v>
      </c>
      <c r="D142" s="3">
        <v>120</v>
      </c>
      <c r="E142" s="3">
        <v>295</v>
      </c>
      <c r="F142" s="3">
        <v>0</v>
      </c>
      <c r="G142" s="3">
        <v>0</v>
      </c>
      <c r="H142" s="3">
        <v>157</v>
      </c>
      <c r="I142" s="3">
        <v>0</v>
      </c>
      <c r="J142" s="3">
        <v>6</v>
      </c>
      <c r="K142" s="3">
        <v>2</v>
      </c>
      <c r="L142" s="3">
        <v>0</v>
      </c>
      <c r="M142" s="3">
        <v>2</v>
      </c>
      <c r="N142" s="3">
        <v>1</v>
      </c>
    </row>
    <row r="143" spans="1:14" x14ac:dyDescent="0.25">
      <c r="A143" s="3">
        <v>43</v>
      </c>
      <c r="B143" s="3">
        <v>1</v>
      </c>
      <c r="C143" s="3">
        <v>0</v>
      </c>
      <c r="D143" s="3">
        <v>115</v>
      </c>
      <c r="E143" s="3">
        <v>303</v>
      </c>
      <c r="F143" s="3">
        <v>0</v>
      </c>
      <c r="G143" s="3">
        <v>1</v>
      </c>
      <c r="H143" s="3">
        <v>181</v>
      </c>
      <c r="I143" s="3">
        <v>0</v>
      </c>
      <c r="J143" s="3">
        <v>12</v>
      </c>
      <c r="K143" s="3">
        <v>1</v>
      </c>
      <c r="L143" s="3">
        <v>0</v>
      </c>
      <c r="M143" s="3">
        <v>2</v>
      </c>
      <c r="N143" s="3">
        <v>1</v>
      </c>
    </row>
    <row r="144" spans="1:14" x14ac:dyDescent="0.25">
      <c r="A144" s="3">
        <v>42</v>
      </c>
      <c r="B144" s="3">
        <v>0</v>
      </c>
      <c r="C144" s="3">
        <v>2</v>
      </c>
      <c r="D144" s="3">
        <v>120</v>
      </c>
      <c r="E144" s="3">
        <v>209</v>
      </c>
      <c r="F144" s="3">
        <v>0</v>
      </c>
      <c r="G144" s="3">
        <v>1</v>
      </c>
      <c r="H144" s="3">
        <v>173</v>
      </c>
      <c r="I144" s="3">
        <v>0</v>
      </c>
      <c r="J144" s="3">
        <v>0</v>
      </c>
      <c r="K144" s="3">
        <v>1</v>
      </c>
      <c r="L144" s="3">
        <v>0</v>
      </c>
      <c r="M144" s="3">
        <v>2</v>
      </c>
      <c r="N144" s="3">
        <v>1</v>
      </c>
    </row>
    <row r="145" spans="1:14" x14ac:dyDescent="0.25">
      <c r="A145" s="3">
        <v>67</v>
      </c>
      <c r="B145" s="3">
        <v>0</v>
      </c>
      <c r="C145" s="3">
        <v>0</v>
      </c>
      <c r="D145" s="3">
        <v>106</v>
      </c>
      <c r="E145" s="3">
        <v>223</v>
      </c>
      <c r="F145" s="3">
        <v>0</v>
      </c>
      <c r="G145" s="3">
        <v>1</v>
      </c>
      <c r="H145" s="3">
        <v>142</v>
      </c>
      <c r="I145" s="3">
        <v>0</v>
      </c>
      <c r="J145" s="3">
        <v>3</v>
      </c>
      <c r="K145" s="3">
        <v>2</v>
      </c>
      <c r="L145" s="3">
        <v>2</v>
      </c>
      <c r="M145" s="3">
        <v>2</v>
      </c>
      <c r="N145" s="3">
        <v>1</v>
      </c>
    </row>
    <row r="146" spans="1:14" x14ac:dyDescent="0.25">
      <c r="A146" s="3">
        <v>76</v>
      </c>
      <c r="B146" s="3">
        <v>0</v>
      </c>
      <c r="C146" s="3">
        <v>2</v>
      </c>
      <c r="D146" s="3">
        <v>140</v>
      </c>
      <c r="E146" s="3">
        <v>197</v>
      </c>
      <c r="F146" s="3">
        <v>0</v>
      </c>
      <c r="G146" s="3">
        <v>2</v>
      </c>
      <c r="H146" s="3">
        <v>116</v>
      </c>
      <c r="I146" s="3">
        <v>0</v>
      </c>
      <c r="J146" s="3">
        <v>11</v>
      </c>
      <c r="K146" s="3">
        <v>1</v>
      </c>
      <c r="L146" s="3">
        <v>0</v>
      </c>
      <c r="M146" s="3">
        <v>2</v>
      </c>
      <c r="N146" s="3">
        <v>1</v>
      </c>
    </row>
    <row r="147" spans="1:14" x14ac:dyDescent="0.25">
      <c r="A147" s="3">
        <v>70</v>
      </c>
      <c r="B147" s="3">
        <v>1</v>
      </c>
      <c r="C147" s="3">
        <v>1</v>
      </c>
      <c r="D147" s="3">
        <v>156</v>
      </c>
      <c r="E147" s="3">
        <v>245</v>
      </c>
      <c r="F147" s="3">
        <v>0</v>
      </c>
      <c r="G147" s="3">
        <v>0</v>
      </c>
      <c r="H147" s="3">
        <v>143</v>
      </c>
      <c r="I147" s="3">
        <v>0</v>
      </c>
      <c r="J147" s="3">
        <v>0</v>
      </c>
      <c r="K147" s="3">
        <v>2</v>
      </c>
      <c r="L147" s="3">
        <v>0</v>
      </c>
      <c r="M147" s="3">
        <v>2</v>
      </c>
      <c r="N147" s="3">
        <v>1</v>
      </c>
    </row>
    <row r="148" spans="1:14" x14ac:dyDescent="0.25">
      <c r="A148" s="3">
        <v>44</v>
      </c>
      <c r="B148" s="3">
        <v>0</v>
      </c>
      <c r="C148" s="3">
        <v>2</v>
      </c>
      <c r="D148" s="3">
        <v>118</v>
      </c>
      <c r="E148" s="3">
        <v>242</v>
      </c>
      <c r="F148" s="3">
        <v>0</v>
      </c>
      <c r="G148" s="3">
        <v>1</v>
      </c>
      <c r="H148" s="3">
        <v>149</v>
      </c>
      <c r="I148" s="3">
        <v>0</v>
      </c>
      <c r="J148" s="3">
        <v>3</v>
      </c>
      <c r="K148" s="3">
        <v>1</v>
      </c>
      <c r="L148" s="3">
        <v>1</v>
      </c>
      <c r="M148" s="3">
        <v>2</v>
      </c>
      <c r="N148" s="3">
        <v>1</v>
      </c>
    </row>
    <row r="149" spans="1:14" x14ac:dyDescent="0.25">
      <c r="A149" s="3">
        <v>60</v>
      </c>
      <c r="B149" s="3">
        <v>0</v>
      </c>
      <c r="C149" s="3">
        <v>3</v>
      </c>
      <c r="D149" s="3">
        <v>150</v>
      </c>
      <c r="E149" s="3">
        <v>240</v>
      </c>
      <c r="F149" s="3">
        <v>0</v>
      </c>
      <c r="G149" s="3">
        <v>1</v>
      </c>
      <c r="H149" s="3">
        <v>171</v>
      </c>
      <c r="I149" s="3">
        <v>0</v>
      </c>
      <c r="J149" s="3">
        <v>9</v>
      </c>
      <c r="K149" s="3">
        <v>2</v>
      </c>
      <c r="L149" s="3">
        <v>0</v>
      </c>
      <c r="M149" s="3">
        <v>2</v>
      </c>
      <c r="N149" s="3">
        <v>1</v>
      </c>
    </row>
    <row r="150" spans="1:14" x14ac:dyDescent="0.25">
      <c r="A150" s="3">
        <v>44</v>
      </c>
      <c r="B150" s="3">
        <v>1</v>
      </c>
      <c r="C150" s="3">
        <v>2</v>
      </c>
      <c r="D150" s="3">
        <v>120</v>
      </c>
      <c r="E150" s="3">
        <v>226</v>
      </c>
      <c r="F150" s="3">
        <v>0</v>
      </c>
      <c r="G150" s="3">
        <v>1</v>
      </c>
      <c r="H150" s="3">
        <v>169</v>
      </c>
      <c r="I150" s="3">
        <v>0</v>
      </c>
      <c r="J150" s="3">
        <v>0</v>
      </c>
      <c r="K150" s="3">
        <v>2</v>
      </c>
      <c r="L150" s="3">
        <v>0</v>
      </c>
      <c r="M150" s="3">
        <v>2</v>
      </c>
      <c r="N150" s="3">
        <v>1</v>
      </c>
    </row>
    <row r="151" spans="1:14" x14ac:dyDescent="0.25">
      <c r="A151" s="3">
        <v>42</v>
      </c>
      <c r="B151" s="3">
        <v>1</v>
      </c>
      <c r="C151" s="3">
        <v>2</v>
      </c>
      <c r="D151" s="3">
        <v>130</v>
      </c>
      <c r="E151" s="3">
        <v>180</v>
      </c>
      <c r="F151" s="3">
        <v>0</v>
      </c>
      <c r="G151" s="3">
        <v>1</v>
      </c>
      <c r="H151" s="3">
        <v>150</v>
      </c>
      <c r="I151" s="3">
        <v>0</v>
      </c>
      <c r="J151" s="3">
        <v>0</v>
      </c>
      <c r="K151" s="3">
        <v>2</v>
      </c>
      <c r="L151" s="3">
        <v>0</v>
      </c>
      <c r="M151" s="3">
        <v>2</v>
      </c>
      <c r="N151" s="3">
        <v>1</v>
      </c>
    </row>
    <row r="152" spans="1:14" x14ac:dyDescent="0.25">
      <c r="A152" s="3">
        <v>66</v>
      </c>
      <c r="B152" s="3">
        <v>1</v>
      </c>
      <c r="C152" s="3">
        <v>0</v>
      </c>
      <c r="D152" s="3">
        <v>160</v>
      </c>
      <c r="E152" s="3">
        <v>228</v>
      </c>
      <c r="F152" s="3">
        <v>0</v>
      </c>
      <c r="G152" s="3">
        <v>0</v>
      </c>
      <c r="H152" s="3">
        <v>138</v>
      </c>
      <c r="I152" s="3">
        <v>0</v>
      </c>
      <c r="J152" s="3">
        <v>23</v>
      </c>
      <c r="K152" s="3">
        <v>2</v>
      </c>
      <c r="L152" s="3">
        <v>0</v>
      </c>
      <c r="M152" s="3">
        <v>1</v>
      </c>
      <c r="N152" s="3">
        <v>1</v>
      </c>
    </row>
    <row r="153" spans="1:14" x14ac:dyDescent="0.25">
      <c r="A153" s="3">
        <v>71</v>
      </c>
      <c r="B153" s="3">
        <v>0</v>
      </c>
      <c r="C153" s="3">
        <v>0</v>
      </c>
      <c r="D153" s="3">
        <v>112</v>
      </c>
      <c r="E153" s="3">
        <v>149</v>
      </c>
      <c r="F153" s="3">
        <v>0</v>
      </c>
      <c r="G153" s="3">
        <v>1</v>
      </c>
      <c r="H153" s="3">
        <v>125</v>
      </c>
      <c r="I153" s="3">
        <v>0</v>
      </c>
      <c r="J153" s="3">
        <v>16</v>
      </c>
      <c r="K153" s="3">
        <v>1</v>
      </c>
      <c r="L153" s="3">
        <v>0</v>
      </c>
      <c r="M153" s="3">
        <v>2</v>
      </c>
      <c r="N153" s="3">
        <v>1</v>
      </c>
    </row>
    <row r="154" spans="1:14" x14ac:dyDescent="0.25">
      <c r="A154" s="3">
        <v>64</v>
      </c>
      <c r="B154" s="3">
        <v>1</v>
      </c>
      <c r="C154" s="3">
        <v>3</v>
      </c>
      <c r="D154" s="3">
        <v>170</v>
      </c>
      <c r="E154" s="3">
        <v>227</v>
      </c>
      <c r="F154" s="3">
        <v>0</v>
      </c>
      <c r="G154" s="3">
        <v>0</v>
      </c>
      <c r="H154" s="3">
        <v>155</v>
      </c>
      <c r="I154" s="3">
        <v>0</v>
      </c>
      <c r="J154" s="3">
        <v>6</v>
      </c>
      <c r="K154" s="3">
        <v>1</v>
      </c>
      <c r="L154" s="3">
        <v>0</v>
      </c>
      <c r="M154" s="3">
        <v>3</v>
      </c>
      <c r="N154" s="3">
        <v>1</v>
      </c>
    </row>
    <row r="155" spans="1:14" x14ac:dyDescent="0.25">
      <c r="A155" s="3">
        <v>66</v>
      </c>
      <c r="B155" s="3">
        <v>0</v>
      </c>
      <c r="C155" s="3">
        <v>2</v>
      </c>
      <c r="D155" s="3">
        <v>146</v>
      </c>
      <c r="E155" s="3">
        <v>278</v>
      </c>
      <c r="F155" s="3">
        <v>0</v>
      </c>
      <c r="G155" s="3">
        <v>0</v>
      </c>
      <c r="H155" s="3">
        <v>152</v>
      </c>
      <c r="I155" s="3">
        <v>0</v>
      </c>
      <c r="J155" s="3">
        <v>0</v>
      </c>
      <c r="K155" s="3">
        <v>1</v>
      </c>
      <c r="L155" s="3">
        <v>1</v>
      </c>
      <c r="M155" s="3">
        <v>2</v>
      </c>
      <c r="N155" s="3">
        <v>1</v>
      </c>
    </row>
    <row r="156" spans="1:14" x14ac:dyDescent="0.25">
      <c r="A156" s="3">
        <v>39</v>
      </c>
      <c r="B156" s="3">
        <v>0</v>
      </c>
      <c r="C156" s="3">
        <v>2</v>
      </c>
      <c r="D156" s="3">
        <v>138</v>
      </c>
      <c r="E156" s="3">
        <v>220</v>
      </c>
      <c r="F156" s="3">
        <v>0</v>
      </c>
      <c r="G156" s="3">
        <v>1</v>
      </c>
      <c r="H156" s="3">
        <v>152</v>
      </c>
      <c r="I156" s="3">
        <v>0</v>
      </c>
      <c r="J156" s="3">
        <v>0</v>
      </c>
      <c r="K156" s="3">
        <v>1</v>
      </c>
      <c r="L156" s="3">
        <v>0</v>
      </c>
      <c r="M156" s="3">
        <v>2</v>
      </c>
      <c r="N156" s="3">
        <v>1</v>
      </c>
    </row>
    <row r="157" spans="1:14" x14ac:dyDescent="0.25">
      <c r="A157" s="3">
        <v>58</v>
      </c>
      <c r="B157" s="3">
        <v>0</v>
      </c>
      <c r="C157" s="3">
        <v>0</v>
      </c>
      <c r="D157" s="3">
        <v>130</v>
      </c>
      <c r="E157" s="3">
        <v>197</v>
      </c>
      <c r="F157" s="3">
        <v>0</v>
      </c>
      <c r="G157" s="3">
        <v>1</v>
      </c>
      <c r="H157" s="3">
        <v>131</v>
      </c>
      <c r="I157" s="3">
        <v>0</v>
      </c>
      <c r="J157" s="3">
        <v>6</v>
      </c>
      <c r="K157" s="3">
        <v>1</v>
      </c>
      <c r="L157" s="3">
        <v>0</v>
      </c>
      <c r="M157" s="3">
        <v>2</v>
      </c>
      <c r="N157" s="3">
        <v>1</v>
      </c>
    </row>
    <row r="158" spans="1:14" x14ac:dyDescent="0.25">
      <c r="A158" s="3">
        <v>47</v>
      </c>
      <c r="B158" s="3">
        <v>1</v>
      </c>
      <c r="C158" s="3">
        <v>2</v>
      </c>
      <c r="D158" s="3">
        <v>130</v>
      </c>
      <c r="E158" s="3">
        <v>253</v>
      </c>
      <c r="F158" s="3">
        <v>0</v>
      </c>
      <c r="G158" s="3">
        <v>1</v>
      </c>
      <c r="H158" s="3">
        <v>179</v>
      </c>
      <c r="I158" s="3">
        <v>0</v>
      </c>
      <c r="J158" s="3">
        <v>0</v>
      </c>
      <c r="K158" s="3">
        <v>2</v>
      </c>
      <c r="L158" s="3">
        <v>0</v>
      </c>
      <c r="M158" s="3">
        <v>2</v>
      </c>
      <c r="N158" s="3">
        <v>1</v>
      </c>
    </row>
    <row r="159" spans="1:14" x14ac:dyDescent="0.25">
      <c r="A159" s="3">
        <v>35</v>
      </c>
      <c r="B159" s="3">
        <v>1</v>
      </c>
      <c r="C159" s="3">
        <v>1</v>
      </c>
      <c r="D159" s="3">
        <v>122</v>
      </c>
      <c r="E159" s="3">
        <v>192</v>
      </c>
      <c r="F159" s="3">
        <v>0</v>
      </c>
      <c r="G159" s="3">
        <v>1</v>
      </c>
      <c r="H159" s="3">
        <v>174</v>
      </c>
      <c r="I159" s="3">
        <v>0</v>
      </c>
      <c r="J159" s="3">
        <v>0</v>
      </c>
      <c r="K159" s="3">
        <v>2</v>
      </c>
      <c r="L159" s="3">
        <v>0</v>
      </c>
      <c r="M159" s="3">
        <v>2</v>
      </c>
      <c r="N159" s="3">
        <v>1</v>
      </c>
    </row>
    <row r="160" spans="1:14" x14ac:dyDescent="0.25">
      <c r="A160" s="3">
        <v>58</v>
      </c>
      <c r="B160" s="3">
        <v>1</v>
      </c>
      <c r="C160" s="3">
        <v>1</v>
      </c>
      <c r="D160" s="3">
        <v>125</v>
      </c>
      <c r="E160" s="3">
        <v>220</v>
      </c>
      <c r="F160" s="3">
        <v>0</v>
      </c>
      <c r="G160" s="3">
        <v>1</v>
      </c>
      <c r="H160" s="3">
        <v>144</v>
      </c>
      <c r="I160" s="3">
        <v>0</v>
      </c>
      <c r="J160" s="3">
        <v>4</v>
      </c>
      <c r="K160" s="3">
        <v>1</v>
      </c>
      <c r="L160" s="3">
        <v>4</v>
      </c>
      <c r="M160" s="3">
        <v>3</v>
      </c>
      <c r="N160" s="3">
        <v>1</v>
      </c>
    </row>
    <row r="161" spans="1:14" x14ac:dyDescent="0.25">
      <c r="A161" s="3">
        <v>56</v>
      </c>
      <c r="B161" s="3">
        <v>1</v>
      </c>
      <c r="C161" s="3">
        <v>1</v>
      </c>
      <c r="D161" s="3">
        <v>130</v>
      </c>
      <c r="E161" s="3">
        <v>221</v>
      </c>
      <c r="F161" s="3">
        <v>0</v>
      </c>
      <c r="G161" s="3">
        <v>0</v>
      </c>
      <c r="H161" s="3">
        <v>163</v>
      </c>
      <c r="I161" s="3">
        <v>0</v>
      </c>
      <c r="J161" s="3">
        <v>0</v>
      </c>
      <c r="K161" s="3">
        <v>2</v>
      </c>
      <c r="L161" s="3">
        <v>0</v>
      </c>
      <c r="M161" s="3">
        <v>3</v>
      </c>
      <c r="N161" s="3">
        <v>1</v>
      </c>
    </row>
    <row r="162" spans="1:14" x14ac:dyDescent="0.25">
      <c r="A162" s="3">
        <v>56</v>
      </c>
      <c r="B162" s="3">
        <v>1</v>
      </c>
      <c r="C162" s="3">
        <v>1</v>
      </c>
      <c r="D162" s="3">
        <v>120</v>
      </c>
      <c r="E162" s="3">
        <v>240</v>
      </c>
      <c r="F162" s="3">
        <v>0</v>
      </c>
      <c r="G162" s="3">
        <v>1</v>
      </c>
      <c r="H162" s="3">
        <v>169</v>
      </c>
      <c r="I162" s="3">
        <v>0</v>
      </c>
      <c r="J162" s="3">
        <v>0</v>
      </c>
      <c r="K162" s="3">
        <v>0</v>
      </c>
      <c r="L162" s="3">
        <v>0</v>
      </c>
      <c r="M162" s="3">
        <v>2</v>
      </c>
      <c r="N162" s="3">
        <v>1</v>
      </c>
    </row>
    <row r="163" spans="1:14" x14ac:dyDescent="0.25">
      <c r="A163" s="3">
        <v>55</v>
      </c>
      <c r="B163" s="3">
        <v>0</v>
      </c>
      <c r="C163" s="3">
        <v>1</v>
      </c>
      <c r="D163" s="3">
        <v>132</v>
      </c>
      <c r="E163" s="3">
        <v>342</v>
      </c>
      <c r="F163" s="3">
        <v>0</v>
      </c>
      <c r="G163" s="3">
        <v>1</v>
      </c>
      <c r="H163" s="3">
        <v>166</v>
      </c>
      <c r="I163" s="3">
        <v>0</v>
      </c>
      <c r="J163" s="3">
        <v>12</v>
      </c>
      <c r="K163" s="3">
        <v>2</v>
      </c>
      <c r="L163" s="3">
        <v>0</v>
      </c>
      <c r="M163" s="3">
        <v>2</v>
      </c>
      <c r="N163" s="3">
        <v>1</v>
      </c>
    </row>
    <row r="164" spans="1:14" x14ac:dyDescent="0.25">
      <c r="A164" s="3">
        <v>41</v>
      </c>
      <c r="B164" s="3">
        <v>1</v>
      </c>
      <c r="C164" s="3">
        <v>1</v>
      </c>
      <c r="D164" s="3">
        <v>120</v>
      </c>
      <c r="E164" s="3">
        <v>157</v>
      </c>
      <c r="F164" s="3">
        <v>0</v>
      </c>
      <c r="G164" s="3">
        <v>1</v>
      </c>
      <c r="H164" s="3">
        <v>182</v>
      </c>
      <c r="I164" s="3">
        <v>0</v>
      </c>
      <c r="J164" s="3">
        <v>0</v>
      </c>
      <c r="K164" s="3">
        <v>2</v>
      </c>
      <c r="L164" s="3">
        <v>0</v>
      </c>
      <c r="M164" s="3">
        <v>2</v>
      </c>
      <c r="N164" s="3">
        <v>1</v>
      </c>
    </row>
    <row r="165" spans="1:14" x14ac:dyDescent="0.25">
      <c r="A165" s="3">
        <v>38</v>
      </c>
      <c r="B165" s="3">
        <v>1</v>
      </c>
      <c r="C165" s="3">
        <v>2</v>
      </c>
      <c r="D165" s="3">
        <v>138</v>
      </c>
      <c r="E165" s="3">
        <v>175</v>
      </c>
      <c r="F165" s="3">
        <v>0</v>
      </c>
      <c r="G165" s="3">
        <v>1</v>
      </c>
      <c r="H165" s="3">
        <v>173</v>
      </c>
      <c r="I165" s="3">
        <v>0</v>
      </c>
      <c r="J165" s="3">
        <v>0</v>
      </c>
      <c r="K165" s="3">
        <v>2</v>
      </c>
      <c r="L165" s="3">
        <v>4</v>
      </c>
      <c r="M165" s="3">
        <v>2</v>
      </c>
      <c r="N165" s="3">
        <v>1</v>
      </c>
    </row>
    <row r="166" spans="1:14" x14ac:dyDescent="0.25">
      <c r="A166" s="3">
        <v>38</v>
      </c>
      <c r="B166" s="3">
        <v>1</v>
      </c>
      <c r="C166" s="3">
        <v>2</v>
      </c>
      <c r="D166" s="3">
        <v>138</v>
      </c>
      <c r="E166" s="3">
        <v>175</v>
      </c>
      <c r="F166" s="3">
        <v>0</v>
      </c>
      <c r="G166" s="3">
        <v>1</v>
      </c>
      <c r="H166" s="3">
        <v>173</v>
      </c>
      <c r="I166" s="3">
        <v>0</v>
      </c>
      <c r="J166" s="3">
        <v>0</v>
      </c>
      <c r="K166" s="3">
        <v>2</v>
      </c>
      <c r="L166" s="3">
        <v>4</v>
      </c>
      <c r="M166" s="3">
        <v>2</v>
      </c>
      <c r="N166" s="3">
        <v>1</v>
      </c>
    </row>
    <row r="167" spans="1:14" x14ac:dyDescent="0.25">
      <c r="A167" s="3">
        <v>67</v>
      </c>
      <c r="B167" s="3">
        <v>1</v>
      </c>
      <c r="C167" s="3">
        <v>0</v>
      </c>
      <c r="D167" s="3">
        <v>160</v>
      </c>
      <c r="E167" s="3">
        <v>286</v>
      </c>
      <c r="F167" s="3">
        <v>0</v>
      </c>
      <c r="G167" s="3">
        <v>0</v>
      </c>
      <c r="H167" s="3">
        <v>108</v>
      </c>
      <c r="I167" s="3">
        <v>1</v>
      </c>
      <c r="J167" s="3">
        <v>15</v>
      </c>
      <c r="K167" s="3">
        <v>1</v>
      </c>
      <c r="L167" s="3">
        <v>3</v>
      </c>
      <c r="M167" s="3">
        <v>2</v>
      </c>
      <c r="N167" s="3">
        <v>0</v>
      </c>
    </row>
    <row r="168" spans="1:14" x14ac:dyDescent="0.25">
      <c r="A168" s="3">
        <v>67</v>
      </c>
      <c r="B168" s="3">
        <v>1</v>
      </c>
      <c r="C168" s="3">
        <v>0</v>
      </c>
      <c r="D168" s="3">
        <v>120</v>
      </c>
      <c r="E168" s="3">
        <v>229</v>
      </c>
      <c r="F168" s="3">
        <v>0</v>
      </c>
      <c r="G168" s="3">
        <v>0</v>
      </c>
      <c r="H168" s="3">
        <v>129</v>
      </c>
      <c r="I168" s="3">
        <v>1</v>
      </c>
      <c r="J168" s="3">
        <v>26</v>
      </c>
      <c r="K168" s="3">
        <v>1</v>
      </c>
      <c r="L168" s="3">
        <v>2</v>
      </c>
      <c r="M168" s="3">
        <v>3</v>
      </c>
      <c r="N168" s="3">
        <v>0</v>
      </c>
    </row>
    <row r="169" spans="1:14" x14ac:dyDescent="0.25">
      <c r="A169" s="3">
        <v>62</v>
      </c>
      <c r="B169" s="3">
        <v>0</v>
      </c>
      <c r="C169" s="3">
        <v>0</v>
      </c>
      <c r="D169" s="3">
        <v>140</v>
      </c>
      <c r="E169" s="3">
        <v>268</v>
      </c>
      <c r="F169" s="3">
        <v>0</v>
      </c>
      <c r="G169" s="3">
        <v>0</v>
      </c>
      <c r="H169" s="3">
        <v>160</v>
      </c>
      <c r="I169" s="3">
        <v>0</v>
      </c>
      <c r="J169" s="3">
        <v>36</v>
      </c>
      <c r="K169" s="3">
        <v>0</v>
      </c>
      <c r="L169" s="3">
        <v>2</v>
      </c>
      <c r="M169" s="3">
        <v>2</v>
      </c>
      <c r="N169" s="3">
        <v>0</v>
      </c>
    </row>
    <row r="170" spans="1:14" x14ac:dyDescent="0.25">
      <c r="A170" s="3">
        <v>63</v>
      </c>
      <c r="B170" s="3">
        <v>1</v>
      </c>
      <c r="C170" s="3">
        <v>0</v>
      </c>
      <c r="D170" s="3">
        <v>130</v>
      </c>
      <c r="E170" s="3">
        <v>254</v>
      </c>
      <c r="F170" s="3">
        <v>0</v>
      </c>
      <c r="G170" s="3">
        <v>0</v>
      </c>
      <c r="H170" s="3">
        <v>147</v>
      </c>
      <c r="I170" s="3">
        <v>0</v>
      </c>
      <c r="J170" s="3">
        <v>14</v>
      </c>
      <c r="K170" s="3">
        <v>1</v>
      </c>
      <c r="L170" s="3">
        <v>1</v>
      </c>
      <c r="M170" s="3">
        <v>3</v>
      </c>
      <c r="N170" s="3">
        <v>0</v>
      </c>
    </row>
    <row r="171" spans="1:14" x14ac:dyDescent="0.25">
      <c r="A171" s="3">
        <v>53</v>
      </c>
      <c r="B171" s="3">
        <v>1</v>
      </c>
      <c r="C171" s="3">
        <v>0</v>
      </c>
      <c r="D171" s="3">
        <v>140</v>
      </c>
      <c r="E171" s="3">
        <v>203</v>
      </c>
      <c r="F171" s="3">
        <v>1</v>
      </c>
      <c r="G171" s="3">
        <v>0</v>
      </c>
      <c r="H171" s="3">
        <v>155</v>
      </c>
      <c r="I171" s="3">
        <v>1</v>
      </c>
      <c r="J171" s="3">
        <v>31</v>
      </c>
      <c r="K171" s="3">
        <v>0</v>
      </c>
      <c r="L171" s="3">
        <v>0</v>
      </c>
      <c r="M171" s="3">
        <v>3</v>
      </c>
      <c r="N171" s="3">
        <v>0</v>
      </c>
    </row>
    <row r="172" spans="1:14" x14ac:dyDescent="0.25">
      <c r="A172" s="3">
        <v>56</v>
      </c>
      <c r="B172" s="3">
        <v>1</v>
      </c>
      <c r="C172" s="3">
        <v>2</v>
      </c>
      <c r="D172" s="3">
        <v>130</v>
      </c>
      <c r="E172" s="3">
        <v>256</v>
      </c>
      <c r="F172" s="3">
        <v>1</v>
      </c>
      <c r="G172" s="3">
        <v>0</v>
      </c>
      <c r="H172" s="3">
        <v>142</v>
      </c>
      <c r="I172" s="3">
        <v>1</v>
      </c>
      <c r="J172" s="3">
        <v>6</v>
      </c>
      <c r="K172" s="3">
        <v>1</v>
      </c>
      <c r="L172" s="3">
        <v>1</v>
      </c>
      <c r="M172" s="3">
        <v>1</v>
      </c>
      <c r="N172" s="3">
        <v>0</v>
      </c>
    </row>
    <row r="173" spans="1:14" x14ac:dyDescent="0.25">
      <c r="A173" s="3">
        <v>48</v>
      </c>
      <c r="B173" s="3">
        <v>1</v>
      </c>
      <c r="C173" s="3">
        <v>1</v>
      </c>
      <c r="D173" s="3">
        <v>110</v>
      </c>
      <c r="E173" s="3">
        <v>229</v>
      </c>
      <c r="F173" s="3">
        <v>0</v>
      </c>
      <c r="G173" s="3">
        <v>1</v>
      </c>
      <c r="H173" s="3">
        <v>168</v>
      </c>
      <c r="I173" s="3">
        <v>0</v>
      </c>
      <c r="J173" s="3">
        <v>10</v>
      </c>
      <c r="K173" s="3">
        <v>0</v>
      </c>
      <c r="L173" s="3">
        <v>0</v>
      </c>
      <c r="M173" s="3">
        <v>3</v>
      </c>
      <c r="N173" s="3">
        <v>0</v>
      </c>
    </row>
    <row r="174" spans="1:14" x14ac:dyDescent="0.25">
      <c r="A174" s="3">
        <v>58</v>
      </c>
      <c r="B174" s="3">
        <v>1</v>
      </c>
      <c r="C174" s="3">
        <v>1</v>
      </c>
      <c r="D174" s="3">
        <v>120</v>
      </c>
      <c r="E174" s="3">
        <v>284</v>
      </c>
      <c r="F174" s="3">
        <v>0</v>
      </c>
      <c r="G174" s="3">
        <v>0</v>
      </c>
      <c r="H174" s="3">
        <v>160</v>
      </c>
      <c r="I174" s="3">
        <v>0</v>
      </c>
      <c r="J174" s="3">
        <v>18</v>
      </c>
      <c r="K174" s="3">
        <v>1</v>
      </c>
      <c r="L174" s="3">
        <v>0</v>
      </c>
      <c r="M174" s="3">
        <v>2</v>
      </c>
      <c r="N174" s="3">
        <v>0</v>
      </c>
    </row>
    <row r="175" spans="1:14" x14ac:dyDescent="0.25">
      <c r="A175" s="3">
        <v>58</v>
      </c>
      <c r="B175" s="3">
        <v>1</v>
      </c>
      <c r="C175" s="3">
        <v>2</v>
      </c>
      <c r="D175" s="3">
        <v>132</v>
      </c>
      <c r="E175" s="3">
        <v>224</v>
      </c>
      <c r="F175" s="3">
        <v>0</v>
      </c>
      <c r="G175" s="3">
        <v>0</v>
      </c>
      <c r="H175" s="3">
        <v>173</v>
      </c>
      <c r="I175" s="3">
        <v>0</v>
      </c>
      <c r="J175" s="3">
        <v>32</v>
      </c>
      <c r="K175" s="3">
        <v>2</v>
      </c>
      <c r="L175" s="3">
        <v>2</v>
      </c>
      <c r="M175" s="3">
        <v>3</v>
      </c>
      <c r="N175" s="3">
        <v>0</v>
      </c>
    </row>
    <row r="176" spans="1:14" x14ac:dyDescent="0.25">
      <c r="A176" s="3">
        <v>60</v>
      </c>
      <c r="B176" s="3">
        <v>1</v>
      </c>
      <c r="C176" s="3">
        <v>0</v>
      </c>
      <c r="D176" s="3">
        <v>130</v>
      </c>
      <c r="E176" s="3">
        <v>206</v>
      </c>
      <c r="F176" s="3">
        <v>0</v>
      </c>
      <c r="G176" s="3">
        <v>0</v>
      </c>
      <c r="H176" s="3">
        <v>132</v>
      </c>
      <c r="I176" s="3">
        <v>1</v>
      </c>
      <c r="J176" s="3">
        <v>24</v>
      </c>
      <c r="K176" s="3">
        <v>1</v>
      </c>
      <c r="L176" s="3">
        <v>2</v>
      </c>
      <c r="M176" s="3">
        <v>3</v>
      </c>
      <c r="N176" s="3">
        <v>0</v>
      </c>
    </row>
    <row r="177" spans="1:14" x14ac:dyDescent="0.25">
      <c r="A177" s="3">
        <v>40</v>
      </c>
      <c r="B177" s="3">
        <v>1</v>
      </c>
      <c r="C177" s="3">
        <v>0</v>
      </c>
      <c r="D177" s="3">
        <v>110</v>
      </c>
      <c r="E177" s="3">
        <v>167</v>
      </c>
      <c r="F177" s="3">
        <v>0</v>
      </c>
      <c r="G177" s="3">
        <v>0</v>
      </c>
      <c r="H177" s="3">
        <v>114</v>
      </c>
      <c r="I177" s="3">
        <v>1</v>
      </c>
      <c r="J177" s="3">
        <v>20</v>
      </c>
      <c r="K177" s="3">
        <v>1</v>
      </c>
      <c r="L177" s="3">
        <v>0</v>
      </c>
      <c r="M177" s="3">
        <v>3</v>
      </c>
      <c r="N177" s="3">
        <v>0</v>
      </c>
    </row>
    <row r="178" spans="1:14" x14ac:dyDescent="0.25">
      <c r="A178" s="3">
        <v>60</v>
      </c>
      <c r="B178" s="3">
        <v>1</v>
      </c>
      <c r="C178" s="3">
        <v>0</v>
      </c>
      <c r="D178" s="3">
        <v>117</v>
      </c>
      <c r="E178" s="3">
        <v>230</v>
      </c>
      <c r="F178" s="3">
        <v>1</v>
      </c>
      <c r="G178" s="3">
        <v>1</v>
      </c>
      <c r="H178" s="3">
        <v>160</v>
      </c>
      <c r="I178" s="3">
        <v>1</v>
      </c>
      <c r="J178" s="3">
        <v>14</v>
      </c>
      <c r="K178" s="3">
        <v>2</v>
      </c>
      <c r="L178" s="3">
        <v>2</v>
      </c>
      <c r="M178" s="3">
        <v>3</v>
      </c>
      <c r="N178" s="3">
        <v>0</v>
      </c>
    </row>
    <row r="179" spans="1:14" x14ac:dyDescent="0.25">
      <c r="A179" s="3">
        <v>64</v>
      </c>
      <c r="B179" s="3">
        <v>1</v>
      </c>
      <c r="C179" s="3">
        <v>2</v>
      </c>
      <c r="D179" s="3">
        <v>140</v>
      </c>
      <c r="E179" s="3">
        <v>335</v>
      </c>
      <c r="F179" s="3">
        <v>0</v>
      </c>
      <c r="G179" s="3">
        <v>1</v>
      </c>
      <c r="H179" s="3">
        <v>158</v>
      </c>
      <c r="I179" s="3">
        <v>0</v>
      </c>
      <c r="J179" s="3">
        <v>0</v>
      </c>
      <c r="K179" s="3">
        <v>2</v>
      </c>
      <c r="L179" s="3">
        <v>0</v>
      </c>
      <c r="M179" s="3">
        <v>2</v>
      </c>
      <c r="N179" s="3">
        <v>0</v>
      </c>
    </row>
    <row r="180" spans="1:14" x14ac:dyDescent="0.25">
      <c r="A180" s="3">
        <v>43</v>
      </c>
      <c r="B180" s="3">
        <v>1</v>
      </c>
      <c r="C180" s="3">
        <v>0</v>
      </c>
      <c r="D180" s="3">
        <v>120</v>
      </c>
      <c r="E180" s="3">
        <v>177</v>
      </c>
      <c r="F180" s="3">
        <v>0</v>
      </c>
      <c r="G180" s="3">
        <v>0</v>
      </c>
      <c r="H180" s="3">
        <v>120</v>
      </c>
      <c r="I180" s="3">
        <v>1</v>
      </c>
      <c r="J180" s="3">
        <v>25</v>
      </c>
      <c r="K180" s="3">
        <v>1</v>
      </c>
      <c r="L180" s="3">
        <v>0</v>
      </c>
      <c r="M180" s="3">
        <v>3</v>
      </c>
      <c r="N180" s="3">
        <v>0</v>
      </c>
    </row>
    <row r="181" spans="1:14" x14ac:dyDescent="0.25">
      <c r="A181" s="3">
        <v>57</v>
      </c>
      <c r="B181" s="3">
        <v>1</v>
      </c>
      <c r="C181" s="3">
        <v>0</v>
      </c>
      <c r="D181" s="3">
        <v>150</v>
      </c>
      <c r="E181" s="3">
        <v>276</v>
      </c>
      <c r="F181" s="3">
        <v>0</v>
      </c>
      <c r="G181" s="3">
        <v>0</v>
      </c>
      <c r="H181" s="3">
        <v>112</v>
      </c>
      <c r="I181" s="3">
        <v>1</v>
      </c>
      <c r="J181" s="3">
        <v>6</v>
      </c>
      <c r="K181" s="3">
        <v>1</v>
      </c>
      <c r="L181" s="3">
        <v>1</v>
      </c>
      <c r="M181" s="3">
        <v>1</v>
      </c>
      <c r="N181" s="3">
        <v>0</v>
      </c>
    </row>
    <row r="182" spans="1:14" x14ac:dyDescent="0.25">
      <c r="A182" s="3">
        <v>55</v>
      </c>
      <c r="B182" s="3">
        <v>1</v>
      </c>
      <c r="C182" s="3">
        <v>0</v>
      </c>
      <c r="D182" s="3">
        <v>132</v>
      </c>
      <c r="E182" s="3">
        <v>353</v>
      </c>
      <c r="F182" s="3">
        <v>0</v>
      </c>
      <c r="G182" s="3">
        <v>1</v>
      </c>
      <c r="H182" s="3">
        <v>132</v>
      </c>
      <c r="I182" s="3">
        <v>1</v>
      </c>
      <c r="J182" s="3">
        <v>12</v>
      </c>
      <c r="K182" s="3">
        <v>1</v>
      </c>
      <c r="L182" s="3">
        <v>1</v>
      </c>
      <c r="M182" s="3">
        <v>3</v>
      </c>
      <c r="N182" s="3">
        <v>0</v>
      </c>
    </row>
    <row r="183" spans="1:14" x14ac:dyDescent="0.25">
      <c r="A183" s="3">
        <v>65</v>
      </c>
      <c r="B183" s="3">
        <v>0</v>
      </c>
      <c r="C183" s="3">
        <v>0</v>
      </c>
      <c r="D183" s="3">
        <v>150</v>
      </c>
      <c r="E183" s="3">
        <v>225</v>
      </c>
      <c r="F183" s="3">
        <v>0</v>
      </c>
      <c r="G183" s="3">
        <v>0</v>
      </c>
      <c r="H183" s="3">
        <v>114</v>
      </c>
      <c r="I183" s="3">
        <v>0</v>
      </c>
      <c r="J183" s="3">
        <v>10</v>
      </c>
      <c r="K183" s="3">
        <v>1</v>
      </c>
      <c r="L183" s="3">
        <v>3</v>
      </c>
      <c r="M183" s="3">
        <v>3</v>
      </c>
      <c r="N183" s="3">
        <v>0</v>
      </c>
    </row>
    <row r="184" spans="1:14" x14ac:dyDescent="0.25">
      <c r="A184" s="3">
        <v>61</v>
      </c>
      <c r="B184" s="3">
        <v>0</v>
      </c>
      <c r="C184" s="3">
        <v>0</v>
      </c>
      <c r="D184" s="3">
        <v>130</v>
      </c>
      <c r="E184" s="3">
        <v>330</v>
      </c>
      <c r="F184" s="3">
        <v>0</v>
      </c>
      <c r="G184" s="3">
        <v>0</v>
      </c>
      <c r="H184" s="3">
        <v>169</v>
      </c>
      <c r="I184" s="3">
        <v>0</v>
      </c>
      <c r="J184" s="3">
        <v>0</v>
      </c>
      <c r="K184" s="3">
        <v>2</v>
      </c>
      <c r="L184" s="3">
        <v>0</v>
      </c>
      <c r="M184" s="3">
        <v>2</v>
      </c>
      <c r="N184" s="3">
        <v>0</v>
      </c>
    </row>
    <row r="185" spans="1:14" x14ac:dyDescent="0.25">
      <c r="A185" s="3">
        <v>58</v>
      </c>
      <c r="B185" s="3">
        <v>1</v>
      </c>
      <c r="C185" s="3">
        <v>2</v>
      </c>
      <c r="D185" s="3">
        <v>112</v>
      </c>
      <c r="E185" s="3">
        <v>230</v>
      </c>
      <c r="F185" s="3">
        <v>0</v>
      </c>
      <c r="G185" s="3">
        <v>0</v>
      </c>
      <c r="H185" s="3">
        <v>165</v>
      </c>
      <c r="I185" s="3">
        <v>0</v>
      </c>
      <c r="J185" s="3">
        <v>25</v>
      </c>
      <c r="K185" s="3">
        <v>1</v>
      </c>
      <c r="L185" s="3">
        <v>1</v>
      </c>
      <c r="M185" s="3">
        <v>3</v>
      </c>
      <c r="N185" s="3">
        <v>0</v>
      </c>
    </row>
    <row r="186" spans="1:14" x14ac:dyDescent="0.25">
      <c r="A186" s="3">
        <v>50</v>
      </c>
      <c r="B186" s="3">
        <v>1</v>
      </c>
      <c r="C186" s="3">
        <v>0</v>
      </c>
      <c r="D186" s="3">
        <v>150</v>
      </c>
      <c r="E186" s="3">
        <v>243</v>
      </c>
      <c r="F186" s="3">
        <v>0</v>
      </c>
      <c r="G186" s="3">
        <v>0</v>
      </c>
      <c r="H186" s="3">
        <v>128</v>
      </c>
      <c r="I186" s="3">
        <v>0</v>
      </c>
      <c r="J186" s="3">
        <v>26</v>
      </c>
      <c r="K186" s="3">
        <v>1</v>
      </c>
      <c r="L186" s="3">
        <v>0</v>
      </c>
      <c r="M186" s="3">
        <v>3</v>
      </c>
      <c r="N186" s="3">
        <v>0</v>
      </c>
    </row>
    <row r="187" spans="1:14" x14ac:dyDescent="0.25">
      <c r="A187" s="3">
        <v>44</v>
      </c>
      <c r="B187" s="3">
        <v>1</v>
      </c>
      <c r="C187" s="3">
        <v>0</v>
      </c>
      <c r="D187" s="3">
        <v>112</v>
      </c>
      <c r="E187" s="3">
        <v>290</v>
      </c>
      <c r="F187" s="3">
        <v>0</v>
      </c>
      <c r="G187" s="3">
        <v>0</v>
      </c>
      <c r="H187" s="3">
        <v>153</v>
      </c>
      <c r="I187" s="3">
        <v>0</v>
      </c>
      <c r="J187" s="3">
        <v>0</v>
      </c>
      <c r="K187" s="3">
        <v>2</v>
      </c>
      <c r="L187" s="3">
        <v>1</v>
      </c>
      <c r="M187" s="3">
        <v>2</v>
      </c>
      <c r="N187" s="3">
        <v>0</v>
      </c>
    </row>
    <row r="188" spans="1:14" x14ac:dyDescent="0.25">
      <c r="A188" s="3">
        <v>60</v>
      </c>
      <c r="B188" s="3">
        <v>1</v>
      </c>
      <c r="C188" s="3">
        <v>0</v>
      </c>
      <c r="D188" s="3">
        <v>130</v>
      </c>
      <c r="E188" s="3">
        <v>253</v>
      </c>
      <c r="F188" s="3">
        <v>0</v>
      </c>
      <c r="G188" s="3">
        <v>1</v>
      </c>
      <c r="H188" s="3">
        <v>144</v>
      </c>
      <c r="I188" s="3">
        <v>1</v>
      </c>
      <c r="J188" s="3">
        <v>14</v>
      </c>
      <c r="K188" s="3">
        <v>2</v>
      </c>
      <c r="L188" s="3">
        <v>1</v>
      </c>
      <c r="M188" s="3">
        <v>3</v>
      </c>
      <c r="N188" s="3">
        <v>0</v>
      </c>
    </row>
    <row r="189" spans="1:14" x14ac:dyDescent="0.25">
      <c r="A189" s="3">
        <v>54</v>
      </c>
      <c r="B189" s="3">
        <v>1</v>
      </c>
      <c r="C189" s="3">
        <v>0</v>
      </c>
      <c r="D189" s="3">
        <v>124</v>
      </c>
      <c r="E189" s="3">
        <v>266</v>
      </c>
      <c r="F189" s="3">
        <v>0</v>
      </c>
      <c r="G189" s="3">
        <v>0</v>
      </c>
      <c r="H189" s="3">
        <v>109</v>
      </c>
      <c r="I189" s="3">
        <v>1</v>
      </c>
      <c r="J189" s="3">
        <v>22</v>
      </c>
      <c r="K189" s="3">
        <v>1</v>
      </c>
      <c r="L189" s="3">
        <v>1</v>
      </c>
      <c r="M189" s="3">
        <v>3</v>
      </c>
      <c r="N189" s="3">
        <v>0</v>
      </c>
    </row>
    <row r="190" spans="1:14" x14ac:dyDescent="0.25">
      <c r="A190" s="3">
        <v>50</v>
      </c>
      <c r="B190" s="3">
        <v>1</v>
      </c>
      <c r="C190" s="3">
        <v>2</v>
      </c>
      <c r="D190" s="3">
        <v>140</v>
      </c>
      <c r="E190" s="3">
        <v>233</v>
      </c>
      <c r="F190" s="3">
        <v>0</v>
      </c>
      <c r="G190" s="3">
        <v>1</v>
      </c>
      <c r="H190" s="3">
        <v>163</v>
      </c>
      <c r="I190" s="3">
        <v>0</v>
      </c>
      <c r="J190" s="3">
        <v>6</v>
      </c>
      <c r="K190" s="3">
        <v>1</v>
      </c>
      <c r="L190" s="3">
        <v>1</v>
      </c>
      <c r="M190" s="3">
        <v>3</v>
      </c>
      <c r="N190" s="3">
        <v>0</v>
      </c>
    </row>
    <row r="191" spans="1:14" x14ac:dyDescent="0.25">
      <c r="A191" s="3">
        <v>41</v>
      </c>
      <c r="B191" s="3">
        <v>1</v>
      </c>
      <c r="C191" s="3">
        <v>0</v>
      </c>
      <c r="D191" s="3">
        <v>110</v>
      </c>
      <c r="E191" s="3">
        <v>172</v>
      </c>
      <c r="F191" s="3">
        <v>0</v>
      </c>
      <c r="G191" s="3">
        <v>0</v>
      </c>
      <c r="H191" s="3">
        <v>158</v>
      </c>
      <c r="I191" s="3">
        <v>0</v>
      </c>
      <c r="J191" s="3">
        <v>0</v>
      </c>
      <c r="K191" s="3">
        <v>2</v>
      </c>
      <c r="L191" s="3">
        <v>0</v>
      </c>
      <c r="M191" s="3">
        <v>3</v>
      </c>
      <c r="N191" s="3">
        <v>0</v>
      </c>
    </row>
    <row r="192" spans="1:14" x14ac:dyDescent="0.25">
      <c r="A192" s="3">
        <v>51</v>
      </c>
      <c r="B192" s="3">
        <v>0</v>
      </c>
      <c r="C192" s="3">
        <v>0</v>
      </c>
      <c r="D192" s="3">
        <v>130</v>
      </c>
      <c r="E192" s="3">
        <v>305</v>
      </c>
      <c r="F192" s="3">
        <v>0</v>
      </c>
      <c r="G192" s="3">
        <v>1</v>
      </c>
      <c r="H192" s="3">
        <v>142</v>
      </c>
      <c r="I192" s="3">
        <v>1</v>
      </c>
      <c r="J192" s="3">
        <v>12</v>
      </c>
      <c r="K192" s="3">
        <v>1</v>
      </c>
      <c r="L192" s="3">
        <v>0</v>
      </c>
      <c r="M192" s="3">
        <v>3</v>
      </c>
      <c r="N192" s="3">
        <v>0</v>
      </c>
    </row>
    <row r="193" spans="1:14" x14ac:dyDescent="0.25">
      <c r="A193" s="3">
        <v>58</v>
      </c>
      <c r="B193" s="3">
        <v>1</v>
      </c>
      <c r="C193" s="3">
        <v>0</v>
      </c>
      <c r="D193" s="3">
        <v>128</v>
      </c>
      <c r="E193" s="3">
        <v>216</v>
      </c>
      <c r="F193" s="3">
        <v>0</v>
      </c>
      <c r="G193" s="3">
        <v>0</v>
      </c>
      <c r="H193" s="3">
        <v>131</v>
      </c>
      <c r="I193" s="3">
        <v>1</v>
      </c>
      <c r="J193" s="3">
        <v>22</v>
      </c>
      <c r="K193" s="3">
        <v>1</v>
      </c>
      <c r="L193" s="3">
        <v>3</v>
      </c>
      <c r="M193" s="3">
        <v>3</v>
      </c>
      <c r="N193" s="3">
        <v>0</v>
      </c>
    </row>
    <row r="194" spans="1:14" x14ac:dyDescent="0.25">
      <c r="A194" s="3">
        <v>54</v>
      </c>
      <c r="B194" s="3">
        <v>1</v>
      </c>
      <c r="C194" s="3">
        <v>0</v>
      </c>
      <c r="D194" s="3">
        <v>120</v>
      </c>
      <c r="E194" s="3">
        <v>188</v>
      </c>
      <c r="F194" s="3">
        <v>0</v>
      </c>
      <c r="G194" s="3">
        <v>1</v>
      </c>
      <c r="H194" s="3">
        <v>113</v>
      </c>
      <c r="I194" s="3">
        <v>0</v>
      </c>
      <c r="J194" s="3">
        <v>14</v>
      </c>
      <c r="K194" s="3">
        <v>1</v>
      </c>
      <c r="L194" s="3">
        <v>1</v>
      </c>
      <c r="M194" s="3">
        <v>3</v>
      </c>
      <c r="N194" s="3">
        <v>0</v>
      </c>
    </row>
    <row r="195" spans="1:14" x14ac:dyDescent="0.25">
      <c r="A195" s="3">
        <v>60</v>
      </c>
      <c r="B195" s="3">
        <v>1</v>
      </c>
      <c r="C195" s="3">
        <v>0</v>
      </c>
      <c r="D195" s="3">
        <v>145</v>
      </c>
      <c r="E195" s="3">
        <v>282</v>
      </c>
      <c r="F195" s="3">
        <v>0</v>
      </c>
      <c r="G195" s="3">
        <v>0</v>
      </c>
      <c r="H195" s="3">
        <v>142</v>
      </c>
      <c r="I195" s="3">
        <v>1</v>
      </c>
      <c r="J195" s="3">
        <v>28</v>
      </c>
      <c r="K195" s="3">
        <v>1</v>
      </c>
      <c r="L195" s="3">
        <v>2</v>
      </c>
      <c r="M195" s="3">
        <v>3</v>
      </c>
      <c r="N195" s="3">
        <v>0</v>
      </c>
    </row>
    <row r="196" spans="1:14" x14ac:dyDescent="0.25">
      <c r="A196" s="3">
        <v>60</v>
      </c>
      <c r="B196" s="3">
        <v>1</v>
      </c>
      <c r="C196" s="3">
        <v>2</v>
      </c>
      <c r="D196" s="3">
        <v>140</v>
      </c>
      <c r="E196" s="3">
        <v>185</v>
      </c>
      <c r="F196" s="3">
        <v>0</v>
      </c>
      <c r="G196" s="3">
        <v>0</v>
      </c>
      <c r="H196" s="3">
        <v>155</v>
      </c>
      <c r="I196" s="3">
        <v>0</v>
      </c>
      <c r="J196" s="3">
        <v>30</v>
      </c>
      <c r="K196" s="3">
        <v>1</v>
      </c>
      <c r="L196" s="3">
        <v>0</v>
      </c>
      <c r="M196" s="3">
        <v>2</v>
      </c>
      <c r="N196" s="3">
        <v>0</v>
      </c>
    </row>
    <row r="197" spans="1:14" x14ac:dyDescent="0.25">
      <c r="A197" s="3">
        <v>59</v>
      </c>
      <c r="B197" s="3">
        <v>1</v>
      </c>
      <c r="C197" s="3">
        <v>0</v>
      </c>
      <c r="D197" s="3">
        <v>170</v>
      </c>
      <c r="E197" s="3">
        <v>326</v>
      </c>
      <c r="F197" s="3">
        <v>0</v>
      </c>
      <c r="G197" s="3">
        <v>0</v>
      </c>
      <c r="H197" s="3">
        <v>140</v>
      </c>
      <c r="I197" s="3">
        <v>1</v>
      </c>
      <c r="J197" s="3">
        <v>34</v>
      </c>
      <c r="K197" s="3">
        <v>0</v>
      </c>
      <c r="L197" s="3">
        <v>0</v>
      </c>
      <c r="M197" s="3">
        <v>3</v>
      </c>
      <c r="N197" s="3">
        <v>0</v>
      </c>
    </row>
    <row r="198" spans="1:14" x14ac:dyDescent="0.25">
      <c r="A198" s="3">
        <v>46</v>
      </c>
      <c r="B198" s="3">
        <v>1</v>
      </c>
      <c r="C198" s="3">
        <v>2</v>
      </c>
      <c r="D198" s="3">
        <v>150</v>
      </c>
      <c r="E198" s="3">
        <v>231</v>
      </c>
      <c r="F198" s="3">
        <v>0</v>
      </c>
      <c r="G198" s="3">
        <v>1</v>
      </c>
      <c r="H198" s="3">
        <v>147</v>
      </c>
      <c r="I198" s="3">
        <v>0</v>
      </c>
      <c r="J198" s="3">
        <v>36</v>
      </c>
      <c r="K198" s="3">
        <v>1</v>
      </c>
      <c r="L198" s="3">
        <v>0</v>
      </c>
      <c r="M198" s="3">
        <v>2</v>
      </c>
      <c r="N198" s="3">
        <v>0</v>
      </c>
    </row>
    <row r="199" spans="1:14" x14ac:dyDescent="0.25">
      <c r="A199" s="3">
        <v>67</v>
      </c>
      <c r="B199" s="3">
        <v>1</v>
      </c>
      <c r="C199" s="3">
        <v>0</v>
      </c>
      <c r="D199" s="3">
        <v>125</v>
      </c>
      <c r="E199" s="3">
        <v>254</v>
      </c>
      <c r="F199" s="3">
        <v>1</v>
      </c>
      <c r="G199" s="3">
        <v>1</v>
      </c>
      <c r="H199" s="3">
        <v>163</v>
      </c>
      <c r="I199" s="3">
        <v>0</v>
      </c>
      <c r="J199" s="3">
        <v>2</v>
      </c>
      <c r="K199" s="3">
        <v>1</v>
      </c>
      <c r="L199" s="3">
        <v>2</v>
      </c>
      <c r="M199" s="3">
        <v>3</v>
      </c>
      <c r="N199" s="3">
        <v>0</v>
      </c>
    </row>
    <row r="200" spans="1:14" x14ac:dyDescent="0.25">
      <c r="A200" s="3">
        <v>62</v>
      </c>
      <c r="B200" s="3">
        <v>1</v>
      </c>
      <c r="C200" s="3">
        <v>0</v>
      </c>
      <c r="D200" s="3">
        <v>120</v>
      </c>
      <c r="E200" s="3">
        <v>267</v>
      </c>
      <c r="F200" s="3">
        <v>0</v>
      </c>
      <c r="G200" s="3">
        <v>1</v>
      </c>
      <c r="H200" s="3">
        <v>99</v>
      </c>
      <c r="I200" s="3">
        <v>1</v>
      </c>
      <c r="J200" s="3">
        <v>18</v>
      </c>
      <c r="K200" s="3">
        <v>1</v>
      </c>
      <c r="L200" s="3">
        <v>2</v>
      </c>
      <c r="M200" s="3">
        <v>3</v>
      </c>
      <c r="N200" s="3">
        <v>0</v>
      </c>
    </row>
    <row r="201" spans="1:14" x14ac:dyDescent="0.25">
      <c r="A201" s="3">
        <v>65</v>
      </c>
      <c r="B201" s="3">
        <v>1</v>
      </c>
      <c r="C201" s="3">
        <v>0</v>
      </c>
      <c r="D201" s="3">
        <v>110</v>
      </c>
      <c r="E201" s="3">
        <v>248</v>
      </c>
      <c r="F201" s="3">
        <v>0</v>
      </c>
      <c r="G201" s="3">
        <v>0</v>
      </c>
      <c r="H201" s="3">
        <v>158</v>
      </c>
      <c r="I201" s="3">
        <v>0</v>
      </c>
      <c r="J201" s="3">
        <v>6</v>
      </c>
      <c r="K201" s="3">
        <v>2</v>
      </c>
      <c r="L201" s="3">
        <v>2</v>
      </c>
      <c r="M201" s="3">
        <v>1</v>
      </c>
      <c r="N201" s="3">
        <v>0</v>
      </c>
    </row>
    <row r="202" spans="1:14" x14ac:dyDescent="0.25">
      <c r="A202" s="3">
        <v>44</v>
      </c>
      <c r="B202" s="3">
        <v>1</v>
      </c>
      <c r="C202" s="3">
        <v>0</v>
      </c>
      <c r="D202" s="3">
        <v>110</v>
      </c>
      <c r="E202" s="3">
        <v>197</v>
      </c>
      <c r="F202" s="3">
        <v>0</v>
      </c>
      <c r="G202" s="3">
        <v>0</v>
      </c>
      <c r="H202" s="3">
        <v>177</v>
      </c>
      <c r="I202" s="3">
        <v>0</v>
      </c>
      <c r="J202" s="3">
        <v>0</v>
      </c>
      <c r="K202" s="3">
        <v>2</v>
      </c>
      <c r="L202" s="3">
        <v>1</v>
      </c>
      <c r="M202" s="3">
        <v>2</v>
      </c>
      <c r="N202" s="3">
        <v>0</v>
      </c>
    </row>
    <row r="203" spans="1:14" x14ac:dyDescent="0.25">
      <c r="A203" s="3">
        <v>60</v>
      </c>
      <c r="B203" s="3">
        <v>1</v>
      </c>
      <c r="C203" s="3">
        <v>0</v>
      </c>
      <c r="D203" s="3">
        <v>125</v>
      </c>
      <c r="E203" s="3">
        <v>258</v>
      </c>
      <c r="F203" s="3">
        <v>0</v>
      </c>
      <c r="G203" s="3">
        <v>0</v>
      </c>
      <c r="H203" s="3">
        <v>141</v>
      </c>
      <c r="I203" s="3">
        <v>1</v>
      </c>
      <c r="J203" s="3">
        <v>28</v>
      </c>
      <c r="K203" s="3">
        <v>1</v>
      </c>
      <c r="L203" s="3">
        <v>1</v>
      </c>
      <c r="M203" s="3">
        <v>3</v>
      </c>
      <c r="N203" s="3">
        <v>0</v>
      </c>
    </row>
    <row r="204" spans="1:14" x14ac:dyDescent="0.25">
      <c r="A204" s="3">
        <v>58</v>
      </c>
      <c r="B204" s="3">
        <v>1</v>
      </c>
      <c r="C204" s="3">
        <v>0</v>
      </c>
      <c r="D204" s="3">
        <v>150</v>
      </c>
      <c r="E204" s="3">
        <v>270</v>
      </c>
      <c r="F204" s="3">
        <v>0</v>
      </c>
      <c r="G204" s="3">
        <v>0</v>
      </c>
      <c r="H204" s="3">
        <v>111</v>
      </c>
      <c r="I204" s="3">
        <v>1</v>
      </c>
      <c r="J204" s="3">
        <v>8</v>
      </c>
      <c r="K204" s="3">
        <v>2</v>
      </c>
      <c r="L204" s="3">
        <v>0</v>
      </c>
      <c r="M204" s="3">
        <v>3</v>
      </c>
      <c r="N204" s="3">
        <v>0</v>
      </c>
    </row>
    <row r="205" spans="1:14" x14ac:dyDescent="0.25">
      <c r="A205" s="3">
        <v>68</v>
      </c>
      <c r="B205" s="3">
        <v>1</v>
      </c>
      <c r="C205" s="3">
        <v>2</v>
      </c>
      <c r="D205" s="3">
        <v>180</v>
      </c>
      <c r="E205" s="3">
        <v>274</v>
      </c>
      <c r="F205" s="3">
        <v>1</v>
      </c>
      <c r="G205" s="3">
        <v>0</v>
      </c>
      <c r="H205" s="3">
        <v>150</v>
      </c>
      <c r="I205" s="3">
        <v>1</v>
      </c>
      <c r="J205" s="3">
        <v>16</v>
      </c>
      <c r="K205" s="3">
        <v>1</v>
      </c>
      <c r="L205" s="3">
        <v>0</v>
      </c>
      <c r="M205" s="3">
        <v>3</v>
      </c>
      <c r="N205" s="3">
        <v>0</v>
      </c>
    </row>
    <row r="206" spans="1:14" x14ac:dyDescent="0.25">
      <c r="A206" s="3">
        <v>62</v>
      </c>
      <c r="B206" s="3">
        <v>0</v>
      </c>
      <c r="C206" s="3">
        <v>0</v>
      </c>
      <c r="D206" s="3">
        <v>160</v>
      </c>
      <c r="E206" s="3">
        <v>164</v>
      </c>
      <c r="F206" s="3">
        <v>0</v>
      </c>
      <c r="G206" s="3">
        <v>0</v>
      </c>
      <c r="H206" s="3">
        <v>145</v>
      </c>
      <c r="I206" s="3">
        <v>0</v>
      </c>
      <c r="J206" s="3">
        <v>62</v>
      </c>
      <c r="K206" s="3">
        <v>0</v>
      </c>
      <c r="L206" s="3">
        <v>3</v>
      </c>
      <c r="M206" s="3">
        <v>3</v>
      </c>
      <c r="N206" s="3">
        <v>0</v>
      </c>
    </row>
    <row r="207" spans="1:14" x14ac:dyDescent="0.25">
      <c r="A207" s="3">
        <v>52</v>
      </c>
      <c r="B207" s="3">
        <v>1</v>
      </c>
      <c r="C207" s="3">
        <v>0</v>
      </c>
      <c r="D207" s="3">
        <v>128</v>
      </c>
      <c r="E207" s="3">
        <v>255</v>
      </c>
      <c r="F207" s="3">
        <v>0</v>
      </c>
      <c r="G207" s="3">
        <v>1</v>
      </c>
      <c r="H207" s="3">
        <v>161</v>
      </c>
      <c r="I207" s="3">
        <v>1</v>
      </c>
      <c r="J207" s="3">
        <v>0</v>
      </c>
      <c r="K207" s="3">
        <v>2</v>
      </c>
      <c r="L207" s="3">
        <v>1</v>
      </c>
      <c r="M207" s="3">
        <v>3</v>
      </c>
      <c r="N207" s="3">
        <v>0</v>
      </c>
    </row>
    <row r="208" spans="1:14" x14ac:dyDescent="0.25">
      <c r="A208" s="3">
        <v>59</v>
      </c>
      <c r="B208" s="3">
        <v>1</v>
      </c>
      <c r="C208" s="3">
        <v>0</v>
      </c>
      <c r="D208" s="3">
        <v>110</v>
      </c>
      <c r="E208" s="3">
        <v>239</v>
      </c>
      <c r="F208" s="3">
        <v>0</v>
      </c>
      <c r="G208" s="3">
        <v>0</v>
      </c>
      <c r="H208" s="3">
        <v>142</v>
      </c>
      <c r="I208" s="3">
        <v>1</v>
      </c>
      <c r="J208" s="3">
        <v>12</v>
      </c>
      <c r="K208" s="3">
        <v>1</v>
      </c>
      <c r="L208" s="3">
        <v>1</v>
      </c>
      <c r="M208" s="3">
        <v>3</v>
      </c>
      <c r="N208" s="3">
        <v>0</v>
      </c>
    </row>
    <row r="209" spans="1:14" x14ac:dyDescent="0.25">
      <c r="A209" s="3">
        <v>60</v>
      </c>
      <c r="B209" s="3">
        <v>0</v>
      </c>
      <c r="C209" s="3">
        <v>0</v>
      </c>
      <c r="D209" s="3">
        <v>150</v>
      </c>
      <c r="E209" s="3">
        <v>258</v>
      </c>
      <c r="F209" s="3">
        <v>0</v>
      </c>
      <c r="G209" s="3">
        <v>0</v>
      </c>
      <c r="H209" s="3">
        <v>157</v>
      </c>
      <c r="I209" s="3">
        <v>0</v>
      </c>
      <c r="J209" s="3">
        <v>26</v>
      </c>
      <c r="K209" s="3">
        <v>1</v>
      </c>
      <c r="L209" s="3">
        <v>2</v>
      </c>
      <c r="M209" s="3">
        <v>3</v>
      </c>
      <c r="N209" s="3">
        <v>0</v>
      </c>
    </row>
    <row r="210" spans="1:14" x14ac:dyDescent="0.25">
      <c r="A210" s="3">
        <v>49</v>
      </c>
      <c r="B210" s="3">
        <v>1</v>
      </c>
      <c r="C210" s="3">
        <v>2</v>
      </c>
      <c r="D210" s="3">
        <v>120</v>
      </c>
      <c r="E210" s="3">
        <v>188</v>
      </c>
      <c r="F210" s="3">
        <v>0</v>
      </c>
      <c r="G210" s="3">
        <v>1</v>
      </c>
      <c r="H210" s="3">
        <v>139</v>
      </c>
      <c r="I210" s="3">
        <v>0</v>
      </c>
      <c r="J210" s="3">
        <v>20</v>
      </c>
      <c r="K210" s="3">
        <v>1</v>
      </c>
      <c r="L210" s="3">
        <v>3</v>
      </c>
      <c r="M210" s="3">
        <v>3</v>
      </c>
      <c r="N210" s="3">
        <v>0</v>
      </c>
    </row>
    <row r="211" spans="1:14" x14ac:dyDescent="0.25">
      <c r="A211" s="3">
        <v>59</v>
      </c>
      <c r="B211" s="3">
        <v>1</v>
      </c>
      <c r="C211" s="3">
        <v>0</v>
      </c>
      <c r="D211" s="3">
        <v>140</v>
      </c>
      <c r="E211" s="3">
        <v>177</v>
      </c>
      <c r="F211" s="3">
        <v>0</v>
      </c>
      <c r="G211" s="3">
        <v>1</v>
      </c>
      <c r="H211" s="3">
        <v>162</v>
      </c>
      <c r="I211" s="3">
        <v>1</v>
      </c>
      <c r="J211" s="3">
        <v>0</v>
      </c>
      <c r="K211" s="3">
        <v>2</v>
      </c>
      <c r="L211" s="3">
        <v>1</v>
      </c>
      <c r="M211" s="3">
        <v>3</v>
      </c>
      <c r="N211" s="3">
        <v>0</v>
      </c>
    </row>
    <row r="212" spans="1:14" x14ac:dyDescent="0.25">
      <c r="A212" s="3">
        <v>57</v>
      </c>
      <c r="B212" s="3">
        <v>1</v>
      </c>
      <c r="C212" s="3">
        <v>2</v>
      </c>
      <c r="D212" s="3">
        <v>128</v>
      </c>
      <c r="E212" s="3">
        <v>229</v>
      </c>
      <c r="F212" s="3">
        <v>0</v>
      </c>
      <c r="G212" s="3">
        <v>0</v>
      </c>
      <c r="H212" s="3">
        <v>150</v>
      </c>
      <c r="I212" s="3">
        <v>0</v>
      </c>
      <c r="J212" s="3">
        <v>4</v>
      </c>
      <c r="K212" s="3">
        <v>1</v>
      </c>
      <c r="L212" s="3">
        <v>1</v>
      </c>
      <c r="M212" s="3">
        <v>3</v>
      </c>
      <c r="N212" s="3">
        <v>0</v>
      </c>
    </row>
    <row r="213" spans="1:14" x14ac:dyDescent="0.25">
      <c r="A213" s="3">
        <v>61</v>
      </c>
      <c r="B213" s="3">
        <v>1</v>
      </c>
      <c r="C213" s="3">
        <v>0</v>
      </c>
      <c r="D213" s="3">
        <v>120</v>
      </c>
      <c r="E213" s="3">
        <v>260</v>
      </c>
      <c r="F213" s="3">
        <v>0</v>
      </c>
      <c r="G213" s="3">
        <v>1</v>
      </c>
      <c r="H213" s="3">
        <v>140</v>
      </c>
      <c r="I213" s="3">
        <v>1</v>
      </c>
      <c r="J213" s="3">
        <v>36</v>
      </c>
      <c r="K213" s="3">
        <v>1</v>
      </c>
      <c r="L213" s="3">
        <v>1</v>
      </c>
      <c r="M213" s="3">
        <v>3</v>
      </c>
      <c r="N213" s="3">
        <v>0</v>
      </c>
    </row>
    <row r="214" spans="1:14" x14ac:dyDescent="0.25">
      <c r="A214" s="3">
        <v>39</v>
      </c>
      <c r="B214" s="3">
        <v>1</v>
      </c>
      <c r="C214" s="3">
        <v>0</v>
      </c>
      <c r="D214" s="3">
        <v>118</v>
      </c>
      <c r="E214" s="3">
        <v>219</v>
      </c>
      <c r="F214" s="3">
        <v>0</v>
      </c>
      <c r="G214" s="3">
        <v>1</v>
      </c>
      <c r="H214" s="3">
        <v>140</v>
      </c>
      <c r="I214" s="3">
        <v>0</v>
      </c>
      <c r="J214" s="3">
        <v>12</v>
      </c>
      <c r="K214" s="3">
        <v>1</v>
      </c>
      <c r="L214" s="3">
        <v>0</v>
      </c>
      <c r="M214" s="3">
        <v>3</v>
      </c>
      <c r="N214" s="3">
        <v>0</v>
      </c>
    </row>
    <row r="215" spans="1:14" x14ac:dyDescent="0.25">
      <c r="A215" s="3">
        <v>61</v>
      </c>
      <c r="B215" s="3">
        <v>0</v>
      </c>
      <c r="C215" s="3">
        <v>0</v>
      </c>
      <c r="D215" s="3">
        <v>145</v>
      </c>
      <c r="E215" s="3">
        <v>307</v>
      </c>
      <c r="F215" s="3">
        <v>0</v>
      </c>
      <c r="G215" s="3">
        <v>0</v>
      </c>
      <c r="H215" s="3">
        <v>146</v>
      </c>
      <c r="I215" s="3">
        <v>1</v>
      </c>
      <c r="J215" s="3">
        <v>10</v>
      </c>
      <c r="K215" s="3">
        <v>1</v>
      </c>
      <c r="L215" s="3">
        <v>0</v>
      </c>
      <c r="M215" s="3">
        <v>3</v>
      </c>
      <c r="N215" s="3">
        <v>0</v>
      </c>
    </row>
    <row r="216" spans="1:14" x14ac:dyDescent="0.25">
      <c r="A216" s="3">
        <v>56</v>
      </c>
      <c r="B216" s="3">
        <v>1</v>
      </c>
      <c r="C216" s="3">
        <v>0</v>
      </c>
      <c r="D216" s="3">
        <v>125</v>
      </c>
      <c r="E216" s="3">
        <v>249</v>
      </c>
      <c r="F216" s="3">
        <v>1</v>
      </c>
      <c r="G216" s="3">
        <v>0</v>
      </c>
      <c r="H216" s="3">
        <v>144</v>
      </c>
      <c r="I216" s="3">
        <v>1</v>
      </c>
      <c r="J216" s="3">
        <v>12</v>
      </c>
      <c r="K216" s="3">
        <v>1</v>
      </c>
      <c r="L216" s="3">
        <v>1</v>
      </c>
      <c r="M216" s="3">
        <v>2</v>
      </c>
      <c r="N216" s="3">
        <v>0</v>
      </c>
    </row>
    <row r="217" spans="1:14" x14ac:dyDescent="0.25">
      <c r="A217" s="3">
        <v>43</v>
      </c>
      <c r="B217" s="3">
        <v>0</v>
      </c>
      <c r="C217" s="3">
        <v>0</v>
      </c>
      <c r="D217" s="3">
        <v>132</v>
      </c>
      <c r="E217" s="3">
        <v>341</v>
      </c>
      <c r="F217" s="3">
        <v>1</v>
      </c>
      <c r="G217" s="3">
        <v>0</v>
      </c>
      <c r="H217" s="3">
        <v>136</v>
      </c>
      <c r="I217" s="3">
        <v>1</v>
      </c>
      <c r="J217" s="3">
        <v>30</v>
      </c>
      <c r="K217" s="3">
        <v>1</v>
      </c>
      <c r="L217" s="3">
        <v>0</v>
      </c>
      <c r="M217" s="3">
        <v>3</v>
      </c>
      <c r="N217" s="3">
        <v>0</v>
      </c>
    </row>
    <row r="218" spans="1:14" x14ac:dyDescent="0.25">
      <c r="A218" s="3">
        <v>62</v>
      </c>
      <c r="B218" s="3">
        <v>0</v>
      </c>
      <c r="C218" s="3">
        <v>2</v>
      </c>
      <c r="D218" s="3">
        <v>130</v>
      </c>
      <c r="E218" s="3">
        <v>263</v>
      </c>
      <c r="F218" s="3">
        <v>0</v>
      </c>
      <c r="G218" s="3">
        <v>1</v>
      </c>
      <c r="H218" s="3">
        <v>97</v>
      </c>
      <c r="I218" s="3">
        <v>0</v>
      </c>
      <c r="J218" s="3">
        <v>12</v>
      </c>
      <c r="K218" s="3">
        <v>1</v>
      </c>
      <c r="L218" s="3">
        <v>1</v>
      </c>
      <c r="M218" s="3">
        <v>3</v>
      </c>
      <c r="N218" s="3">
        <v>0</v>
      </c>
    </row>
    <row r="219" spans="1:14" x14ac:dyDescent="0.25">
      <c r="A219" s="3">
        <v>63</v>
      </c>
      <c r="B219" s="3">
        <v>1</v>
      </c>
      <c r="C219" s="3">
        <v>0</v>
      </c>
      <c r="D219" s="3">
        <v>130</v>
      </c>
      <c r="E219" s="3">
        <v>330</v>
      </c>
      <c r="F219" s="3">
        <v>1</v>
      </c>
      <c r="G219" s="3">
        <v>0</v>
      </c>
      <c r="H219" s="3">
        <v>132</v>
      </c>
      <c r="I219" s="3">
        <v>1</v>
      </c>
      <c r="J219" s="3">
        <v>18</v>
      </c>
      <c r="K219" s="3">
        <v>2</v>
      </c>
      <c r="L219" s="3">
        <v>3</v>
      </c>
      <c r="M219" s="3">
        <v>3</v>
      </c>
      <c r="N219" s="3">
        <v>0</v>
      </c>
    </row>
    <row r="220" spans="1:14" x14ac:dyDescent="0.25">
      <c r="A220" s="3">
        <v>65</v>
      </c>
      <c r="B220" s="3">
        <v>1</v>
      </c>
      <c r="C220" s="3">
        <v>0</v>
      </c>
      <c r="D220" s="3">
        <v>135</v>
      </c>
      <c r="E220" s="3">
        <v>254</v>
      </c>
      <c r="F220" s="3">
        <v>0</v>
      </c>
      <c r="G220" s="3">
        <v>0</v>
      </c>
      <c r="H220" s="3">
        <v>127</v>
      </c>
      <c r="I220" s="3">
        <v>0</v>
      </c>
      <c r="J220" s="3">
        <v>28</v>
      </c>
      <c r="K220" s="3">
        <v>1</v>
      </c>
      <c r="L220" s="3">
        <v>1</v>
      </c>
      <c r="M220" s="3">
        <v>3</v>
      </c>
      <c r="N220" s="3">
        <v>0</v>
      </c>
    </row>
    <row r="221" spans="1:14" x14ac:dyDescent="0.25">
      <c r="A221" s="3">
        <v>48</v>
      </c>
      <c r="B221" s="3">
        <v>1</v>
      </c>
      <c r="C221" s="3">
        <v>0</v>
      </c>
      <c r="D221" s="3">
        <v>130</v>
      </c>
      <c r="E221" s="3">
        <v>256</v>
      </c>
      <c r="F221" s="3">
        <v>1</v>
      </c>
      <c r="G221" s="3">
        <v>0</v>
      </c>
      <c r="H221" s="3">
        <v>150</v>
      </c>
      <c r="I221" s="3">
        <v>1</v>
      </c>
      <c r="J221" s="3">
        <v>0</v>
      </c>
      <c r="K221" s="3">
        <v>2</v>
      </c>
      <c r="L221" s="3">
        <v>2</v>
      </c>
      <c r="M221" s="3">
        <v>3</v>
      </c>
      <c r="N221" s="3">
        <v>0</v>
      </c>
    </row>
    <row r="222" spans="1:14" x14ac:dyDescent="0.25">
      <c r="A222" s="3">
        <v>63</v>
      </c>
      <c r="B222" s="3">
        <v>0</v>
      </c>
      <c r="C222" s="3">
        <v>0</v>
      </c>
      <c r="D222" s="3">
        <v>150</v>
      </c>
      <c r="E222" s="3">
        <v>407</v>
      </c>
      <c r="F222" s="3">
        <v>0</v>
      </c>
      <c r="G222" s="3">
        <v>0</v>
      </c>
      <c r="H222" s="3">
        <v>154</v>
      </c>
      <c r="I222" s="3">
        <v>0</v>
      </c>
      <c r="J222" s="3">
        <v>40</v>
      </c>
      <c r="K222" s="3">
        <v>1</v>
      </c>
      <c r="L222" s="3">
        <v>3</v>
      </c>
      <c r="M222" s="3">
        <v>3</v>
      </c>
      <c r="N222" s="3">
        <v>0</v>
      </c>
    </row>
    <row r="223" spans="1:14" x14ac:dyDescent="0.25">
      <c r="A223" s="3">
        <v>55</v>
      </c>
      <c r="B223" s="3">
        <v>1</v>
      </c>
      <c r="C223" s="3">
        <v>0</v>
      </c>
      <c r="D223" s="3">
        <v>140</v>
      </c>
      <c r="E223" s="3">
        <v>217</v>
      </c>
      <c r="F223" s="3">
        <v>0</v>
      </c>
      <c r="G223" s="3">
        <v>1</v>
      </c>
      <c r="H223" s="3">
        <v>111</v>
      </c>
      <c r="I223" s="3">
        <v>1</v>
      </c>
      <c r="J223" s="3">
        <v>56</v>
      </c>
      <c r="K223" s="3">
        <v>0</v>
      </c>
      <c r="L223" s="3">
        <v>0</v>
      </c>
      <c r="M223" s="3">
        <v>3</v>
      </c>
      <c r="N223" s="3">
        <v>0</v>
      </c>
    </row>
    <row r="224" spans="1:14" x14ac:dyDescent="0.25">
      <c r="A224" s="3">
        <v>65</v>
      </c>
      <c r="B224" s="3">
        <v>1</v>
      </c>
      <c r="C224" s="3">
        <v>3</v>
      </c>
      <c r="D224" s="3">
        <v>138</v>
      </c>
      <c r="E224" s="3">
        <v>282</v>
      </c>
      <c r="F224" s="3">
        <v>1</v>
      </c>
      <c r="G224" s="3">
        <v>0</v>
      </c>
      <c r="H224" s="3">
        <v>174</v>
      </c>
      <c r="I224" s="3">
        <v>0</v>
      </c>
      <c r="J224" s="3">
        <v>14</v>
      </c>
      <c r="K224" s="3">
        <v>1</v>
      </c>
      <c r="L224" s="3">
        <v>1</v>
      </c>
      <c r="M224" s="3">
        <v>2</v>
      </c>
      <c r="N224" s="3">
        <v>0</v>
      </c>
    </row>
    <row r="225" spans="1:14" x14ac:dyDescent="0.25">
      <c r="A225" s="3">
        <v>56</v>
      </c>
      <c r="B225" s="3">
        <v>0</v>
      </c>
      <c r="C225" s="3">
        <v>0</v>
      </c>
      <c r="D225" s="3">
        <v>200</v>
      </c>
      <c r="E225" s="3">
        <v>288</v>
      </c>
      <c r="F225" s="3">
        <v>1</v>
      </c>
      <c r="G225" s="3">
        <v>0</v>
      </c>
      <c r="H225" s="3">
        <v>133</v>
      </c>
      <c r="I225" s="3">
        <v>1</v>
      </c>
      <c r="J225" s="3">
        <v>40</v>
      </c>
      <c r="K225" s="3">
        <v>0</v>
      </c>
      <c r="L225" s="3">
        <v>2</v>
      </c>
      <c r="M225" s="3">
        <v>3</v>
      </c>
      <c r="N225" s="3">
        <v>0</v>
      </c>
    </row>
    <row r="226" spans="1:14" x14ac:dyDescent="0.25">
      <c r="A226" s="3">
        <v>54</v>
      </c>
      <c r="B226" s="3">
        <v>1</v>
      </c>
      <c r="C226" s="3">
        <v>0</v>
      </c>
      <c r="D226" s="3">
        <v>110</v>
      </c>
      <c r="E226" s="3">
        <v>239</v>
      </c>
      <c r="F226" s="3">
        <v>0</v>
      </c>
      <c r="G226" s="3">
        <v>1</v>
      </c>
      <c r="H226" s="3">
        <v>126</v>
      </c>
      <c r="I226" s="3">
        <v>1</v>
      </c>
      <c r="J226" s="3">
        <v>28</v>
      </c>
      <c r="K226" s="3">
        <v>1</v>
      </c>
      <c r="L226" s="3">
        <v>1</v>
      </c>
      <c r="M226" s="3">
        <v>3</v>
      </c>
      <c r="N226" s="3">
        <v>0</v>
      </c>
    </row>
    <row r="227" spans="1:14" x14ac:dyDescent="0.25">
      <c r="A227" s="3">
        <v>70</v>
      </c>
      <c r="B227" s="3">
        <v>1</v>
      </c>
      <c r="C227" s="3">
        <v>0</v>
      </c>
      <c r="D227" s="3">
        <v>145</v>
      </c>
      <c r="E227" s="3">
        <v>174</v>
      </c>
      <c r="F227" s="3">
        <v>0</v>
      </c>
      <c r="G227" s="3">
        <v>1</v>
      </c>
      <c r="H227" s="3">
        <v>125</v>
      </c>
      <c r="I227" s="3">
        <v>1</v>
      </c>
      <c r="J227" s="3">
        <v>26</v>
      </c>
      <c r="K227" s="3">
        <v>0</v>
      </c>
      <c r="L227" s="3">
        <v>0</v>
      </c>
      <c r="M227" s="3">
        <v>3</v>
      </c>
      <c r="N227" s="3">
        <v>0</v>
      </c>
    </row>
    <row r="228" spans="1:14" x14ac:dyDescent="0.25">
      <c r="A228" s="3">
        <v>62</v>
      </c>
      <c r="B228" s="3">
        <v>1</v>
      </c>
      <c r="C228" s="3">
        <v>1</v>
      </c>
      <c r="D228" s="3">
        <v>120</v>
      </c>
      <c r="E228" s="3">
        <v>281</v>
      </c>
      <c r="F228" s="3">
        <v>0</v>
      </c>
      <c r="G228" s="3">
        <v>0</v>
      </c>
      <c r="H228" s="3">
        <v>103</v>
      </c>
      <c r="I228" s="3">
        <v>0</v>
      </c>
      <c r="J228" s="3">
        <v>14</v>
      </c>
      <c r="K228" s="3">
        <v>1</v>
      </c>
      <c r="L228" s="3">
        <v>1</v>
      </c>
      <c r="M228" s="3">
        <v>3</v>
      </c>
      <c r="N228" s="3">
        <v>0</v>
      </c>
    </row>
    <row r="229" spans="1:14" x14ac:dyDescent="0.25">
      <c r="A229" s="3">
        <v>35</v>
      </c>
      <c r="B229" s="3">
        <v>1</v>
      </c>
      <c r="C229" s="3">
        <v>0</v>
      </c>
      <c r="D229" s="3">
        <v>120</v>
      </c>
      <c r="E229" s="3">
        <v>198</v>
      </c>
      <c r="F229" s="3">
        <v>0</v>
      </c>
      <c r="G229" s="3">
        <v>1</v>
      </c>
      <c r="H229" s="3">
        <v>130</v>
      </c>
      <c r="I229" s="3">
        <v>1</v>
      </c>
      <c r="J229" s="3">
        <v>16</v>
      </c>
      <c r="K229" s="3">
        <v>1</v>
      </c>
      <c r="L229" s="3">
        <v>0</v>
      </c>
      <c r="M229" s="3">
        <v>3</v>
      </c>
      <c r="N229" s="3">
        <v>0</v>
      </c>
    </row>
    <row r="230" spans="1:14" x14ac:dyDescent="0.25">
      <c r="A230" s="3">
        <v>59</v>
      </c>
      <c r="B230" s="3">
        <v>1</v>
      </c>
      <c r="C230" s="3">
        <v>3</v>
      </c>
      <c r="D230" s="3">
        <v>170</v>
      </c>
      <c r="E230" s="3">
        <v>288</v>
      </c>
      <c r="F230" s="3">
        <v>0</v>
      </c>
      <c r="G230" s="3">
        <v>0</v>
      </c>
      <c r="H230" s="3">
        <v>159</v>
      </c>
      <c r="I230" s="3">
        <v>0</v>
      </c>
      <c r="J230" s="3">
        <v>2</v>
      </c>
      <c r="K230" s="3">
        <v>1</v>
      </c>
      <c r="L230" s="3">
        <v>0</v>
      </c>
      <c r="M230" s="3">
        <v>3</v>
      </c>
      <c r="N230" s="3">
        <v>0</v>
      </c>
    </row>
    <row r="231" spans="1:14" x14ac:dyDescent="0.25">
      <c r="A231" s="3">
        <v>64</v>
      </c>
      <c r="B231" s="3">
        <v>1</v>
      </c>
      <c r="C231" s="3">
        <v>2</v>
      </c>
      <c r="D231" s="3">
        <v>125</v>
      </c>
      <c r="E231" s="3">
        <v>309</v>
      </c>
      <c r="F231" s="3">
        <v>0</v>
      </c>
      <c r="G231" s="3">
        <v>1</v>
      </c>
      <c r="H231" s="3">
        <v>131</v>
      </c>
      <c r="I231" s="3">
        <v>1</v>
      </c>
      <c r="J231" s="3">
        <v>18</v>
      </c>
      <c r="K231" s="3">
        <v>1</v>
      </c>
      <c r="L231" s="3">
        <v>0</v>
      </c>
      <c r="M231" s="3">
        <v>3</v>
      </c>
      <c r="N231" s="3">
        <v>0</v>
      </c>
    </row>
    <row r="232" spans="1:14" x14ac:dyDescent="0.25">
      <c r="A232" s="3">
        <v>47</v>
      </c>
      <c r="B232" s="3">
        <v>1</v>
      </c>
      <c r="C232" s="3">
        <v>2</v>
      </c>
      <c r="D232" s="3">
        <v>108</v>
      </c>
      <c r="E232" s="3">
        <v>243</v>
      </c>
      <c r="F232" s="3">
        <v>0</v>
      </c>
      <c r="G232" s="3">
        <v>1</v>
      </c>
      <c r="H232" s="3">
        <v>152</v>
      </c>
      <c r="I232" s="3">
        <v>0</v>
      </c>
      <c r="J232" s="3">
        <v>0</v>
      </c>
      <c r="K232" s="3">
        <v>2</v>
      </c>
      <c r="L232" s="3">
        <v>0</v>
      </c>
      <c r="M232" s="3">
        <v>2</v>
      </c>
      <c r="N232" s="3">
        <v>0</v>
      </c>
    </row>
    <row r="233" spans="1:14" x14ac:dyDescent="0.25">
      <c r="A233" s="3">
        <v>57</v>
      </c>
      <c r="B233" s="3">
        <v>1</v>
      </c>
      <c r="C233" s="3">
        <v>0</v>
      </c>
      <c r="D233" s="3">
        <v>165</v>
      </c>
      <c r="E233" s="3">
        <v>289</v>
      </c>
      <c r="F233" s="3">
        <v>1</v>
      </c>
      <c r="G233" s="3">
        <v>0</v>
      </c>
      <c r="H233" s="3">
        <v>124</v>
      </c>
      <c r="I233" s="3">
        <v>0</v>
      </c>
      <c r="J233" s="3">
        <v>10</v>
      </c>
      <c r="K233" s="3">
        <v>1</v>
      </c>
      <c r="L233" s="3">
        <v>3</v>
      </c>
      <c r="M233" s="3">
        <v>3</v>
      </c>
      <c r="N233" s="3">
        <v>0</v>
      </c>
    </row>
    <row r="234" spans="1:14" x14ac:dyDescent="0.25">
      <c r="A234" s="3">
        <v>55</v>
      </c>
      <c r="B234" s="3">
        <v>1</v>
      </c>
      <c r="C234" s="3">
        <v>0</v>
      </c>
      <c r="D234" s="3">
        <v>160</v>
      </c>
      <c r="E234" s="3">
        <v>289</v>
      </c>
      <c r="F234" s="3">
        <v>0</v>
      </c>
      <c r="G234" s="3">
        <v>0</v>
      </c>
      <c r="H234" s="3">
        <v>145</v>
      </c>
      <c r="I234" s="3">
        <v>1</v>
      </c>
      <c r="J234" s="3">
        <v>8</v>
      </c>
      <c r="K234" s="3">
        <v>1</v>
      </c>
      <c r="L234" s="3">
        <v>1</v>
      </c>
      <c r="M234" s="3">
        <v>3</v>
      </c>
      <c r="N234" s="3">
        <v>0</v>
      </c>
    </row>
    <row r="235" spans="1:14" x14ac:dyDescent="0.25">
      <c r="A235" s="3">
        <v>64</v>
      </c>
      <c r="B235" s="3">
        <v>1</v>
      </c>
      <c r="C235" s="3">
        <v>0</v>
      </c>
      <c r="D235" s="3">
        <v>120</v>
      </c>
      <c r="E235" s="3">
        <v>246</v>
      </c>
      <c r="F235" s="3">
        <v>0</v>
      </c>
      <c r="G235" s="3">
        <v>0</v>
      </c>
      <c r="H235" s="3">
        <v>96</v>
      </c>
      <c r="I235" s="3">
        <v>1</v>
      </c>
      <c r="J235" s="3">
        <v>22</v>
      </c>
      <c r="K235" s="3">
        <v>0</v>
      </c>
      <c r="L235" s="3">
        <v>1</v>
      </c>
      <c r="M235" s="3">
        <v>2</v>
      </c>
      <c r="N235" s="3">
        <v>0</v>
      </c>
    </row>
    <row r="236" spans="1:14" x14ac:dyDescent="0.25">
      <c r="A236" s="3">
        <v>70</v>
      </c>
      <c r="B236" s="3">
        <v>1</v>
      </c>
      <c r="C236" s="3">
        <v>0</v>
      </c>
      <c r="D236" s="3">
        <v>130</v>
      </c>
      <c r="E236" s="3">
        <v>322</v>
      </c>
      <c r="F236" s="3">
        <v>0</v>
      </c>
      <c r="G236" s="3">
        <v>0</v>
      </c>
      <c r="H236" s="3">
        <v>109</v>
      </c>
      <c r="I236" s="3">
        <v>0</v>
      </c>
      <c r="J236" s="3">
        <v>24</v>
      </c>
      <c r="K236" s="3">
        <v>1</v>
      </c>
      <c r="L236" s="3">
        <v>3</v>
      </c>
      <c r="M236" s="3">
        <v>2</v>
      </c>
      <c r="N236" s="3">
        <v>0</v>
      </c>
    </row>
    <row r="237" spans="1:14" x14ac:dyDescent="0.25">
      <c r="A237" s="3">
        <v>51</v>
      </c>
      <c r="B237" s="3">
        <v>1</v>
      </c>
      <c r="C237" s="3">
        <v>0</v>
      </c>
      <c r="D237" s="3">
        <v>140</v>
      </c>
      <c r="E237" s="3">
        <v>299</v>
      </c>
      <c r="F237" s="3">
        <v>0</v>
      </c>
      <c r="G237" s="3">
        <v>1</v>
      </c>
      <c r="H237" s="3">
        <v>173</v>
      </c>
      <c r="I237" s="3">
        <v>1</v>
      </c>
      <c r="J237" s="3">
        <v>16</v>
      </c>
      <c r="K237" s="3">
        <v>2</v>
      </c>
      <c r="L237" s="3">
        <v>0</v>
      </c>
      <c r="M237" s="3">
        <v>3</v>
      </c>
      <c r="N237" s="3">
        <v>0</v>
      </c>
    </row>
    <row r="238" spans="1:14" x14ac:dyDescent="0.25">
      <c r="A238" s="3">
        <v>58</v>
      </c>
      <c r="B238" s="3">
        <v>1</v>
      </c>
      <c r="C238" s="3">
        <v>0</v>
      </c>
      <c r="D238" s="3">
        <v>125</v>
      </c>
      <c r="E238" s="3">
        <v>300</v>
      </c>
      <c r="F238" s="3">
        <v>0</v>
      </c>
      <c r="G238" s="3">
        <v>0</v>
      </c>
      <c r="H238" s="3">
        <v>171</v>
      </c>
      <c r="I238" s="3">
        <v>0</v>
      </c>
      <c r="J238" s="3">
        <v>0</v>
      </c>
      <c r="K238" s="3">
        <v>2</v>
      </c>
      <c r="L238" s="3">
        <v>2</v>
      </c>
      <c r="M238" s="3">
        <v>3</v>
      </c>
      <c r="N238" s="3">
        <v>0</v>
      </c>
    </row>
    <row r="239" spans="1:14" x14ac:dyDescent="0.25">
      <c r="A239" s="3">
        <v>60</v>
      </c>
      <c r="B239" s="3">
        <v>1</v>
      </c>
      <c r="C239" s="3">
        <v>0</v>
      </c>
      <c r="D239" s="3">
        <v>140</v>
      </c>
      <c r="E239" s="3">
        <v>293</v>
      </c>
      <c r="F239" s="3">
        <v>0</v>
      </c>
      <c r="G239" s="3">
        <v>0</v>
      </c>
      <c r="H239" s="3">
        <v>170</v>
      </c>
      <c r="I239" s="3">
        <v>0</v>
      </c>
      <c r="J239" s="3">
        <v>12</v>
      </c>
      <c r="K239" s="3">
        <v>1</v>
      </c>
      <c r="L239" s="3">
        <v>2</v>
      </c>
      <c r="M239" s="3">
        <v>3</v>
      </c>
      <c r="N239" s="3">
        <v>0</v>
      </c>
    </row>
    <row r="240" spans="1:14" x14ac:dyDescent="0.25">
      <c r="A240" s="3">
        <v>77</v>
      </c>
      <c r="B240" s="3">
        <v>1</v>
      </c>
      <c r="C240" s="3">
        <v>0</v>
      </c>
      <c r="D240" s="3">
        <v>125</v>
      </c>
      <c r="E240" s="3">
        <v>304</v>
      </c>
      <c r="F240" s="3">
        <v>0</v>
      </c>
      <c r="G240" s="3">
        <v>0</v>
      </c>
      <c r="H240" s="3">
        <v>162</v>
      </c>
      <c r="I240" s="3">
        <v>1</v>
      </c>
      <c r="J240" s="3">
        <v>0</v>
      </c>
      <c r="K240" s="3">
        <v>2</v>
      </c>
      <c r="L240" s="3">
        <v>3</v>
      </c>
      <c r="M240" s="3">
        <v>2</v>
      </c>
      <c r="N240" s="3">
        <v>0</v>
      </c>
    </row>
    <row r="241" spans="1:14" x14ac:dyDescent="0.25">
      <c r="A241" s="3">
        <v>35</v>
      </c>
      <c r="B241" s="3">
        <v>1</v>
      </c>
      <c r="C241" s="3">
        <v>0</v>
      </c>
      <c r="D241" s="3">
        <v>126</v>
      </c>
      <c r="E241" s="3">
        <v>282</v>
      </c>
      <c r="F241" s="3">
        <v>0</v>
      </c>
      <c r="G241" s="3">
        <v>0</v>
      </c>
      <c r="H241" s="3">
        <v>156</v>
      </c>
      <c r="I241" s="3">
        <v>1</v>
      </c>
      <c r="J241" s="3">
        <v>0</v>
      </c>
      <c r="K241" s="3">
        <v>2</v>
      </c>
      <c r="L241" s="3">
        <v>0</v>
      </c>
      <c r="M241" s="3">
        <v>3</v>
      </c>
      <c r="N241" s="3">
        <v>0</v>
      </c>
    </row>
    <row r="242" spans="1:14" x14ac:dyDescent="0.25">
      <c r="A242" s="3">
        <v>70</v>
      </c>
      <c r="B242" s="3">
        <v>1</v>
      </c>
      <c r="C242" s="3">
        <v>2</v>
      </c>
      <c r="D242" s="3">
        <v>160</v>
      </c>
      <c r="E242" s="3">
        <v>269</v>
      </c>
      <c r="F242" s="3">
        <v>0</v>
      </c>
      <c r="G242" s="3">
        <v>1</v>
      </c>
      <c r="H242" s="3">
        <v>112</v>
      </c>
      <c r="I242" s="3">
        <v>1</v>
      </c>
      <c r="J242" s="3">
        <v>29</v>
      </c>
      <c r="K242" s="3">
        <v>1</v>
      </c>
      <c r="L242" s="3">
        <v>1</v>
      </c>
      <c r="M242" s="3">
        <v>3</v>
      </c>
      <c r="N242" s="3">
        <v>0</v>
      </c>
    </row>
    <row r="243" spans="1:14" x14ac:dyDescent="0.25">
      <c r="A243" s="3">
        <v>59</v>
      </c>
      <c r="B243" s="3">
        <v>0</v>
      </c>
      <c r="C243" s="3">
        <v>0</v>
      </c>
      <c r="D243" s="3">
        <v>174</v>
      </c>
      <c r="E243" s="3">
        <v>249</v>
      </c>
      <c r="F243" s="3">
        <v>0</v>
      </c>
      <c r="G243" s="3">
        <v>1</v>
      </c>
      <c r="H243" s="3">
        <v>143</v>
      </c>
      <c r="I243" s="3">
        <v>1</v>
      </c>
      <c r="J243" s="3">
        <v>0</v>
      </c>
      <c r="K243" s="3">
        <v>1</v>
      </c>
      <c r="L243" s="3">
        <v>0</v>
      </c>
      <c r="M243" s="3">
        <v>2</v>
      </c>
      <c r="N243" s="3">
        <v>0</v>
      </c>
    </row>
    <row r="244" spans="1:14" x14ac:dyDescent="0.25">
      <c r="A244" s="3">
        <v>64</v>
      </c>
      <c r="B244" s="3">
        <v>1</v>
      </c>
      <c r="C244" s="3">
        <v>0</v>
      </c>
      <c r="D244" s="3">
        <v>145</v>
      </c>
      <c r="E244" s="3">
        <v>212</v>
      </c>
      <c r="F244" s="3">
        <v>0</v>
      </c>
      <c r="G244" s="3">
        <v>0</v>
      </c>
      <c r="H244" s="3">
        <v>132</v>
      </c>
      <c r="I244" s="3">
        <v>0</v>
      </c>
      <c r="J244" s="3">
        <v>20</v>
      </c>
      <c r="K244" s="3">
        <v>1</v>
      </c>
      <c r="L244" s="3">
        <v>2</v>
      </c>
      <c r="M244" s="3">
        <v>1</v>
      </c>
      <c r="N244" s="3">
        <v>0</v>
      </c>
    </row>
    <row r="245" spans="1:14" x14ac:dyDescent="0.25">
      <c r="A245" s="3">
        <v>57</v>
      </c>
      <c r="B245" s="3">
        <v>1</v>
      </c>
      <c r="C245" s="3">
        <v>0</v>
      </c>
      <c r="D245" s="3">
        <v>152</v>
      </c>
      <c r="E245" s="3">
        <v>274</v>
      </c>
      <c r="F245" s="3">
        <v>0</v>
      </c>
      <c r="G245" s="3">
        <v>1</v>
      </c>
      <c r="H245" s="3">
        <v>88</v>
      </c>
      <c r="I245" s="3">
        <v>1</v>
      </c>
      <c r="J245" s="3">
        <v>12</v>
      </c>
      <c r="K245" s="3">
        <v>1</v>
      </c>
      <c r="L245" s="3">
        <v>1</v>
      </c>
      <c r="M245" s="3">
        <v>3</v>
      </c>
      <c r="N245" s="3">
        <v>0</v>
      </c>
    </row>
    <row r="246" spans="1:14" x14ac:dyDescent="0.25">
      <c r="A246" s="3">
        <v>56</v>
      </c>
      <c r="B246" s="3">
        <v>1</v>
      </c>
      <c r="C246" s="3">
        <v>0</v>
      </c>
      <c r="D246" s="3">
        <v>132</v>
      </c>
      <c r="E246" s="3">
        <v>184</v>
      </c>
      <c r="F246" s="3">
        <v>0</v>
      </c>
      <c r="G246" s="3">
        <v>0</v>
      </c>
      <c r="H246" s="3">
        <v>105</v>
      </c>
      <c r="I246" s="3">
        <v>1</v>
      </c>
      <c r="J246" s="3">
        <v>21</v>
      </c>
      <c r="K246" s="3">
        <v>1</v>
      </c>
      <c r="L246" s="3">
        <v>1</v>
      </c>
      <c r="M246" s="3">
        <v>1</v>
      </c>
      <c r="N246" s="3">
        <v>0</v>
      </c>
    </row>
    <row r="247" spans="1:14" x14ac:dyDescent="0.25">
      <c r="A247" s="3">
        <v>48</v>
      </c>
      <c r="B247" s="3">
        <v>1</v>
      </c>
      <c r="C247" s="3">
        <v>0</v>
      </c>
      <c r="D247" s="3">
        <v>124</v>
      </c>
      <c r="E247" s="3">
        <v>274</v>
      </c>
      <c r="F247" s="3">
        <v>0</v>
      </c>
      <c r="G247" s="3">
        <v>0</v>
      </c>
      <c r="H247" s="3">
        <v>166</v>
      </c>
      <c r="I247" s="3">
        <v>0</v>
      </c>
      <c r="J247" s="3">
        <v>5</v>
      </c>
      <c r="K247" s="3">
        <v>1</v>
      </c>
      <c r="L247" s="3">
        <v>0</v>
      </c>
      <c r="M247" s="3">
        <v>3</v>
      </c>
      <c r="N247" s="3">
        <v>0</v>
      </c>
    </row>
    <row r="248" spans="1:14" x14ac:dyDescent="0.25">
      <c r="A248" s="3">
        <v>56</v>
      </c>
      <c r="B248" s="3">
        <v>0</v>
      </c>
      <c r="C248" s="3">
        <v>0</v>
      </c>
      <c r="D248" s="3">
        <v>134</v>
      </c>
      <c r="E248" s="3">
        <v>409</v>
      </c>
      <c r="F248" s="3">
        <v>0</v>
      </c>
      <c r="G248" s="3">
        <v>0</v>
      </c>
      <c r="H248" s="3">
        <v>150</v>
      </c>
      <c r="I248" s="3">
        <v>1</v>
      </c>
      <c r="J248" s="3">
        <v>19</v>
      </c>
      <c r="K248" s="3">
        <v>1</v>
      </c>
      <c r="L248" s="3">
        <v>2</v>
      </c>
      <c r="M248" s="3">
        <v>3</v>
      </c>
      <c r="N248" s="3">
        <v>0</v>
      </c>
    </row>
    <row r="249" spans="1:14" x14ac:dyDescent="0.25">
      <c r="A249" s="3">
        <v>66</v>
      </c>
      <c r="B249" s="3">
        <v>1</v>
      </c>
      <c r="C249" s="3">
        <v>1</v>
      </c>
      <c r="D249" s="3">
        <v>160</v>
      </c>
      <c r="E249" s="3">
        <v>246</v>
      </c>
      <c r="F249" s="3">
        <v>0</v>
      </c>
      <c r="G249" s="3">
        <v>1</v>
      </c>
      <c r="H249" s="3">
        <v>120</v>
      </c>
      <c r="I249" s="3">
        <v>1</v>
      </c>
      <c r="J249" s="3">
        <v>0</v>
      </c>
      <c r="K249" s="3">
        <v>1</v>
      </c>
      <c r="L249" s="3">
        <v>3</v>
      </c>
      <c r="M249" s="3">
        <v>1</v>
      </c>
      <c r="N249" s="3">
        <v>0</v>
      </c>
    </row>
    <row r="250" spans="1:14" x14ac:dyDescent="0.25">
      <c r="A250" s="3">
        <v>54</v>
      </c>
      <c r="B250" s="3">
        <v>1</v>
      </c>
      <c r="C250" s="3">
        <v>1</v>
      </c>
      <c r="D250" s="3">
        <v>192</v>
      </c>
      <c r="E250" s="3">
        <v>283</v>
      </c>
      <c r="F250" s="3">
        <v>0</v>
      </c>
      <c r="G250" s="3">
        <v>0</v>
      </c>
      <c r="H250" s="3">
        <v>195</v>
      </c>
      <c r="I250" s="3">
        <v>0</v>
      </c>
      <c r="J250" s="3">
        <v>0</v>
      </c>
      <c r="K250" s="3">
        <v>2</v>
      </c>
      <c r="L250" s="3">
        <v>1</v>
      </c>
      <c r="M250" s="3">
        <v>3</v>
      </c>
      <c r="N250" s="3">
        <v>0</v>
      </c>
    </row>
    <row r="251" spans="1:14" x14ac:dyDescent="0.25">
      <c r="A251" s="3">
        <v>69</v>
      </c>
      <c r="B251" s="3">
        <v>1</v>
      </c>
      <c r="C251" s="3">
        <v>2</v>
      </c>
      <c r="D251" s="3">
        <v>140</v>
      </c>
      <c r="E251" s="3">
        <v>254</v>
      </c>
      <c r="F251" s="3">
        <v>0</v>
      </c>
      <c r="G251" s="3">
        <v>0</v>
      </c>
      <c r="H251" s="3">
        <v>146</v>
      </c>
      <c r="I251" s="3">
        <v>0</v>
      </c>
      <c r="J251" s="3">
        <v>20</v>
      </c>
      <c r="K251" s="3">
        <v>1</v>
      </c>
      <c r="L251" s="3">
        <v>3</v>
      </c>
      <c r="M251" s="3">
        <v>3</v>
      </c>
      <c r="N251" s="3">
        <v>0</v>
      </c>
    </row>
    <row r="252" spans="1:14" x14ac:dyDescent="0.25">
      <c r="A252" s="3">
        <v>51</v>
      </c>
      <c r="B252" s="3">
        <v>1</v>
      </c>
      <c r="C252" s="3">
        <v>0</v>
      </c>
      <c r="D252" s="3">
        <v>140</v>
      </c>
      <c r="E252" s="3">
        <v>298</v>
      </c>
      <c r="F252" s="3">
        <v>0</v>
      </c>
      <c r="G252" s="3">
        <v>1</v>
      </c>
      <c r="H252" s="3">
        <v>122</v>
      </c>
      <c r="I252" s="3">
        <v>1</v>
      </c>
      <c r="J252" s="3">
        <v>42</v>
      </c>
      <c r="K252" s="3">
        <v>1</v>
      </c>
      <c r="L252" s="3">
        <v>3</v>
      </c>
      <c r="M252" s="3">
        <v>3</v>
      </c>
      <c r="N252" s="3">
        <v>0</v>
      </c>
    </row>
    <row r="253" spans="1:14" x14ac:dyDescent="0.25">
      <c r="A253" s="3">
        <v>43</v>
      </c>
      <c r="B253" s="3">
        <v>1</v>
      </c>
      <c r="C253" s="3">
        <v>0</v>
      </c>
      <c r="D253" s="3">
        <v>132</v>
      </c>
      <c r="E253" s="3">
        <v>247</v>
      </c>
      <c r="F253" s="3">
        <v>1</v>
      </c>
      <c r="G253" s="3">
        <v>0</v>
      </c>
      <c r="H253" s="3">
        <v>143</v>
      </c>
      <c r="I253" s="3">
        <v>1</v>
      </c>
      <c r="J253" s="3">
        <v>1</v>
      </c>
      <c r="K253" s="3">
        <v>1</v>
      </c>
      <c r="L253" s="3">
        <v>4</v>
      </c>
      <c r="M253" s="3">
        <v>3</v>
      </c>
      <c r="N253" s="3">
        <v>0</v>
      </c>
    </row>
    <row r="254" spans="1:14" x14ac:dyDescent="0.25">
      <c r="A254" s="3">
        <v>62</v>
      </c>
      <c r="B254" s="3">
        <v>0</v>
      </c>
      <c r="C254" s="3">
        <v>0</v>
      </c>
      <c r="D254" s="3">
        <v>138</v>
      </c>
      <c r="E254" s="3">
        <v>294</v>
      </c>
      <c r="F254" s="3">
        <v>1</v>
      </c>
      <c r="G254" s="3">
        <v>1</v>
      </c>
      <c r="H254" s="3">
        <v>106</v>
      </c>
      <c r="I254" s="3">
        <v>0</v>
      </c>
      <c r="J254" s="3">
        <v>19</v>
      </c>
      <c r="K254" s="3">
        <v>1</v>
      </c>
      <c r="L254" s="3">
        <v>3</v>
      </c>
      <c r="M254" s="3">
        <v>2</v>
      </c>
      <c r="N254" s="3">
        <v>0</v>
      </c>
    </row>
    <row r="255" spans="1:14" x14ac:dyDescent="0.25">
      <c r="A255" s="3">
        <v>67</v>
      </c>
      <c r="B255" s="3">
        <v>1</v>
      </c>
      <c r="C255" s="3">
        <v>0</v>
      </c>
      <c r="D255" s="3">
        <v>100</v>
      </c>
      <c r="E255" s="3">
        <v>299</v>
      </c>
      <c r="F255" s="3">
        <v>0</v>
      </c>
      <c r="G255" s="3">
        <v>0</v>
      </c>
      <c r="H255" s="3">
        <v>125</v>
      </c>
      <c r="I255" s="3">
        <v>1</v>
      </c>
      <c r="J255" s="3">
        <v>9</v>
      </c>
      <c r="K255" s="3">
        <v>1</v>
      </c>
      <c r="L255" s="3">
        <v>2</v>
      </c>
      <c r="M255" s="3">
        <v>2</v>
      </c>
      <c r="N255" s="3">
        <v>0</v>
      </c>
    </row>
    <row r="256" spans="1:14" x14ac:dyDescent="0.25">
      <c r="A256" s="3">
        <v>59</v>
      </c>
      <c r="B256" s="3">
        <v>1</v>
      </c>
      <c r="C256" s="3">
        <v>3</v>
      </c>
      <c r="D256" s="3">
        <v>160</v>
      </c>
      <c r="E256" s="3">
        <v>273</v>
      </c>
      <c r="F256" s="3">
        <v>0</v>
      </c>
      <c r="G256" s="3">
        <v>0</v>
      </c>
      <c r="H256" s="3">
        <v>125</v>
      </c>
      <c r="I256" s="3">
        <v>0</v>
      </c>
      <c r="J256" s="3">
        <v>0</v>
      </c>
      <c r="K256" s="3">
        <v>2</v>
      </c>
      <c r="L256" s="3">
        <v>0</v>
      </c>
      <c r="M256" s="3">
        <v>2</v>
      </c>
      <c r="N256" s="3">
        <v>0</v>
      </c>
    </row>
    <row r="257" spans="1:14" x14ac:dyDescent="0.25">
      <c r="A257" s="3">
        <v>45</v>
      </c>
      <c r="B257" s="3">
        <v>1</v>
      </c>
      <c r="C257" s="3">
        <v>0</v>
      </c>
      <c r="D257" s="3">
        <v>142</v>
      </c>
      <c r="E257" s="3">
        <v>309</v>
      </c>
      <c r="F257" s="3">
        <v>0</v>
      </c>
      <c r="G257" s="3">
        <v>0</v>
      </c>
      <c r="H257" s="3">
        <v>147</v>
      </c>
      <c r="I257" s="3">
        <v>1</v>
      </c>
      <c r="J257" s="3">
        <v>0</v>
      </c>
      <c r="K257" s="3">
        <v>1</v>
      </c>
      <c r="L257" s="3">
        <v>3</v>
      </c>
      <c r="M257" s="3">
        <v>3</v>
      </c>
      <c r="N257" s="3">
        <v>0</v>
      </c>
    </row>
    <row r="258" spans="1:14" x14ac:dyDescent="0.25">
      <c r="A258" s="3">
        <v>58</v>
      </c>
      <c r="B258" s="3">
        <v>1</v>
      </c>
      <c r="C258" s="3">
        <v>0</v>
      </c>
      <c r="D258" s="3">
        <v>128</v>
      </c>
      <c r="E258" s="3">
        <v>259</v>
      </c>
      <c r="F258" s="3">
        <v>0</v>
      </c>
      <c r="G258" s="3">
        <v>0</v>
      </c>
      <c r="H258" s="3">
        <v>130</v>
      </c>
      <c r="I258" s="3">
        <v>1</v>
      </c>
      <c r="J258" s="3">
        <v>30</v>
      </c>
      <c r="K258" s="3">
        <v>1</v>
      </c>
      <c r="L258" s="3">
        <v>2</v>
      </c>
      <c r="M258" s="3">
        <v>3</v>
      </c>
      <c r="N258" s="3">
        <v>0</v>
      </c>
    </row>
    <row r="259" spans="1:14" x14ac:dyDescent="0.25">
      <c r="A259" s="3">
        <v>50</v>
      </c>
      <c r="B259" s="3">
        <v>1</v>
      </c>
      <c r="C259" s="3">
        <v>0</v>
      </c>
      <c r="D259" s="3">
        <v>144</v>
      </c>
      <c r="E259" s="3">
        <v>200</v>
      </c>
      <c r="F259" s="3">
        <v>0</v>
      </c>
      <c r="G259" s="3">
        <v>0</v>
      </c>
      <c r="H259" s="3">
        <v>126</v>
      </c>
      <c r="I259" s="3">
        <v>1</v>
      </c>
      <c r="J259" s="3">
        <v>9</v>
      </c>
      <c r="K259" s="3">
        <v>1</v>
      </c>
      <c r="L259" s="3">
        <v>0</v>
      </c>
      <c r="M259" s="3">
        <v>3</v>
      </c>
      <c r="N259" s="3">
        <v>0</v>
      </c>
    </row>
    <row r="260" spans="1:14" x14ac:dyDescent="0.25">
      <c r="A260" s="3">
        <v>62</v>
      </c>
      <c r="B260" s="3">
        <v>0</v>
      </c>
      <c r="C260" s="3">
        <v>0</v>
      </c>
      <c r="D260" s="3">
        <v>150</v>
      </c>
      <c r="E260" s="3">
        <v>244</v>
      </c>
      <c r="F260" s="3">
        <v>0</v>
      </c>
      <c r="G260" s="3">
        <v>1</v>
      </c>
      <c r="H260" s="3">
        <v>154</v>
      </c>
      <c r="I260" s="3">
        <v>1</v>
      </c>
      <c r="J260" s="3">
        <v>14</v>
      </c>
      <c r="K260" s="3">
        <v>1</v>
      </c>
      <c r="L260" s="3">
        <v>0</v>
      </c>
      <c r="M260" s="3">
        <v>2</v>
      </c>
      <c r="N260" s="3">
        <v>0</v>
      </c>
    </row>
    <row r="261" spans="1:14" x14ac:dyDescent="0.25">
      <c r="A261" s="3">
        <v>38</v>
      </c>
      <c r="B261" s="3">
        <v>1</v>
      </c>
      <c r="C261" s="3">
        <v>3</v>
      </c>
      <c r="D261" s="3">
        <v>120</v>
      </c>
      <c r="E261" s="3">
        <v>231</v>
      </c>
      <c r="F261" s="3">
        <v>0</v>
      </c>
      <c r="G261" s="3">
        <v>1</v>
      </c>
      <c r="H261" s="3">
        <v>182</v>
      </c>
      <c r="I261" s="3">
        <v>1</v>
      </c>
      <c r="J261" s="3">
        <v>38</v>
      </c>
      <c r="K261" s="3">
        <v>1</v>
      </c>
      <c r="L261" s="3">
        <v>0</v>
      </c>
      <c r="M261" s="3">
        <v>3</v>
      </c>
      <c r="N261" s="3">
        <v>0</v>
      </c>
    </row>
    <row r="262" spans="1:14" x14ac:dyDescent="0.25">
      <c r="A262" s="3">
        <v>66</v>
      </c>
      <c r="B262" s="3">
        <v>0</v>
      </c>
      <c r="C262" s="3">
        <v>0</v>
      </c>
      <c r="D262" s="3">
        <v>178</v>
      </c>
      <c r="E262" s="3">
        <v>228</v>
      </c>
      <c r="F262" s="3">
        <v>1</v>
      </c>
      <c r="G262" s="3">
        <v>1</v>
      </c>
      <c r="H262" s="3">
        <v>165</v>
      </c>
      <c r="I262" s="3">
        <v>1</v>
      </c>
      <c r="J262" s="3">
        <v>10</v>
      </c>
      <c r="K262" s="3">
        <v>1</v>
      </c>
      <c r="L262" s="3">
        <v>2</v>
      </c>
      <c r="M262" s="3">
        <v>3</v>
      </c>
      <c r="N262" s="3">
        <v>0</v>
      </c>
    </row>
    <row r="263" spans="1:14" x14ac:dyDescent="0.25">
      <c r="A263" s="3">
        <v>52</v>
      </c>
      <c r="B263" s="3">
        <v>1</v>
      </c>
      <c r="C263" s="3">
        <v>0</v>
      </c>
      <c r="D263" s="3">
        <v>112</v>
      </c>
      <c r="E263" s="3">
        <v>230</v>
      </c>
      <c r="F263" s="3">
        <v>0</v>
      </c>
      <c r="G263" s="3">
        <v>1</v>
      </c>
      <c r="H263" s="3">
        <v>160</v>
      </c>
      <c r="I263" s="3">
        <v>0</v>
      </c>
      <c r="J263" s="3">
        <v>0</v>
      </c>
      <c r="K263" s="3">
        <v>2</v>
      </c>
      <c r="L263" s="3">
        <v>1</v>
      </c>
      <c r="M263" s="3">
        <v>2</v>
      </c>
      <c r="N263" s="3">
        <v>0</v>
      </c>
    </row>
    <row r="264" spans="1:14" x14ac:dyDescent="0.25">
      <c r="A264" s="3">
        <v>53</v>
      </c>
      <c r="B264" s="3">
        <v>1</v>
      </c>
      <c r="C264" s="3">
        <v>0</v>
      </c>
      <c r="D264" s="3">
        <v>123</v>
      </c>
      <c r="E264" s="3">
        <v>282</v>
      </c>
      <c r="F264" s="3">
        <v>0</v>
      </c>
      <c r="G264" s="3">
        <v>1</v>
      </c>
      <c r="H264" s="3">
        <v>95</v>
      </c>
      <c r="I264" s="3">
        <v>1</v>
      </c>
      <c r="J264" s="3">
        <v>20</v>
      </c>
      <c r="K264" s="3">
        <v>1</v>
      </c>
      <c r="L264" s="3">
        <v>2</v>
      </c>
      <c r="M264" s="3">
        <v>3</v>
      </c>
      <c r="N264" s="3">
        <v>0</v>
      </c>
    </row>
    <row r="265" spans="1:14" x14ac:dyDescent="0.25">
      <c r="A265" s="3">
        <v>63</v>
      </c>
      <c r="B265" s="3">
        <v>0</v>
      </c>
      <c r="C265" s="3">
        <v>0</v>
      </c>
      <c r="D265" s="3">
        <v>108</v>
      </c>
      <c r="E265" s="3">
        <v>269</v>
      </c>
      <c r="F265" s="3">
        <v>0</v>
      </c>
      <c r="G265" s="3">
        <v>1</v>
      </c>
      <c r="H265" s="3">
        <v>169</v>
      </c>
      <c r="I265" s="3">
        <v>1</v>
      </c>
      <c r="J265" s="3">
        <v>18</v>
      </c>
      <c r="K265" s="3">
        <v>1</v>
      </c>
      <c r="L265" s="3">
        <v>2</v>
      </c>
      <c r="M265" s="3">
        <v>2</v>
      </c>
      <c r="N265" s="3">
        <v>0</v>
      </c>
    </row>
    <row r="266" spans="1:14" x14ac:dyDescent="0.25">
      <c r="A266" s="3">
        <v>54</v>
      </c>
      <c r="B266" s="3">
        <v>1</v>
      </c>
      <c r="C266" s="3">
        <v>0</v>
      </c>
      <c r="D266" s="3">
        <v>110</v>
      </c>
      <c r="E266" s="3">
        <v>206</v>
      </c>
      <c r="F266" s="3">
        <v>0</v>
      </c>
      <c r="G266" s="3">
        <v>0</v>
      </c>
      <c r="H266" s="3">
        <v>108</v>
      </c>
      <c r="I266" s="3">
        <v>1</v>
      </c>
      <c r="J266" s="3">
        <v>0</v>
      </c>
      <c r="K266" s="3">
        <v>1</v>
      </c>
      <c r="L266" s="3">
        <v>1</v>
      </c>
      <c r="M266" s="3">
        <v>2</v>
      </c>
      <c r="N266" s="3">
        <v>0</v>
      </c>
    </row>
    <row r="267" spans="1:14" x14ac:dyDescent="0.25">
      <c r="A267" s="3">
        <v>66</v>
      </c>
      <c r="B267" s="3">
        <v>1</v>
      </c>
      <c r="C267" s="3">
        <v>0</v>
      </c>
      <c r="D267" s="3">
        <v>112</v>
      </c>
      <c r="E267" s="3">
        <v>212</v>
      </c>
      <c r="F267" s="3">
        <v>0</v>
      </c>
      <c r="G267" s="3">
        <v>0</v>
      </c>
      <c r="H267" s="3">
        <v>132</v>
      </c>
      <c r="I267" s="3">
        <v>1</v>
      </c>
      <c r="J267" s="3">
        <v>1</v>
      </c>
      <c r="K267" s="3">
        <v>2</v>
      </c>
      <c r="L267" s="3">
        <v>1</v>
      </c>
      <c r="M267" s="3">
        <v>2</v>
      </c>
      <c r="N267" s="3">
        <v>0</v>
      </c>
    </row>
    <row r="268" spans="1:14" x14ac:dyDescent="0.25">
      <c r="A268" s="3">
        <v>55</v>
      </c>
      <c r="B268" s="3">
        <v>0</v>
      </c>
      <c r="C268" s="3">
        <v>0</v>
      </c>
      <c r="D268" s="3">
        <v>180</v>
      </c>
      <c r="E268" s="3">
        <v>327</v>
      </c>
      <c r="F268" s="3">
        <v>0</v>
      </c>
      <c r="G268" s="3">
        <v>2</v>
      </c>
      <c r="H268" s="3">
        <v>117</v>
      </c>
      <c r="I268" s="3">
        <v>1</v>
      </c>
      <c r="J268" s="3">
        <v>34</v>
      </c>
      <c r="K268" s="3">
        <v>1</v>
      </c>
      <c r="L268" s="3">
        <v>0</v>
      </c>
      <c r="M268" s="3">
        <v>2</v>
      </c>
      <c r="N268" s="3">
        <v>0</v>
      </c>
    </row>
    <row r="269" spans="1:14" x14ac:dyDescent="0.25">
      <c r="A269" s="3">
        <v>49</v>
      </c>
      <c r="B269" s="3">
        <v>1</v>
      </c>
      <c r="C269" s="3">
        <v>2</v>
      </c>
      <c r="D269" s="3">
        <v>118</v>
      </c>
      <c r="E269" s="3">
        <v>149</v>
      </c>
      <c r="F269" s="3">
        <v>0</v>
      </c>
      <c r="G269" s="3">
        <v>0</v>
      </c>
      <c r="H269" s="3">
        <v>126</v>
      </c>
      <c r="I269" s="3">
        <v>0</v>
      </c>
      <c r="J269" s="3">
        <v>8</v>
      </c>
      <c r="K269" s="3">
        <v>2</v>
      </c>
      <c r="L269" s="3">
        <v>3</v>
      </c>
      <c r="M269" s="3">
        <v>2</v>
      </c>
      <c r="N269" s="3">
        <v>0</v>
      </c>
    </row>
    <row r="270" spans="1:14" x14ac:dyDescent="0.25">
      <c r="A270" s="3">
        <v>54</v>
      </c>
      <c r="B270" s="3">
        <v>1</v>
      </c>
      <c r="C270" s="3">
        <v>0</v>
      </c>
      <c r="D270" s="3">
        <v>122</v>
      </c>
      <c r="E270" s="3">
        <v>286</v>
      </c>
      <c r="F270" s="3">
        <v>0</v>
      </c>
      <c r="G270" s="3">
        <v>0</v>
      </c>
      <c r="H270" s="3">
        <v>116</v>
      </c>
      <c r="I270" s="3">
        <v>1</v>
      </c>
      <c r="J270" s="3">
        <v>32</v>
      </c>
      <c r="K270" s="3">
        <v>1</v>
      </c>
      <c r="L270" s="3">
        <v>2</v>
      </c>
      <c r="M270" s="3">
        <v>2</v>
      </c>
      <c r="N270" s="3">
        <v>0</v>
      </c>
    </row>
    <row r="271" spans="1:14" x14ac:dyDescent="0.25">
      <c r="A271" s="3">
        <v>56</v>
      </c>
      <c r="B271" s="3">
        <v>1</v>
      </c>
      <c r="C271" s="3">
        <v>0</v>
      </c>
      <c r="D271" s="3">
        <v>130</v>
      </c>
      <c r="E271" s="3">
        <v>283</v>
      </c>
      <c r="F271" s="3">
        <v>1</v>
      </c>
      <c r="G271" s="3">
        <v>0</v>
      </c>
      <c r="H271" s="3">
        <v>103</v>
      </c>
      <c r="I271" s="3">
        <v>1</v>
      </c>
      <c r="J271" s="3">
        <v>16</v>
      </c>
      <c r="K271" s="3">
        <v>0</v>
      </c>
      <c r="L271" s="3">
        <v>0</v>
      </c>
      <c r="M271" s="3">
        <v>3</v>
      </c>
      <c r="N271" s="3">
        <v>0</v>
      </c>
    </row>
    <row r="272" spans="1:14" x14ac:dyDescent="0.25">
      <c r="A272" s="3">
        <v>46</v>
      </c>
      <c r="B272" s="3">
        <v>1</v>
      </c>
      <c r="C272" s="3">
        <v>0</v>
      </c>
      <c r="D272" s="3">
        <v>120</v>
      </c>
      <c r="E272" s="3">
        <v>249</v>
      </c>
      <c r="F272" s="3">
        <v>0</v>
      </c>
      <c r="G272" s="3">
        <v>0</v>
      </c>
      <c r="H272" s="3">
        <v>144</v>
      </c>
      <c r="I272" s="3">
        <v>0</v>
      </c>
      <c r="J272" s="3">
        <v>8</v>
      </c>
      <c r="K272" s="3">
        <v>2</v>
      </c>
      <c r="L272" s="3">
        <v>0</v>
      </c>
      <c r="M272" s="3">
        <v>3</v>
      </c>
      <c r="N272" s="3">
        <v>0</v>
      </c>
    </row>
    <row r="273" spans="1:14" x14ac:dyDescent="0.25">
      <c r="A273" s="3">
        <v>61</v>
      </c>
      <c r="B273" s="3">
        <v>1</v>
      </c>
      <c r="C273" s="3">
        <v>3</v>
      </c>
      <c r="D273" s="3">
        <v>134</v>
      </c>
      <c r="E273" s="3">
        <v>234</v>
      </c>
      <c r="F273" s="3">
        <v>0</v>
      </c>
      <c r="G273" s="3">
        <v>1</v>
      </c>
      <c r="H273" s="3">
        <v>145</v>
      </c>
      <c r="I273" s="3">
        <v>0</v>
      </c>
      <c r="J273" s="3">
        <v>26</v>
      </c>
      <c r="K273" s="3">
        <v>1</v>
      </c>
      <c r="L273" s="3">
        <v>2</v>
      </c>
      <c r="M273" s="3">
        <v>2</v>
      </c>
      <c r="N273" s="3">
        <v>0</v>
      </c>
    </row>
    <row r="274" spans="1:14" x14ac:dyDescent="0.25">
      <c r="A274" s="3">
        <v>67</v>
      </c>
      <c r="B274" s="3">
        <v>1</v>
      </c>
      <c r="C274" s="3">
        <v>0</v>
      </c>
      <c r="D274" s="3">
        <v>120</v>
      </c>
      <c r="E274" s="3">
        <v>237</v>
      </c>
      <c r="F274" s="3">
        <v>0</v>
      </c>
      <c r="G274" s="3">
        <v>1</v>
      </c>
      <c r="H274" s="3">
        <v>71</v>
      </c>
      <c r="I274" s="3">
        <v>0</v>
      </c>
      <c r="J274" s="3">
        <v>10</v>
      </c>
      <c r="K274" s="3">
        <v>1</v>
      </c>
      <c r="L274" s="3">
        <v>0</v>
      </c>
      <c r="M274" s="3">
        <v>2</v>
      </c>
      <c r="N274" s="3">
        <v>0</v>
      </c>
    </row>
    <row r="275" spans="1:14" x14ac:dyDescent="0.25">
      <c r="A275" s="3">
        <v>58</v>
      </c>
      <c r="B275" s="3">
        <v>1</v>
      </c>
      <c r="C275" s="3">
        <v>0</v>
      </c>
      <c r="D275" s="3">
        <v>100</v>
      </c>
      <c r="E275" s="3">
        <v>234</v>
      </c>
      <c r="F275" s="3">
        <v>0</v>
      </c>
      <c r="G275" s="3">
        <v>1</v>
      </c>
      <c r="H275" s="3">
        <v>156</v>
      </c>
      <c r="I275" s="3">
        <v>0</v>
      </c>
      <c r="J275" s="3">
        <v>1</v>
      </c>
      <c r="K275" s="3">
        <v>2</v>
      </c>
      <c r="L275" s="3">
        <v>1</v>
      </c>
      <c r="M275" s="3">
        <v>3</v>
      </c>
      <c r="N275" s="3">
        <v>0</v>
      </c>
    </row>
    <row r="276" spans="1:14" x14ac:dyDescent="0.25">
      <c r="A276" s="3">
        <v>47</v>
      </c>
      <c r="B276" s="3">
        <v>1</v>
      </c>
      <c r="C276" s="3">
        <v>0</v>
      </c>
      <c r="D276" s="3">
        <v>110</v>
      </c>
      <c r="E276" s="3">
        <v>275</v>
      </c>
      <c r="F276" s="3">
        <v>0</v>
      </c>
      <c r="G276" s="3">
        <v>0</v>
      </c>
      <c r="H276" s="3">
        <v>118</v>
      </c>
      <c r="I276" s="3">
        <v>1</v>
      </c>
      <c r="J276" s="3">
        <v>10</v>
      </c>
      <c r="K276" s="3">
        <v>1</v>
      </c>
      <c r="L276" s="3">
        <v>1</v>
      </c>
      <c r="M276" s="3">
        <v>2</v>
      </c>
      <c r="N276" s="3">
        <v>0</v>
      </c>
    </row>
    <row r="277" spans="1:14" x14ac:dyDescent="0.25">
      <c r="A277" s="3">
        <v>52</v>
      </c>
      <c r="B277" s="3">
        <v>1</v>
      </c>
      <c r="C277" s="3">
        <v>0</v>
      </c>
      <c r="D277" s="3">
        <v>125</v>
      </c>
      <c r="E277" s="3">
        <v>212</v>
      </c>
      <c r="F277" s="3">
        <v>0</v>
      </c>
      <c r="G277" s="3">
        <v>1</v>
      </c>
      <c r="H277" s="3">
        <v>168</v>
      </c>
      <c r="I277" s="3">
        <v>0</v>
      </c>
      <c r="J277" s="3">
        <v>10</v>
      </c>
      <c r="K277" s="3">
        <v>2</v>
      </c>
      <c r="L277" s="3">
        <v>2</v>
      </c>
      <c r="M277" s="3">
        <v>3</v>
      </c>
      <c r="N277" s="3">
        <v>0</v>
      </c>
    </row>
    <row r="278" spans="1:14" x14ac:dyDescent="0.25">
      <c r="A278" s="3">
        <v>58</v>
      </c>
      <c r="B278" s="3">
        <v>1</v>
      </c>
      <c r="C278" s="3">
        <v>0</v>
      </c>
      <c r="D278" s="3">
        <v>146</v>
      </c>
      <c r="E278" s="3">
        <v>218</v>
      </c>
      <c r="F278" s="3">
        <v>0</v>
      </c>
      <c r="G278" s="3">
        <v>1</v>
      </c>
      <c r="H278" s="3">
        <v>105</v>
      </c>
      <c r="I278" s="3">
        <v>0</v>
      </c>
      <c r="J278" s="3">
        <v>20</v>
      </c>
      <c r="K278" s="3">
        <v>1</v>
      </c>
      <c r="L278" s="3">
        <v>1</v>
      </c>
      <c r="M278" s="3">
        <v>3</v>
      </c>
      <c r="N278" s="3">
        <v>0</v>
      </c>
    </row>
    <row r="279" spans="1:14" x14ac:dyDescent="0.25">
      <c r="A279" s="3">
        <v>57</v>
      </c>
      <c r="B279" s="3">
        <v>1</v>
      </c>
      <c r="C279" s="3">
        <v>1</v>
      </c>
      <c r="D279" s="3">
        <v>124</v>
      </c>
      <c r="E279" s="3">
        <v>261</v>
      </c>
      <c r="F279" s="3">
        <v>0</v>
      </c>
      <c r="G279" s="3">
        <v>1</v>
      </c>
      <c r="H279" s="3">
        <v>141</v>
      </c>
      <c r="I279" s="3">
        <v>0</v>
      </c>
      <c r="J279" s="3">
        <v>3</v>
      </c>
      <c r="K279" s="3">
        <v>2</v>
      </c>
      <c r="L279" s="3">
        <v>0</v>
      </c>
      <c r="M279" s="3">
        <v>3</v>
      </c>
      <c r="N279" s="3">
        <v>0</v>
      </c>
    </row>
    <row r="280" spans="1:14" x14ac:dyDescent="0.25">
      <c r="A280" s="3">
        <v>58</v>
      </c>
      <c r="B280" s="3">
        <v>0</v>
      </c>
      <c r="C280" s="3">
        <v>1</v>
      </c>
      <c r="D280" s="3">
        <v>136</v>
      </c>
      <c r="E280" s="3">
        <v>319</v>
      </c>
      <c r="F280" s="3">
        <v>1</v>
      </c>
      <c r="G280" s="3">
        <v>0</v>
      </c>
      <c r="H280" s="3">
        <v>152</v>
      </c>
      <c r="I280" s="3">
        <v>0</v>
      </c>
      <c r="J280" s="3">
        <v>0</v>
      </c>
      <c r="K280" s="3">
        <v>2</v>
      </c>
      <c r="L280" s="3">
        <v>2</v>
      </c>
      <c r="M280" s="3">
        <v>2</v>
      </c>
      <c r="N280" s="3">
        <v>0</v>
      </c>
    </row>
    <row r="281" spans="1:14" x14ac:dyDescent="0.25">
      <c r="A281" s="3">
        <v>61</v>
      </c>
      <c r="B281" s="3">
        <v>1</v>
      </c>
      <c r="C281" s="3">
        <v>0</v>
      </c>
      <c r="D281" s="3">
        <v>138</v>
      </c>
      <c r="E281" s="3">
        <v>166</v>
      </c>
      <c r="F281" s="3">
        <v>0</v>
      </c>
      <c r="G281" s="3">
        <v>0</v>
      </c>
      <c r="H281" s="3">
        <v>125</v>
      </c>
      <c r="I281" s="3">
        <v>1</v>
      </c>
      <c r="J281" s="3">
        <v>36</v>
      </c>
      <c r="K281" s="3">
        <v>1</v>
      </c>
      <c r="L281" s="3">
        <v>1</v>
      </c>
      <c r="M281" s="3">
        <v>2</v>
      </c>
      <c r="N281" s="3">
        <v>0</v>
      </c>
    </row>
    <row r="282" spans="1:14" x14ac:dyDescent="0.25">
      <c r="A282" s="3">
        <v>42</v>
      </c>
      <c r="B282" s="3">
        <v>1</v>
      </c>
      <c r="C282" s="3">
        <v>0</v>
      </c>
      <c r="D282" s="3">
        <v>136</v>
      </c>
      <c r="E282" s="3">
        <v>315</v>
      </c>
      <c r="F282" s="3">
        <v>0</v>
      </c>
      <c r="G282" s="3">
        <v>1</v>
      </c>
      <c r="H282" s="3">
        <v>125</v>
      </c>
      <c r="I282" s="3">
        <v>1</v>
      </c>
      <c r="J282" s="3">
        <v>18</v>
      </c>
      <c r="K282" s="3">
        <v>1</v>
      </c>
      <c r="L282" s="3">
        <v>0</v>
      </c>
      <c r="M282" s="3">
        <v>1</v>
      </c>
      <c r="N282" s="3">
        <v>0</v>
      </c>
    </row>
    <row r="283" spans="1:14" x14ac:dyDescent="0.25">
      <c r="A283" s="3">
        <v>52</v>
      </c>
      <c r="B283" s="3">
        <v>1</v>
      </c>
      <c r="C283" s="3">
        <v>0</v>
      </c>
      <c r="D283" s="3">
        <v>128</v>
      </c>
      <c r="E283" s="3">
        <v>204</v>
      </c>
      <c r="F283" s="3">
        <v>1</v>
      </c>
      <c r="G283" s="3">
        <v>1</v>
      </c>
      <c r="H283" s="3">
        <v>156</v>
      </c>
      <c r="I283" s="3">
        <v>1</v>
      </c>
      <c r="J283" s="3">
        <v>10</v>
      </c>
      <c r="K283" s="3">
        <v>1</v>
      </c>
      <c r="L283" s="3">
        <v>0</v>
      </c>
      <c r="M283" s="3">
        <v>0</v>
      </c>
      <c r="N283" s="3">
        <v>0</v>
      </c>
    </row>
    <row r="284" spans="1:14" x14ac:dyDescent="0.25">
      <c r="A284" s="3">
        <v>59</v>
      </c>
      <c r="B284" s="3">
        <v>1</v>
      </c>
      <c r="C284" s="3">
        <v>2</v>
      </c>
      <c r="D284" s="3">
        <v>126</v>
      </c>
      <c r="E284" s="3">
        <v>218</v>
      </c>
      <c r="F284" s="3">
        <v>1</v>
      </c>
      <c r="G284" s="3">
        <v>1</v>
      </c>
      <c r="H284" s="3">
        <v>134</v>
      </c>
      <c r="I284" s="3">
        <v>0</v>
      </c>
      <c r="J284" s="3">
        <v>22</v>
      </c>
      <c r="K284" s="3">
        <v>1</v>
      </c>
      <c r="L284" s="3">
        <v>1</v>
      </c>
      <c r="M284" s="3">
        <v>1</v>
      </c>
      <c r="N284" s="3">
        <v>0</v>
      </c>
    </row>
    <row r="285" spans="1:14" x14ac:dyDescent="0.25">
      <c r="A285" s="3">
        <v>40</v>
      </c>
      <c r="B285" s="3">
        <v>1</v>
      </c>
      <c r="C285" s="3">
        <v>0</v>
      </c>
      <c r="D285" s="3">
        <v>152</v>
      </c>
      <c r="E285" s="3">
        <v>223</v>
      </c>
      <c r="F285" s="3">
        <v>0</v>
      </c>
      <c r="G285" s="3">
        <v>1</v>
      </c>
      <c r="H285" s="3">
        <v>181</v>
      </c>
      <c r="I285" s="3">
        <v>0</v>
      </c>
      <c r="J285" s="3">
        <v>0</v>
      </c>
      <c r="K285" s="3">
        <v>2</v>
      </c>
      <c r="L285" s="3">
        <v>0</v>
      </c>
      <c r="M285" s="3">
        <v>3</v>
      </c>
      <c r="N285" s="3">
        <v>0</v>
      </c>
    </row>
    <row r="286" spans="1:14" x14ac:dyDescent="0.25">
      <c r="A286" s="3">
        <v>61</v>
      </c>
      <c r="B286" s="3">
        <v>1</v>
      </c>
      <c r="C286" s="3">
        <v>0</v>
      </c>
      <c r="D286" s="3">
        <v>140</v>
      </c>
      <c r="E286" s="3">
        <v>207</v>
      </c>
      <c r="F286" s="3">
        <v>0</v>
      </c>
      <c r="G286" s="3">
        <v>0</v>
      </c>
      <c r="H286" s="3">
        <v>138</v>
      </c>
      <c r="I286" s="3">
        <v>1</v>
      </c>
      <c r="J286" s="3">
        <v>19</v>
      </c>
      <c r="K286" s="3">
        <v>2</v>
      </c>
      <c r="L286" s="3">
        <v>1</v>
      </c>
      <c r="M286" s="3">
        <v>3</v>
      </c>
      <c r="N286" s="3">
        <v>0</v>
      </c>
    </row>
    <row r="287" spans="1:14" x14ac:dyDescent="0.25">
      <c r="A287" s="3">
        <v>46</v>
      </c>
      <c r="B287" s="3">
        <v>1</v>
      </c>
      <c r="C287" s="3">
        <v>0</v>
      </c>
      <c r="D287" s="3">
        <v>140</v>
      </c>
      <c r="E287" s="3">
        <v>311</v>
      </c>
      <c r="F287" s="3">
        <v>0</v>
      </c>
      <c r="G287" s="3">
        <v>1</v>
      </c>
      <c r="H287" s="3">
        <v>120</v>
      </c>
      <c r="I287" s="3">
        <v>1</v>
      </c>
      <c r="J287" s="3">
        <v>18</v>
      </c>
      <c r="K287" s="3">
        <v>1</v>
      </c>
      <c r="L287" s="3">
        <v>2</v>
      </c>
      <c r="M287" s="3">
        <v>3</v>
      </c>
      <c r="N287" s="3">
        <v>0</v>
      </c>
    </row>
    <row r="288" spans="1:14" x14ac:dyDescent="0.25">
      <c r="A288" s="3">
        <v>59</v>
      </c>
      <c r="B288" s="3">
        <v>1</v>
      </c>
      <c r="C288" s="3">
        <v>3</v>
      </c>
      <c r="D288" s="3">
        <v>134</v>
      </c>
      <c r="E288" s="3">
        <v>204</v>
      </c>
      <c r="F288" s="3">
        <v>0</v>
      </c>
      <c r="G288" s="3">
        <v>1</v>
      </c>
      <c r="H288" s="3">
        <v>162</v>
      </c>
      <c r="I288" s="3">
        <v>0</v>
      </c>
      <c r="J288" s="3">
        <v>8</v>
      </c>
      <c r="K288" s="3">
        <v>2</v>
      </c>
      <c r="L288" s="3">
        <v>2</v>
      </c>
      <c r="M288" s="3">
        <v>2</v>
      </c>
      <c r="N288" s="3">
        <v>0</v>
      </c>
    </row>
    <row r="289" spans="1:14" x14ac:dyDescent="0.25">
      <c r="A289" s="3">
        <v>57</v>
      </c>
      <c r="B289" s="3">
        <v>1</v>
      </c>
      <c r="C289" s="3">
        <v>1</v>
      </c>
      <c r="D289" s="3">
        <v>154</v>
      </c>
      <c r="E289" s="3">
        <v>232</v>
      </c>
      <c r="F289" s="3">
        <v>0</v>
      </c>
      <c r="G289" s="3">
        <v>0</v>
      </c>
      <c r="H289" s="3">
        <v>164</v>
      </c>
      <c r="I289" s="3">
        <v>0</v>
      </c>
      <c r="J289" s="3">
        <v>0</v>
      </c>
      <c r="K289" s="3">
        <v>2</v>
      </c>
      <c r="L289" s="3">
        <v>1</v>
      </c>
      <c r="M289" s="3">
        <v>2</v>
      </c>
      <c r="N289" s="3">
        <v>0</v>
      </c>
    </row>
    <row r="290" spans="1:14" x14ac:dyDescent="0.25">
      <c r="A290" s="3">
        <v>57</v>
      </c>
      <c r="B290" s="3">
        <v>1</v>
      </c>
      <c r="C290" s="3">
        <v>0</v>
      </c>
      <c r="D290" s="3">
        <v>110</v>
      </c>
      <c r="E290" s="3">
        <v>335</v>
      </c>
      <c r="F290" s="3">
        <v>0</v>
      </c>
      <c r="G290" s="3">
        <v>1</v>
      </c>
      <c r="H290" s="3">
        <v>143</v>
      </c>
      <c r="I290" s="3">
        <v>1</v>
      </c>
      <c r="J290" s="3">
        <v>30</v>
      </c>
      <c r="K290" s="3">
        <v>1</v>
      </c>
      <c r="L290" s="3">
        <v>1</v>
      </c>
      <c r="M290" s="3">
        <v>3</v>
      </c>
      <c r="N290" s="3">
        <v>0</v>
      </c>
    </row>
    <row r="291" spans="1:14" x14ac:dyDescent="0.25">
      <c r="A291" s="3">
        <v>55</v>
      </c>
      <c r="B291" s="3">
        <v>0</v>
      </c>
      <c r="C291" s="3">
        <v>0</v>
      </c>
      <c r="D291" s="3">
        <v>128</v>
      </c>
      <c r="E291" s="3">
        <v>205</v>
      </c>
      <c r="F291" s="3">
        <v>0</v>
      </c>
      <c r="G291" s="3">
        <v>2</v>
      </c>
      <c r="H291" s="3">
        <v>130</v>
      </c>
      <c r="I291" s="3">
        <v>1</v>
      </c>
      <c r="J291" s="3">
        <v>20</v>
      </c>
      <c r="K291" s="3">
        <v>1</v>
      </c>
      <c r="L291" s="3">
        <v>1</v>
      </c>
      <c r="M291" s="3">
        <v>3</v>
      </c>
      <c r="N291" s="3">
        <v>0</v>
      </c>
    </row>
    <row r="292" spans="1:14" x14ac:dyDescent="0.25">
      <c r="A292" s="3">
        <v>61</v>
      </c>
      <c r="B292" s="3">
        <v>1</v>
      </c>
      <c r="C292" s="3">
        <v>0</v>
      </c>
      <c r="D292" s="3">
        <v>148</v>
      </c>
      <c r="E292" s="3">
        <v>203</v>
      </c>
      <c r="F292" s="3">
        <v>0</v>
      </c>
      <c r="G292" s="3">
        <v>1</v>
      </c>
      <c r="H292" s="3">
        <v>161</v>
      </c>
      <c r="I292" s="3">
        <v>0</v>
      </c>
      <c r="J292" s="3">
        <v>0</v>
      </c>
      <c r="K292" s="3">
        <v>2</v>
      </c>
      <c r="L292" s="3">
        <v>1</v>
      </c>
      <c r="M292" s="3">
        <v>3</v>
      </c>
      <c r="N292" s="3">
        <v>0</v>
      </c>
    </row>
    <row r="293" spans="1:14" x14ac:dyDescent="0.25">
      <c r="A293" s="3">
        <v>58</v>
      </c>
      <c r="B293" s="3">
        <v>1</v>
      </c>
      <c r="C293" s="3">
        <v>0</v>
      </c>
      <c r="D293" s="3">
        <v>114</v>
      </c>
      <c r="E293" s="3">
        <v>318</v>
      </c>
      <c r="F293" s="3">
        <v>0</v>
      </c>
      <c r="G293" s="3">
        <v>2</v>
      </c>
      <c r="H293" s="3">
        <v>140</v>
      </c>
      <c r="I293" s="3">
        <v>0</v>
      </c>
      <c r="J293" s="3">
        <v>44</v>
      </c>
      <c r="K293" s="3">
        <v>0</v>
      </c>
      <c r="L293" s="3">
        <v>3</v>
      </c>
      <c r="M293" s="3">
        <v>1</v>
      </c>
      <c r="N293" s="3">
        <v>0</v>
      </c>
    </row>
    <row r="294" spans="1:14" x14ac:dyDescent="0.25">
      <c r="A294" s="3">
        <v>58</v>
      </c>
      <c r="B294" s="3">
        <v>0</v>
      </c>
      <c r="C294" s="3">
        <v>0</v>
      </c>
      <c r="D294" s="3">
        <v>170</v>
      </c>
      <c r="E294" s="3">
        <v>225</v>
      </c>
      <c r="F294" s="3">
        <v>1</v>
      </c>
      <c r="G294" s="3">
        <v>0</v>
      </c>
      <c r="H294" s="3">
        <v>146</v>
      </c>
      <c r="I294" s="3">
        <v>1</v>
      </c>
      <c r="J294" s="3">
        <v>28</v>
      </c>
      <c r="K294" s="3">
        <v>1</v>
      </c>
      <c r="L294" s="3">
        <v>2</v>
      </c>
      <c r="M294" s="3">
        <v>1</v>
      </c>
      <c r="N294" s="3">
        <v>0</v>
      </c>
    </row>
    <row r="295" spans="1:14" x14ac:dyDescent="0.25">
      <c r="A295" s="3">
        <v>67</v>
      </c>
      <c r="B295" s="3">
        <v>1</v>
      </c>
      <c r="C295" s="3">
        <v>2</v>
      </c>
      <c r="D295" s="3">
        <v>152</v>
      </c>
      <c r="E295" s="3">
        <v>212</v>
      </c>
      <c r="F295" s="3">
        <v>0</v>
      </c>
      <c r="G295" s="3">
        <v>0</v>
      </c>
      <c r="H295" s="3">
        <v>150</v>
      </c>
      <c r="I295" s="3">
        <v>0</v>
      </c>
      <c r="J295" s="3">
        <v>8</v>
      </c>
      <c r="K295" s="3">
        <v>1</v>
      </c>
      <c r="L295" s="3">
        <v>0</v>
      </c>
      <c r="M295" s="3">
        <v>3</v>
      </c>
      <c r="N295" s="3">
        <v>0</v>
      </c>
    </row>
    <row r="296" spans="1:14" x14ac:dyDescent="0.25">
      <c r="A296" s="3">
        <v>44</v>
      </c>
      <c r="B296" s="3">
        <v>1</v>
      </c>
      <c r="C296" s="3">
        <v>0</v>
      </c>
      <c r="D296" s="3">
        <v>120</v>
      </c>
      <c r="E296" s="3">
        <v>169</v>
      </c>
      <c r="F296" s="3">
        <v>0</v>
      </c>
      <c r="G296" s="3">
        <v>1</v>
      </c>
      <c r="H296" s="3">
        <v>144</v>
      </c>
      <c r="I296" s="3">
        <v>1</v>
      </c>
      <c r="J296" s="3">
        <v>28</v>
      </c>
      <c r="K296" s="3">
        <v>0</v>
      </c>
      <c r="L296" s="3">
        <v>0</v>
      </c>
      <c r="M296" s="3">
        <v>1</v>
      </c>
      <c r="N296" s="3">
        <v>0</v>
      </c>
    </row>
    <row r="297" spans="1:14" x14ac:dyDescent="0.25">
      <c r="A297" s="3">
        <v>63</v>
      </c>
      <c r="B297" s="3">
        <v>1</v>
      </c>
      <c r="C297" s="3">
        <v>0</v>
      </c>
      <c r="D297" s="3">
        <v>140</v>
      </c>
      <c r="E297" s="3">
        <v>187</v>
      </c>
      <c r="F297" s="3">
        <v>0</v>
      </c>
      <c r="G297" s="3">
        <v>0</v>
      </c>
      <c r="H297" s="3">
        <v>144</v>
      </c>
      <c r="I297" s="3">
        <v>1</v>
      </c>
      <c r="J297" s="3">
        <v>40</v>
      </c>
      <c r="K297" s="3">
        <v>2</v>
      </c>
      <c r="L297" s="3">
        <v>2</v>
      </c>
      <c r="M297" s="3">
        <v>3</v>
      </c>
      <c r="N297" s="3">
        <v>0</v>
      </c>
    </row>
    <row r="298" spans="1:14" x14ac:dyDescent="0.25">
      <c r="A298" s="3">
        <v>63</v>
      </c>
      <c r="B298" s="3">
        <v>0</v>
      </c>
      <c r="C298" s="3">
        <v>0</v>
      </c>
      <c r="D298" s="3">
        <v>124</v>
      </c>
      <c r="E298" s="3">
        <v>197</v>
      </c>
      <c r="F298" s="3">
        <v>0</v>
      </c>
      <c r="G298" s="3">
        <v>1</v>
      </c>
      <c r="H298" s="3">
        <v>136</v>
      </c>
      <c r="I298" s="3">
        <v>1</v>
      </c>
      <c r="J298" s="3">
        <v>0</v>
      </c>
      <c r="K298" s="3">
        <v>1</v>
      </c>
      <c r="L298" s="3">
        <v>0</v>
      </c>
      <c r="M298" s="3">
        <v>2</v>
      </c>
      <c r="N298" s="3">
        <v>0</v>
      </c>
    </row>
    <row r="299" spans="1:14" x14ac:dyDescent="0.25">
      <c r="A299" s="3">
        <v>59</v>
      </c>
      <c r="B299" s="3">
        <v>1</v>
      </c>
      <c r="C299" s="3">
        <v>0</v>
      </c>
      <c r="D299" s="3">
        <v>164</v>
      </c>
      <c r="E299" s="3">
        <v>176</v>
      </c>
      <c r="F299" s="3">
        <v>1</v>
      </c>
      <c r="G299" s="3">
        <v>0</v>
      </c>
      <c r="H299" s="3">
        <v>90</v>
      </c>
      <c r="I299" s="3">
        <v>0</v>
      </c>
      <c r="J299" s="3">
        <v>10</v>
      </c>
      <c r="K299" s="3">
        <v>1</v>
      </c>
      <c r="L299" s="3">
        <v>2</v>
      </c>
      <c r="M299" s="3">
        <v>1</v>
      </c>
      <c r="N299" s="3">
        <v>0</v>
      </c>
    </row>
    <row r="300" spans="1:14" x14ac:dyDescent="0.25">
      <c r="A300" s="3">
        <v>57</v>
      </c>
      <c r="B300" s="3">
        <v>0</v>
      </c>
      <c r="C300" s="3">
        <v>0</v>
      </c>
      <c r="D300" s="3">
        <v>140</v>
      </c>
      <c r="E300" s="3">
        <v>241</v>
      </c>
      <c r="F300" s="3">
        <v>0</v>
      </c>
      <c r="G300" s="3">
        <v>1</v>
      </c>
      <c r="H300" s="3">
        <v>123</v>
      </c>
      <c r="I300" s="3">
        <v>1</v>
      </c>
      <c r="J300" s="3">
        <v>2</v>
      </c>
      <c r="K300" s="3">
        <v>1</v>
      </c>
      <c r="L300" s="3">
        <v>0</v>
      </c>
      <c r="M300" s="3">
        <v>3</v>
      </c>
      <c r="N300" s="3">
        <v>0</v>
      </c>
    </row>
    <row r="301" spans="1:14" x14ac:dyDescent="0.25">
      <c r="A301" s="3">
        <v>45</v>
      </c>
      <c r="B301" s="3">
        <v>1</v>
      </c>
      <c r="C301" s="3">
        <v>3</v>
      </c>
      <c r="D301" s="3">
        <v>110</v>
      </c>
      <c r="E301" s="3">
        <v>264</v>
      </c>
      <c r="F301" s="3">
        <v>0</v>
      </c>
      <c r="G301" s="3">
        <v>1</v>
      </c>
      <c r="H301" s="3">
        <v>132</v>
      </c>
      <c r="I301" s="3">
        <v>0</v>
      </c>
      <c r="J301" s="3">
        <v>12</v>
      </c>
      <c r="K301" s="3">
        <v>1</v>
      </c>
      <c r="L301" s="3">
        <v>0</v>
      </c>
      <c r="M301" s="3">
        <v>3</v>
      </c>
      <c r="N301" s="3">
        <v>0</v>
      </c>
    </row>
    <row r="302" spans="1:14" x14ac:dyDescent="0.25">
      <c r="A302" s="3">
        <v>68</v>
      </c>
      <c r="B302" s="3">
        <v>1</v>
      </c>
      <c r="C302" s="3">
        <v>0</v>
      </c>
      <c r="D302" s="3">
        <v>144</v>
      </c>
      <c r="E302" s="3">
        <v>193</v>
      </c>
      <c r="F302" s="3">
        <v>1</v>
      </c>
      <c r="G302" s="3">
        <v>1</v>
      </c>
      <c r="H302" s="3">
        <v>141</v>
      </c>
      <c r="I302" s="3">
        <v>0</v>
      </c>
      <c r="J302" s="3">
        <v>34</v>
      </c>
      <c r="K302" s="3">
        <v>1</v>
      </c>
      <c r="L302" s="3">
        <v>2</v>
      </c>
      <c r="M302" s="3">
        <v>3</v>
      </c>
      <c r="N302" s="3">
        <v>0</v>
      </c>
    </row>
    <row r="303" spans="1:14" x14ac:dyDescent="0.25">
      <c r="A303" s="3">
        <v>57</v>
      </c>
      <c r="B303" s="3">
        <v>1</v>
      </c>
      <c r="C303" s="3">
        <v>0</v>
      </c>
      <c r="D303" s="3">
        <v>130</v>
      </c>
      <c r="E303" s="3">
        <v>131</v>
      </c>
      <c r="F303" s="3">
        <v>0</v>
      </c>
      <c r="G303" s="3">
        <v>1</v>
      </c>
      <c r="H303" s="3">
        <v>115</v>
      </c>
      <c r="I303" s="3">
        <v>1</v>
      </c>
      <c r="J303" s="3">
        <v>12</v>
      </c>
      <c r="K303" s="3">
        <v>1</v>
      </c>
      <c r="L303" s="3">
        <v>1</v>
      </c>
      <c r="M303" s="3">
        <v>3</v>
      </c>
      <c r="N303" s="3">
        <v>0</v>
      </c>
    </row>
    <row r="304" spans="1:14" x14ac:dyDescent="0.25">
      <c r="A304" s="3">
        <v>57</v>
      </c>
      <c r="B304" s="3">
        <v>0</v>
      </c>
      <c r="C304" s="3">
        <v>1</v>
      </c>
      <c r="D304" s="3">
        <v>130</v>
      </c>
      <c r="E304" s="3">
        <v>236</v>
      </c>
      <c r="F304" s="3">
        <v>0</v>
      </c>
      <c r="G304" s="3">
        <v>0</v>
      </c>
      <c r="H304" s="3">
        <v>174</v>
      </c>
      <c r="I304" s="3">
        <v>0</v>
      </c>
      <c r="J304" s="3">
        <v>0</v>
      </c>
      <c r="K304" s="3">
        <v>1</v>
      </c>
      <c r="L304" s="3">
        <v>1</v>
      </c>
      <c r="M304" s="3">
        <v>2</v>
      </c>
      <c r="N304" s="3">
        <v>0</v>
      </c>
    </row>
    <row r="305" spans="1:14" x14ac:dyDescent="0.25">
      <c r="A305" s="3">
        <v>52</v>
      </c>
      <c r="B305" s="3">
        <v>1</v>
      </c>
      <c r="C305" s="3">
        <v>0</v>
      </c>
      <c r="D305" s="3">
        <v>125</v>
      </c>
      <c r="E305" s="3">
        <v>212</v>
      </c>
      <c r="F305" s="3">
        <v>0</v>
      </c>
      <c r="G305" s="3">
        <v>1</v>
      </c>
      <c r="H305" s="3">
        <v>168</v>
      </c>
      <c r="I305" s="3">
        <v>0</v>
      </c>
      <c r="J305" s="3">
        <v>10</v>
      </c>
      <c r="K305" s="3">
        <v>2</v>
      </c>
      <c r="L305" s="3">
        <v>2</v>
      </c>
      <c r="M305" s="3">
        <v>3</v>
      </c>
      <c r="N305" s="3">
        <v>0</v>
      </c>
    </row>
    <row r="306" spans="1:14" x14ac:dyDescent="0.25">
      <c r="A306" s="3">
        <v>53</v>
      </c>
      <c r="B306" s="3">
        <v>1</v>
      </c>
      <c r="C306" s="3">
        <v>0</v>
      </c>
      <c r="D306" s="3">
        <v>140</v>
      </c>
      <c r="E306" s="3">
        <v>203</v>
      </c>
      <c r="F306" s="3">
        <v>1</v>
      </c>
      <c r="G306" s="3">
        <v>0</v>
      </c>
      <c r="H306" s="3">
        <v>155</v>
      </c>
      <c r="I306" s="3">
        <v>1</v>
      </c>
      <c r="J306" s="3">
        <v>31</v>
      </c>
      <c r="K306" s="3">
        <v>0</v>
      </c>
      <c r="L306" s="3">
        <v>0</v>
      </c>
      <c r="M306" s="3">
        <v>3</v>
      </c>
      <c r="N306" s="3">
        <v>0</v>
      </c>
    </row>
    <row r="307" spans="1:14" x14ac:dyDescent="0.25">
      <c r="A307" s="3">
        <v>70</v>
      </c>
      <c r="B307" s="3">
        <v>1</v>
      </c>
      <c r="C307" s="3">
        <v>0</v>
      </c>
      <c r="D307" s="3">
        <v>145</v>
      </c>
      <c r="E307" s="3">
        <v>174</v>
      </c>
      <c r="F307" s="3">
        <v>0</v>
      </c>
      <c r="G307" s="3">
        <v>1</v>
      </c>
      <c r="H307" s="3">
        <v>125</v>
      </c>
      <c r="I307" s="3">
        <v>1</v>
      </c>
      <c r="J307" s="3">
        <v>26</v>
      </c>
      <c r="K307" s="3">
        <v>0</v>
      </c>
      <c r="L307" s="3">
        <v>0</v>
      </c>
      <c r="M307" s="3">
        <v>3</v>
      </c>
      <c r="N307" s="3">
        <v>0</v>
      </c>
    </row>
    <row r="308" spans="1:14" x14ac:dyDescent="0.25">
      <c r="A308" s="3">
        <v>61</v>
      </c>
      <c r="B308" s="3">
        <v>1</v>
      </c>
      <c r="C308" s="3">
        <v>0</v>
      </c>
      <c r="D308" s="3">
        <v>148</v>
      </c>
      <c r="E308" s="3">
        <v>203</v>
      </c>
      <c r="F308" s="3">
        <v>0</v>
      </c>
      <c r="G308" s="3">
        <v>1</v>
      </c>
      <c r="H308" s="3">
        <v>161</v>
      </c>
      <c r="I308" s="3">
        <v>0</v>
      </c>
      <c r="J308" s="3">
        <v>0</v>
      </c>
      <c r="K308" s="3">
        <v>2</v>
      </c>
      <c r="L308" s="3">
        <v>1</v>
      </c>
      <c r="M308" s="3">
        <v>3</v>
      </c>
      <c r="N308" s="3">
        <v>0</v>
      </c>
    </row>
    <row r="309" spans="1:14" x14ac:dyDescent="0.25">
      <c r="A309" s="3">
        <v>62</v>
      </c>
      <c r="B309" s="3">
        <v>0</v>
      </c>
      <c r="C309" s="3">
        <v>0</v>
      </c>
      <c r="D309" s="3">
        <v>138</v>
      </c>
      <c r="E309" s="3">
        <v>294</v>
      </c>
      <c r="F309" s="3">
        <v>1</v>
      </c>
      <c r="G309" s="3">
        <v>1</v>
      </c>
      <c r="H309" s="3">
        <v>106</v>
      </c>
      <c r="I309" s="3">
        <v>0</v>
      </c>
      <c r="J309" s="3">
        <v>19</v>
      </c>
      <c r="K309" s="3">
        <v>1</v>
      </c>
      <c r="L309" s="3">
        <v>3</v>
      </c>
      <c r="M309" s="3">
        <v>2</v>
      </c>
      <c r="N309" s="3">
        <v>0</v>
      </c>
    </row>
    <row r="310" spans="1:14" x14ac:dyDescent="0.25">
      <c r="A310" s="3">
        <v>58</v>
      </c>
      <c r="B310" s="3">
        <v>0</v>
      </c>
      <c r="C310" s="3">
        <v>0</v>
      </c>
      <c r="D310" s="3">
        <v>100</v>
      </c>
      <c r="E310" s="3">
        <v>248</v>
      </c>
      <c r="F310" s="3">
        <v>0</v>
      </c>
      <c r="G310" s="3">
        <v>0</v>
      </c>
      <c r="H310" s="3">
        <v>122</v>
      </c>
      <c r="I310" s="3">
        <v>0</v>
      </c>
      <c r="J310" s="3">
        <v>10</v>
      </c>
      <c r="K310" s="3">
        <v>1</v>
      </c>
      <c r="L310" s="3">
        <v>0</v>
      </c>
      <c r="M310" s="3">
        <v>2</v>
      </c>
      <c r="N310" s="3">
        <v>1</v>
      </c>
    </row>
    <row r="311" spans="1:14" x14ac:dyDescent="0.25">
      <c r="A311" s="3">
        <v>58</v>
      </c>
      <c r="B311" s="3">
        <v>1</v>
      </c>
      <c r="C311" s="3">
        <v>0</v>
      </c>
      <c r="D311" s="3">
        <v>114</v>
      </c>
      <c r="E311" s="3">
        <v>318</v>
      </c>
      <c r="F311" s="3">
        <v>0</v>
      </c>
      <c r="G311" s="3">
        <v>2</v>
      </c>
      <c r="H311" s="3">
        <v>140</v>
      </c>
      <c r="I311" s="3">
        <v>0</v>
      </c>
      <c r="J311" s="3">
        <v>44</v>
      </c>
      <c r="K311" s="3">
        <v>0</v>
      </c>
      <c r="L311" s="3">
        <v>3</v>
      </c>
      <c r="M311" s="3">
        <v>1</v>
      </c>
      <c r="N311" s="3">
        <v>0</v>
      </c>
    </row>
    <row r="312" spans="1:14" x14ac:dyDescent="0.25">
      <c r="A312" s="3">
        <v>55</v>
      </c>
      <c r="B312" s="3">
        <v>1</v>
      </c>
      <c r="C312" s="3">
        <v>0</v>
      </c>
      <c r="D312" s="3">
        <v>160</v>
      </c>
      <c r="E312" s="3">
        <v>289</v>
      </c>
      <c r="F312" s="3">
        <v>0</v>
      </c>
      <c r="G312" s="3">
        <v>0</v>
      </c>
      <c r="H312" s="3">
        <v>145</v>
      </c>
      <c r="I312" s="3">
        <v>1</v>
      </c>
      <c r="J312" s="3">
        <v>8</v>
      </c>
      <c r="K312" s="3">
        <v>1</v>
      </c>
      <c r="L312" s="3">
        <v>1</v>
      </c>
      <c r="M312" s="3">
        <v>3</v>
      </c>
      <c r="N312" s="3">
        <v>0</v>
      </c>
    </row>
    <row r="313" spans="1:14" x14ac:dyDescent="0.25">
      <c r="A313" s="3">
        <v>46</v>
      </c>
      <c r="B313" s="3">
        <v>1</v>
      </c>
      <c r="C313" s="3">
        <v>0</v>
      </c>
      <c r="D313" s="3">
        <v>120</v>
      </c>
      <c r="E313" s="3">
        <v>249</v>
      </c>
      <c r="F313" s="3">
        <v>0</v>
      </c>
      <c r="G313" s="3">
        <v>0</v>
      </c>
      <c r="H313" s="3">
        <v>144</v>
      </c>
      <c r="I313" s="3">
        <v>0</v>
      </c>
      <c r="J313" s="3">
        <v>8</v>
      </c>
      <c r="K313" s="3">
        <v>2</v>
      </c>
      <c r="L313" s="3">
        <v>0</v>
      </c>
      <c r="M313" s="3">
        <v>3</v>
      </c>
      <c r="N313" s="3">
        <v>0</v>
      </c>
    </row>
    <row r="314" spans="1:14" x14ac:dyDescent="0.25">
      <c r="A314" s="3">
        <v>54</v>
      </c>
      <c r="B314" s="3">
        <v>1</v>
      </c>
      <c r="C314" s="3">
        <v>0</v>
      </c>
      <c r="D314" s="3">
        <v>122</v>
      </c>
      <c r="E314" s="3">
        <v>286</v>
      </c>
      <c r="F314" s="3">
        <v>0</v>
      </c>
      <c r="G314" s="3">
        <v>0</v>
      </c>
      <c r="H314" s="3">
        <v>116</v>
      </c>
      <c r="I314" s="3">
        <v>1</v>
      </c>
      <c r="J314" s="3">
        <v>32</v>
      </c>
      <c r="K314" s="3">
        <v>1</v>
      </c>
      <c r="L314" s="3">
        <v>2</v>
      </c>
      <c r="M314" s="3">
        <v>2</v>
      </c>
      <c r="N314" s="3">
        <v>0</v>
      </c>
    </row>
    <row r="315" spans="1:14" x14ac:dyDescent="0.25">
      <c r="A315" s="3">
        <v>71</v>
      </c>
      <c r="B315" s="3">
        <v>0</v>
      </c>
      <c r="C315" s="3">
        <v>0</v>
      </c>
      <c r="D315" s="3">
        <v>112</v>
      </c>
      <c r="E315" s="3">
        <v>149</v>
      </c>
      <c r="F315" s="3">
        <v>0</v>
      </c>
      <c r="G315" s="3">
        <v>1</v>
      </c>
      <c r="H315" s="3">
        <v>125</v>
      </c>
      <c r="I315" s="3">
        <v>0</v>
      </c>
      <c r="J315" s="3">
        <v>16</v>
      </c>
      <c r="K315" s="3">
        <v>1</v>
      </c>
      <c r="L315" s="3">
        <v>0</v>
      </c>
      <c r="M315" s="3">
        <v>2</v>
      </c>
      <c r="N315" s="3">
        <v>1</v>
      </c>
    </row>
    <row r="316" spans="1:14" x14ac:dyDescent="0.25">
      <c r="A316" s="3">
        <v>43</v>
      </c>
      <c r="B316" s="3">
        <v>0</v>
      </c>
      <c r="C316" s="3">
        <v>0</v>
      </c>
      <c r="D316" s="3">
        <v>132</v>
      </c>
      <c r="E316" s="3">
        <v>341</v>
      </c>
      <c r="F316" s="3">
        <v>1</v>
      </c>
      <c r="G316" s="3">
        <v>0</v>
      </c>
      <c r="H316" s="3">
        <v>136</v>
      </c>
      <c r="I316" s="3">
        <v>1</v>
      </c>
      <c r="J316" s="3">
        <v>30</v>
      </c>
      <c r="K316" s="3">
        <v>1</v>
      </c>
      <c r="L316" s="3">
        <v>0</v>
      </c>
      <c r="M316" s="3">
        <v>3</v>
      </c>
      <c r="N316" s="3">
        <v>0</v>
      </c>
    </row>
    <row r="317" spans="1:14" x14ac:dyDescent="0.25">
      <c r="A317" s="3">
        <v>34</v>
      </c>
      <c r="B317" s="3">
        <v>0</v>
      </c>
      <c r="C317" s="3">
        <v>1</v>
      </c>
      <c r="D317" s="3">
        <v>118</v>
      </c>
      <c r="E317" s="3">
        <v>210</v>
      </c>
      <c r="F317" s="3">
        <v>0</v>
      </c>
      <c r="G317" s="3">
        <v>1</v>
      </c>
      <c r="H317" s="3">
        <v>192</v>
      </c>
      <c r="I317" s="3">
        <v>0</v>
      </c>
      <c r="J317" s="3">
        <v>7</v>
      </c>
      <c r="K317" s="3">
        <v>2</v>
      </c>
      <c r="L317" s="3">
        <v>0</v>
      </c>
      <c r="M317" s="3">
        <v>2</v>
      </c>
      <c r="N317" s="3">
        <v>1</v>
      </c>
    </row>
    <row r="318" spans="1:14" x14ac:dyDescent="0.25">
      <c r="A318" s="3">
        <v>51</v>
      </c>
      <c r="B318" s="3">
        <v>1</v>
      </c>
      <c r="C318" s="3">
        <v>0</v>
      </c>
      <c r="D318" s="3">
        <v>140</v>
      </c>
      <c r="E318" s="3">
        <v>298</v>
      </c>
      <c r="F318" s="3">
        <v>0</v>
      </c>
      <c r="G318" s="3">
        <v>1</v>
      </c>
      <c r="H318" s="3">
        <v>122</v>
      </c>
      <c r="I318" s="3">
        <v>1</v>
      </c>
      <c r="J318" s="3">
        <v>42</v>
      </c>
      <c r="K318" s="3">
        <v>1</v>
      </c>
      <c r="L318" s="3">
        <v>3</v>
      </c>
      <c r="M318" s="3">
        <v>3</v>
      </c>
      <c r="N318" s="3">
        <v>0</v>
      </c>
    </row>
    <row r="319" spans="1:14" x14ac:dyDescent="0.25">
      <c r="A319" s="3">
        <v>52</v>
      </c>
      <c r="B319" s="3">
        <v>1</v>
      </c>
      <c r="C319" s="3">
        <v>0</v>
      </c>
      <c r="D319" s="3">
        <v>128</v>
      </c>
      <c r="E319" s="3">
        <v>204</v>
      </c>
      <c r="F319" s="3">
        <v>1</v>
      </c>
      <c r="G319" s="3">
        <v>1</v>
      </c>
      <c r="H319" s="3">
        <v>156</v>
      </c>
      <c r="I319" s="3">
        <v>1</v>
      </c>
      <c r="J319" s="3">
        <v>10</v>
      </c>
      <c r="K319" s="3">
        <v>1</v>
      </c>
      <c r="L319" s="3">
        <v>0</v>
      </c>
      <c r="M319" s="3">
        <v>0</v>
      </c>
      <c r="N319" s="3">
        <v>0</v>
      </c>
    </row>
    <row r="320" spans="1:14" x14ac:dyDescent="0.25">
      <c r="A320" s="3">
        <v>34</v>
      </c>
      <c r="B320" s="3">
        <v>0</v>
      </c>
      <c r="C320" s="3">
        <v>1</v>
      </c>
      <c r="D320" s="3">
        <v>118</v>
      </c>
      <c r="E320" s="3">
        <v>210</v>
      </c>
      <c r="F320" s="3">
        <v>0</v>
      </c>
      <c r="G320" s="3">
        <v>1</v>
      </c>
      <c r="H320" s="3">
        <v>192</v>
      </c>
      <c r="I320" s="3">
        <v>0</v>
      </c>
      <c r="J320" s="3">
        <v>7</v>
      </c>
      <c r="K320" s="3">
        <v>2</v>
      </c>
      <c r="L320" s="3">
        <v>0</v>
      </c>
      <c r="M320" s="3">
        <v>2</v>
      </c>
      <c r="N320" s="3">
        <v>1</v>
      </c>
    </row>
    <row r="321" spans="1:14" x14ac:dyDescent="0.25">
      <c r="A321" s="3">
        <v>51</v>
      </c>
      <c r="B321" s="3">
        <v>0</v>
      </c>
      <c r="C321" s="3">
        <v>2</v>
      </c>
      <c r="D321" s="3">
        <v>140</v>
      </c>
      <c r="E321" s="3">
        <v>308</v>
      </c>
      <c r="F321" s="3">
        <v>0</v>
      </c>
      <c r="G321" s="3">
        <v>0</v>
      </c>
      <c r="H321" s="3">
        <v>142</v>
      </c>
      <c r="I321" s="3">
        <v>0</v>
      </c>
      <c r="J321" s="3">
        <v>15</v>
      </c>
      <c r="K321" s="3">
        <v>2</v>
      </c>
      <c r="L321" s="3">
        <v>1</v>
      </c>
      <c r="M321" s="3">
        <v>2</v>
      </c>
      <c r="N321" s="3">
        <v>1</v>
      </c>
    </row>
    <row r="322" spans="1:14" x14ac:dyDescent="0.25">
      <c r="A322" s="3">
        <v>54</v>
      </c>
      <c r="B322" s="3">
        <v>1</v>
      </c>
      <c r="C322" s="3">
        <v>0</v>
      </c>
      <c r="D322" s="3">
        <v>124</v>
      </c>
      <c r="E322" s="3">
        <v>266</v>
      </c>
      <c r="F322" s="3">
        <v>0</v>
      </c>
      <c r="G322" s="3">
        <v>0</v>
      </c>
      <c r="H322" s="3">
        <v>109</v>
      </c>
      <c r="I322" s="3">
        <v>1</v>
      </c>
      <c r="J322" s="3">
        <v>22</v>
      </c>
      <c r="K322" s="3">
        <v>1</v>
      </c>
      <c r="L322" s="3">
        <v>1</v>
      </c>
      <c r="M322" s="3">
        <v>3</v>
      </c>
      <c r="N322" s="3">
        <v>0</v>
      </c>
    </row>
    <row r="323" spans="1:14" x14ac:dyDescent="0.25">
      <c r="A323" s="3">
        <v>50</v>
      </c>
      <c r="B323" s="3">
        <v>0</v>
      </c>
      <c r="C323" s="3">
        <v>1</v>
      </c>
      <c r="D323" s="3">
        <v>120</v>
      </c>
      <c r="E323" s="3">
        <v>244</v>
      </c>
      <c r="F323" s="3">
        <v>0</v>
      </c>
      <c r="G323" s="3">
        <v>1</v>
      </c>
      <c r="H323" s="3">
        <v>162</v>
      </c>
      <c r="I323" s="3">
        <v>0</v>
      </c>
      <c r="J323" s="3">
        <v>11</v>
      </c>
      <c r="K323" s="3">
        <v>2</v>
      </c>
      <c r="L323" s="3">
        <v>0</v>
      </c>
      <c r="M323" s="3">
        <v>2</v>
      </c>
      <c r="N323" s="3">
        <v>1</v>
      </c>
    </row>
    <row r="324" spans="1:14" x14ac:dyDescent="0.25">
      <c r="A324" s="3">
        <v>58</v>
      </c>
      <c r="B324" s="3">
        <v>1</v>
      </c>
      <c r="C324" s="3">
        <v>2</v>
      </c>
      <c r="D324" s="3">
        <v>140</v>
      </c>
      <c r="E324" s="3">
        <v>211</v>
      </c>
      <c r="F324" s="3">
        <v>1</v>
      </c>
      <c r="G324" s="3">
        <v>0</v>
      </c>
      <c r="H324" s="3">
        <v>165</v>
      </c>
      <c r="I324" s="3">
        <v>0</v>
      </c>
      <c r="J324" s="3">
        <v>0</v>
      </c>
      <c r="K324" s="3">
        <v>2</v>
      </c>
      <c r="L324" s="3">
        <v>0</v>
      </c>
      <c r="M324" s="3">
        <v>2</v>
      </c>
      <c r="N324" s="3">
        <v>1</v>
      </c>
    </row>
    <row r="325" spans="1:14" x14ac:dyDescent="0.25">
      <c r="A325" s="3">
        <v>60</v>
      </c>
      <c r="B325" s="3">
        <v>1</v>
      </c>
      <c r="C325" s="3">
        <v>2</v>
      </c>
      <c r="D325" s="3">
        <v>140</v>
      </c>
      <c r="E325" s="3">
        <v>185</v>
      </c>
      <c r="F325" s="3">
        <v>0</v>
      </c>
      <c r="G325" s="3">
        <v>0</v>
      </c>
      <c r="H325" s="3">
        <v>155</v>
      </c>
      <c r="I325" s="3">
        <v>0</v>
      </c>
      <c r="J325" s="3">
        <v>30</v>
      </c>
      <c r="K325" s="3">
        <v>1</v>
      </c>
      <c r="L325" s="3">
        <v>0</v>
      </c>
      <c r="M325" s="3">
        <v>2</v>
      </c>
      <c r="N325" s="3">
        <v>0</v>
      </c>
    </row>
    <row r="326" spans="1:14" x14ac:dyDescent="0.25">
      <c r="A326" s="3">
        <v>67</v>
      </c>
      <c r="B326" s="3">
        <v>0</v>
      </c>
      <c r="C326" s="3">
        <v>0</v>
      </c>
      <c r="D326" s="3">
        <v>106</v>
      </c>
      <c r="E326" s="3">
        <v>223</v>
      </c>
      <c r="F326" s="3">
        <v>0</v>
      </c>
      <c r="G326" s="3">
        <v>1</v>
      </c>
      <c r="H326" s="3">
        <v>142</v>
      </c>
      <c r="I326" s="3">
        <v>0</v>
      </c>
      <c r="J326" s="3">
        <v>3</v>
      </c>
      <c r="K326" s="3">
        <v>2</v>
      </c>
      <c r="L326" s="3">
        <v>2</v>
      </c>
      <c r="M326" s="3">
        <v>2</v>
      </c>
      <c r="N326" s="3">
        <v>1</v>
      </c>
    </row>
    <row r="327" spans="1:14" x14ac:dyDescent="0.25">
      <c r="A327" s="3">
        <v>45</v>
      </c>
      <c r="B327" s="3">
        <v>1</v>
      </c>
      <c r="C327" s="3">
        <v>0</v>
      </c>
      <c r="D327" s="3">
        <v>104</v>
      </c>
      <c r="E327" s="3">
        <v>208</v>
      </c>
      <c r="F327" s="3">
        <v>0</v>
      </c>
      <c r="G327" s="3">
        <v>0</v>
      </c>
      <c r="H327" s="3">
        <v>148</v>
      </c>
      <c r="I327" s="3">
        <v>1</v>
      </c>
      <c r="J327" s="3">
        <v>30</v>
      </c>
      <c r="K327" s="3">
        <v>1</v>
      </c>
      <c r="L327" s="3">
        <v>0</v>
      </c>
      <c r="M327" s="3">
        <v>2</v>
      </c>
      <c r="N327" s="3">
        <v>1</v>
      </c>
    </row>
    <row r="328" spans="1:14" x14ac:dyDescent="0.25">
      <c r="A328" s="3">
        <v>63</v>
      </c>
      <c r="B328" s="3">
        <v>0</v>
      </c>
      <c r="C328" s="3">
        <v>2</v>
      </c>
      <c r="D328" s="3">
        <v>135</v>
      </c>
      <c r="E328" s="3">
        <v>252</v>
      </c>
      <c r="F328" s="3">
        <v>0</v>
      </c>
      <c r="G328" s="3">
        <v>0</v>
      </c>
      <c r="H328" s="3">
        <v>172</v>
      </c>
      <c r="I328" s="3">
        <v>0</v>
      </c>
      <c r="J328" s="3">
        <v>0</v>
      </c>
      <c r="K328" s="3">
        <v>2</v>
      </c>
      <c r="L328" s="3">
        <v>0</v>
      </c>
      <c r="M328" s="3">
        <v>2</v>
      </c>
      <c r="N328" s="3">
        <v>1</v>
      </c>
    </row>
    <row r="329" spans="1:14" x14ac:dyDescent="0.25">
      <c r="A329" s="3">
        <v>42</v>
      </c>
      <c r="B329" s="3">
        <v>0</v>
      </c>
      <c r="C329" s="3">
        <v>2</v>
      </c>
      <c r="D329" s="3">
        <v>120</v>
      </c>
      <c r="E329" s="3">
        <v>209</v>
      </c>
      <c r="F329" s="3">
        <v>0</v>
      </c>
      <c r="G329" s="3">
        <v>1</v>
      </c>
      <c r="H329" s="3">
        <v>173</v>
      </c>
      <c r="I329" s="3">
        <v>0</v>
      </c>
      <c r="J329" s="3">
        <v>0</v>
      </c>
      <c r="K329" s="3">
        <v>1</v>
      </c>
      <c r="L329" s="3">
        <v>0</v>
      </c>
      <c r="M329" s="3">
        <v>2</v>
      </c>
      <c r="N329" s="3">
        <v>1</v>
      </c>
    </row>
    <row r="330" spans="1:14" x14ac:dyDescent="0.25">
      <c r="A330" s="3">
        <v>61</v>
      </c>
      <c r="B330" s="3">
        <v>0</v>
      </c>
      <c r="C330" s="3">
        <v>0</v>
      </c>
      <c r="D330" s="3">
        <v>145</v>
      </c>
      <c r="E330" s="3">
        <v>307</v>
      </c>
      <c r="F330" s="3">
        <v>0</v>
      </c>
      <c r="G330" s="3">
        <v>0</v>
      </c>
      <c r="H330" s="3">
        <v>146</v>
      </c>
      <c r="I330" s="3">
        <v>1</v>
      </c>
      <c r="J330" s="3">
        <v>10</v>
      </c>
      <c r="K330" s="3">
        <v>1</v>
      </c>
      <c r="L330" s="3">
        <v>0</v>
      </c>
      <c r="M330" s="3">
        <v>3</v>
      </c>
      <c r="N330" s="3">
        <v>0</v>
      </c>
    </row>
    <row r="331" spans="1:14" x14ac:dyDescent="0.25">
      <c r="A331" s="3">
        <v>44</v>
      </c>
      <c r="B331" s="3">
        <v>1</v>
      </c>
      <c r="C331" s="3">
        <v>2</v>
      </c>
      <c r="D331" s="3">
        <v>130</v>
      </c>
      <c r="E331" s="3">
        <v>233</v>
      </c>
      <c r="F331" s="3">
        <v>0</v>
      </c>
      <c r="G331" s="3">
        <v>1</v>
      </c>
      <c r="H331" s="3">
        <v>179</v>
      </c>
      <c r="I331" s="3">
        <v>1</v>
      </c>
      <c r="J331" s="3">
        <v>4</v>
      </c>
      <c r="K331" s="3">
        <v>2</v>
      </c>
      <c r="L331" s="3">
        <v>0</v>
      </c>
      <c r="M331" s="3">
        <v>2</v>
      </c>
      <c r="N331" s="3">
        <v>1</v>
      </c>
    </row>
    <row r="332" spans="1:14" x14ac:dyDescent="0.25">
      <c r="A332" s="3">
        <v>58</v>
      </c>
      <c r="B332" s="3">
        <v>0</v>
      </c>
      <c r="C332" s="3">
        <v>1</v>
      </c>
      <c r="D332" s="3">
        <v>136</v>
      </c>
      <c r="E332" s="3">
        <v>319</v>
      </c>
      <c r="F332" s="3">
        <v>1</v>
      </c>
      <c r="G332" s="3">
        <v>0</v>
      </c>
      <c r="H332" s="3">
        <v>152</v>
      </c>
      <c r="I332" s="3">
        <v>0</v>
      </c>
      <c r="J332" s="3">
        <v>0</v>
      </c>
      <c r="K332" s="3">
        <v>2</v>
      </c>
      <c r="L332" s="3">
        <v>2</v>
      </c>
      <c r="M332" s="3">
        <v>2</v>
      </c>
      <c r="N332" s="3">
        <v>0</v>
      </c>
    </row>
    <row r="333" spans="1:14" x14ac:dyDescent="0.25">
      <c r="A333" s="3">
        <v>56</v>
      </c>
      <c r="B333" s="3">
        <v>1</v>
      </c>
      <c r="C333" s="3">
        <v>2</v>
      </c>
      <c r="D333" s="3">
        <v>130</v>
      </c>
      <c r="E333" s="3">
        <v>256</v>
      </c>
      <c r="F333" s="3">
        <v>1</v>
      </c>
      <c r="G333" s="3">
        <v>0</v>
      </c>
      <c r="H333" s="3">
        <v>142</v>
      </c>
      <c r="I333" s="3">
        <v>1</v>
      </c>
      <c r="J333" s="3">
        <v>6</v>
      </c>
      <c r="K333" s="3">
        <v>1</v>
      </c>
      <c r="L333" s="3">
        <v>1</v>
      </c>
      <c r="M333" s="3">
        <v>1</v>
      </c>
      <c r="N333" s="3">
        <v>0</v>
      </c>
    </row>
    <row r="334" spans="1:14" x14ac:dyDescent="0.25">
      <c r="A334" s="3">
        <v>55</v>
      </c>
      <c r="B334" s="3">
        <v>0</v>
      </c>
      <c r="C334" s="3">
        <v>0</v>
      </c>
      <c r="D334" s="3">
        <v>180</v>
      </c>
      <c r="E334" s="3">
        <v>327</v>
      </c>
      <c r="F334" s="3">
        <v>0</v>
      </c>
      <c r="G334" s="3">
        <v>2</v>
      </c>
      <c r="H334" s="3">
        <v>117</v>
      </c>
      <c r="I334" s="3">
        <v>1</v>
      </c>
      <c r="J334" s="3">
        <v>34</v>
      </c>
      <c r="K334" s="3">
        <v>1</v>
      </c>
      <c r="L334" s="3">
        <v>0</v>
      </c>
      <c r="M334" s="3">
        <v>2</v>
      </c>
      <c r="N334" s="3">
        <v>0</v>
      </c>
    </row>
    <row r="335" spans="1:14" x14ac:dyDescent="0.25">
      <c r="A335" s="3">
        <v>44</v>
      </c>
      <c r="B335" s="3">
        <v>1</v>
      </c>
      <c r="C335" s="3">
        <v>0</v>
      </c>
      <c r="D335" s="3">
        <v>120</v>
      </c>
      <c r="E335" s="3">
        <v>169</v>
      </c>
      <c r="F335" s="3">
        <v>0</v>
      </c>
      <c r="G335" s="3">
        <v>1</v>
      </c>
      <c r="H335" s="3">
        <v>144</v>
      </c>
      <c r="I335" s="3">
        <v>1</v>
      </c>
      <c r="J335" s="3">
        <v>28</v>
      </c>
      <c r="K335" s="3">
        <v>0</v>
      </c>
      <c r="L335" s="3">
        <v>0</v>
      </c>
      <c r="M335" s="3">
        <v>1</v>
      </c>
      <c r="N335" s="3">
        <v>0</v>
      </c>
    </row>
    <row r="336" spans="1:14" x14ac:dyDescent="0.25">
      <c r="A336" s="3">
        <v>50</v>
      </c>
      <c r="B336" s="3">
        <v>0</v>
      </c>
      <c r="C336" s="3">
        <v>1</v>
      </c>
      <c r="D336" s="3">
        <v>120</v>
      </c>
      <c r="E336" s="3">
        <v>244</v>
      </c>
      <c r="F336" s="3">
        <v>0</v>
      </c>
      <c r="G336" s="3">
        <v>1</v>
      </c>
      <c r="H336" s="3">
        <v>162</v>
      </c>
      <c r="I336" s="3">
        <v>0</v>
      </c>
      <c r="J336" s="3">
        <v>11</v>
      </c>
      <c r="K336" s="3">
        <v>2</v>
      </c>
      <c r="L336" s="3">
        <v>0</v>
      </c>
      <c r="M336" s="3">
        <v>2</v>
      </c>
      <c r="N336" s="3">
        <v>1</v>
      </c>
    </row>
    <row r="337" spans="1:14" x14ac:dyDescent="0.25">
      <c r="A337" s="3">
        <v>57</v>
      </c>
      <c r="B337" s="3">
        <v>1</v>
      </c>
      <c r="C337" s="3">
        <v>0</v>
      </c>
      <c r="D337" s="3">
        <v>130</v>
      </c>
      <c r="E337" s="3">
        <v>131</v>
      </c>
      <c r="F337" s="3">
        <v>0</v>
      </c>
      <c r="G337" s="3">
        <v>1</v>
      </c>
      <c r="H337" s="3">
        <v>115</v>
      </c>
      <c r="I337" s="3">
        <v>1</v>
      </c>
      <c r="J337" s="3">
        <v>12</v>
      </c>
      <c r="K337" s="3">
        <v>1</v>
      </c>
      <c r="L337" s="3">
        <v>1</v>
      </c>
      <c r="M337" s="3">
        <v>3</v>
      </c>
      <c r="N337" s="3">
        <v>0</v>
      </c>
    </row>
    <row r="338" spans="1:14" x14ac:dyDescent="0.25">
      <c r="A338" s="3">
        <v>70</v>
      </c>
      <c r="B338" s="3">
        <v>1</v>
      </c>
      <c r="C338" s="3">
        <v>2</v>
      </c>
      <c r="D338" s="3">
        <v>160</v>
      </c>
      <c r="E338" s="3">
        <v>269</v>
      </c>
      <c r="F338" s="3">
        <v>0</v>
      </c>
      <c r="G338" s="3">
        <v>1</v>
      </c>
      <c r="H338" s="3">
        <v>112</v>
      </c>
      <c r="I338" s="3">
        <v>1</v>
      </c>
      <c r="J338" s="3">
        <v>29</v>
      </c>
      <c r="K338" s="3">
        <v>1</v>
      </c>
      <c r="L338" s="3">
        <v>1</v>
      </c>
      <c r="M338" s="3">
        <v>3</v>
      </c>
      <c r="N338" s="3">
        <v>0</v>
      </c>
    </row>
    <row r="339" spans="1:14" x14ac:dyDescent="0.25">
      <c r="A339" s="3">
        <v>50</v>
      </c>
      <c r="B339" s="3">
        <v>1</v>
      </c>
      <c r="C339" s="3">
        <v>2</v>
      </c>
      <c r="D339" s="3">
        <v>129</v>
      </c>
      <c r="E339" s="3">
        <v>196</v>
      </c>
      <c r="F339" s="3">
        <v>0</v>
      </c>
      <c r="G339" s="3">
        <v>1</v>
      </c>
      <c r="H339" s="3">
        <v>163</v>
      </c>
      <c r="I339" s="3">
        <v>0</v>
      </c>
      <c r="J339" s="3">
        <v>0</v>
      </c>
      <c r="K339" s="3">
        <v>2</v>
      </c>
      <c r="L339" s="3">
        <v>0</v>
      </c>
      <c r="M339" s="3">
        <v>2</v>
      </c>
      <c r="N339" s="3">
        <v>1</v>
      </c>
    </row>
    <row r="340" spans="1:14" x14ac:dyDescent="0.25">
      <c r="A340" s="3">
        <v>46</v>
      </c>
      <c r="B340" s="3">
        <v>1</v>
      </c>
      <c r="C340" s="3">
        <v>2</v>
      </c>
      <c r="D340" s="3">
        <v>150</v>
      </c>
      <c r="E340" s="3">
        <v>231</v>
      </c>
      <c r="F340" s="3">
        <v>0</v>
      </c>
      <c r="G340" s="3">
        <v>1</v>
      </c>
      <c r="H340" s="3">
        <v>147</v>
      </c>
      <c r="I340" s="3">
        <v>0</v>
      </c>
      <c r="J340" s="3">
        <v>36</v>
      </c>
      <c r="K340" s="3">
        <v>1</v>
      </c>
      <c r="L340" s="3">
        <v>0</v>
      </c>
      <c r="M340" s="3">
        <v>2</v>
      </c>
      <c r="N340" s="3">
        <v>0</v>
      </c>
    </row>
    <row r="341" spans="1:14" x14ac:dyDescent="0.25">
      <c r="A341" s="3">
        <v>51</v>
      </c>
      <c r="B341" s="3">
        <v>1</v>
      </c>
      <c r="C341" s="3">
        <v>3</v>
      </c>
      <c r="D341" s="3">
        <v>125</v>
      </c>
      <c r="E341" s="3">
        <v>213</v>
      </c>
      <c r="F341" s="3">
        <v>0</v>
      </c>
      <c r="G341" s="3">
        <v>0</v>
      </c>
      <c r="H341" s="3">
        <v>125</v>
      </c>
      <c r="I341" s="3">
        <v>1</v>
      </c>
      <c r="J341" s="3">
        <v>14</v>
      </c>
      <c r="K341" s="3">
        <v>2</v>
      </c>
      <c r="L341" s="3">
        <v>1</v>
      </c>
      <c r="M341" s="3">
        <v>2</v>
      </c>
      <c r="N341" s="3">
        <v>1</v>
      </c>
    </row>
    <row r="342" spans="1:14" x14ac:dyDescent="0.25">
      <c r="A342" s="3">
        <v>59</v>
      </c>
      <c r="B342" s="3">
        <v>1</v>
      </c>
      <c r="C342" s="3">
        <v>0</v>
      </c>
      <c r="D342" s="3">
        <v>138</v>
      </c>
      <c r="E342" s="3">
        <v>271</v>
      </c>
      <c r="F342" s="3">
        <v>0</v>
      </c>
      <c r="G342" s="3">
        <v>0</v>
      </c>
      <c r="H342" s="3">
        <v>182</v>
      </c>
      <c r="I342" s="3">
        <v>0</v>
      </c>
      <c r="J342" s="3">
        <v>0</v>
      </c>
      <c r="K342" s="3">
        <v>2</v>
      </c>
      <c r="L342" s="3">
        <v>0</v>
      </c>
      <c r="M342" s="3">
        <v>2</v>
      </c>
      <c r="N342" s="3">
        <v>1</v>
      </c>
    </row>
    <row r="343" spans="1:14" x14ac:dyDescent="0.25">
      <c r="A343" s="3">
        <v>64</v>
      </c>
      <c r="B343" s="3">
        <v>1</v>
      </c>
      <c r="C343" s="3">
        <v>0</v>
      </c>
      <c r="D343" s="3">
        <v>128</v>
      </c>
      <c r="E343" s="3">
        <v>263</v>
      </c>
      <c r="F343" s="3">
        <v>0</v>
      </c>
      <c r="G343" s="3">
        <v>1</v>
      </c>
      <c r="H343" s="3">
        <v>105</v>
      </c>
      <c r="I343" s="3">
        <v>1</v>
      </c>
      <c r="J343" s="3">
        <v>2</v>
      </c>
      <c r="K343" s="3">
        <v>1</v>
      </c>
      <c r="L343" s="3">
        <v>1</v>
      </c>
      <c r="M343" s="3">
        <v>3</v>
      </c>
      <c r="N343" s="3">
        <v>1</v>
      </c>
    </row>
    <row r="344" spans="1:14" x14ac:dyDescent="0.25">
      <c r="A344" s="3">
        <v>57</v>
      </c>
      <c r="B344" s="3">
        <v>1</v>
      </c>
      <c r="C344" s="3">
        <v>2</v>
      </c>
      <c r="D344" s="3">
        <v>128</v>
      </c>
      <c r="E344" s="3">
        <v>229</v>
      </c>
      <c r="F344" s="3">
        <v>0</v>
      </c>
      <c r="G344" s="3">
        <v>0</v>
      </c>
      <c r="H344" s="3">
        <v>150</v>
      </c>
      <c r="I344" s="3">
        <v>0</v>
      </c>
      <c r="J344" s="3">
        <v>4</v>
      </c>
      <c r="K344" s="3">
        <v>1</v>
      </c>
      <c r="L344" s="3">
        <v>1</v>
      </c>
      <c r="M344" s="3">
        <v>3</v>
      </c>
      <c r="N344" s="3">
        <v>0</v>
      </c>
    </row>
    <row r="345" spans="1:14" x14ac:dyDescent="0.25">
      <c r="A345" s="3">
        <v>65</v>
      </c>
      <c r="B345" s="3">
        <v>0</v>
      </c>
      <c r="C345" s="3">
        <v>2</v>
      </c>
      <c r="D345" s="3">
        <v>160</v>
      </c>
      <c r="E345" s="3">
        <v>360</v>
      </c>
      <c r="F345" s="3">
        <v>0</v>
      </c>
      <c r="G345" s="3">
        <v>0</v>
      </c>
      <c r="H345" s="3">
        <v>151</v>
      </c>
      <c r="I345" s="3">
        <v>0</v>
      </c>
      <c r="J345" s="3">
        <v>8</v>
      </c>
      <c r="K345" s="3">
        <v>2</v>
      </c>
      <c r="L345" s="3">
        <v>0</v>
      </c>
      <c r="M345" s="3">
        <v>2</v>
      </c>
      <c r="N345" s="3">
        <v>1</v>
      </c>
    </row>
    <row r="346" spans="1:14" x14ac:dyDescent="0.25">
      <c r="A346" s="3">
        <v>54</v>
      </c>
      <c r="B346" s="3">
        <v>1</v>
      </c>
      <c r="C346" s="3">
        <v>2</v>
      </c>
      <c r="D346" s="3">
        <v>120</v>
      </c>
      <c r="E346" s="3">
        <v>258</v>
      </c>
      <c r="F346" s="3">
        <v>0</v>
      </c>
      <c r="G346" s="3">
        <v>0</v>
      </c>
      <c r="H346" s="3">
        <v>147</v>
      </c>
      <c r="I346" s="3">
        <v>0</v>
      </c>
      <c r="J346" s="3">
        <v>4</v>
      </c>
      <c r="K346" s="3">
        <v>1</v>
      </c>
      <c r="L346" s="3">
        <v>0</v>
      </c>
      <c r="M346" s="3">
        <v>3</v>
      </c>
      <c r="N346" s="3">
        <v>1</v>
      </c>
    </row>
    <row r="347" spans="1:14" x14ac:dyDescent="0.25">
      <c r="A347" s="3">
        <v>61</v>
      </c>
      <c r="B347" s="3">
        <v>0</v>
      </c>
      <c r="C347" s="3">
        <v>0</v>
      </c>
      <c r="D347" s="3">
        <v>130</v>
      </c>
      <c r="E347" s="3">
        <v>330</v>
      </c>
      <c r="F347" s="3">
        <v>0</v>
      </c>
      <c r="G347" s="3">
        <v>0</v>
      </c>
      <c r="H347" s="3">
        <v>169</v>
      </c>
      <c r="I347" s="3">
        <v>0</v>
      </c>
      <c r="J347" s="3">
        <v>0</v>
      </c>
      <c r="K347" s="3">
        <v>2</v>
      </c>
      <c r="L347" s="3">
        <v>0</v>
      </c>
      <c r="M347" s="3">
        <v>2</v>
      </c>
      <c r="N347" s="3">
        <v>0</v>
      </c>
    </row>
    <row r="348" spans="1:14" x14ac:dyDescent="0.25">
      <c r="A348" s="3">
        <v>46</v>
      </c>
      <c r="B348" s="3">
        <v>1</v>
      </c>
      <c r="C348" s="3">
        <v>0</v>
      </c>
      <c r="D348" s="3">
        <v>120</v>
      </c>
      <c r="E348" s="3">
        <v>249</v>
      </c>
      <c r="F348" s="3">
        <v>0</v>
      </c>
      <c r="G348" s="3">
        <v>0</v>
      </c>
      <c r="H348" s="3">
        <v>144</v>
      </c>
      <c r="I348" s="3">
        <v>0</v>
      </c>
      <c r="J348" s="3">
        <v>8</v>
      </c>
      <c r="K348" s="3">
        <v>2</v>
      </c>
      <c r="L348" s="3">
        <v>0</v>
      </c>
      <c r="M348" s="3">
        <v>3</v>
      </c>
      <c r="N348" s="3">
        <v>0</v>
      </c>
    </row>
    <row r="349" spans="1:14" x14ac:dyDescent="0.25">
      <c r="A349" s="3">
        <v>55</v>
      </c>
      <c r="B349" s="3">
        <v>0</v>
      </c>
      <c r="C349" s="3">
        <v>1</v>
      </c>
      <c r="D349" s="3">
        <v>132</v>
      </c>
      <c r="E349" s="3">
        <v>342</v>
      </c>
      <c r="F349" s="3">
        <v>0</v>
      </c>
      <c r="G349" s="3">
        <v>1</v>
      </c>
      <c r="H349" s="3">
        <v>166</v>
      </c>
      <c r="I349" s="3">
        <v>0</v>
      </c>
      <c r="J349" s="3">
        <v>12</v>
      </c>
      <c r="K349" s="3">
        <v>2</v>
      </c>
      <c r="L349" s="3">
        <v>0</v>
      </c>
      <c r="M349" s="3">
        <v>2</v>
      </c>
      <c r="N349" s="3">
        <v>1</v>
      </c>
    </row>
    <row r="350" spans="1:14" x14ac:dyDescent="0.25">
      <c r="A350" s="3">
        <v>42</v>
      </c>
      <c r="B350" s="3">
        <v>1</v>
      </c>
      <c r="C350" s="3">
        <v>0</v>
      </c>
      <c r="D350" s="3">
        <v>140</v>
      </c>
      <c r="E350" s="3">
        <v>226</v>
      </c>
      <c r="F350" s="3">
        <v>0</v>
      </c>
      <c r="G350" s="3">
        <v>1</v>
      </c>
      <c r="H350" s="3">
        <v>178</v>
      </c>
      <c r="I350" s="3">
        <v>0</v>
      </c>
      <c r="J350" s="3">
        <v>0</v>
      </c>
      <c r="K350" s="3">
        <v>2</v>
      </c>
      <c r="L350" s="3">
        <v>0</v>
      </c>
      <c r="M350" s="3">
        <v>2</v>
      </c>
      <c r="N350" s="3">
        <v>1</v>
      </c>
    </row>
    <row r="351" spans="1:14" x14ac:dyDescent="0.25">
      <c r="A351" s="3">
        <v>41</v>
      </c>
      <c r="B351" s="3">
        <v>1</v>
      </c>
      <c r="C351" s="3">
        <v>1</v>
      </c>
      <c r="D351" s="3">
        <v>135</v>
      </c>
      <c r="E351" s="3">
        <v>203</v>
      </c>
      <c r="F351" s="3">
        <v>0</v>
      </c>
      <c r="G351" s="3">
        <v>1</v>
      </c>
      <c r="H351" s="3">
        <v>132</v>
      </c>
      <c r="I351" s="3">
        <v>0</v>
      </c>
      <c r="J351" s="3">
        <v>0</v>
      </c>
      <c r="K351" s="3">
        <v>1</v>
      </c>
      <c r="L351" s="3">
        <v>0</v>
      </c>
      <c r="M351" s="3">
        <v>1</v>
      </c>
      <c r="N351" s="3">
        <v>1</v>
      </c>
    </row>
    <row r="352" spans="1:14" x14ac:dyDescent="0.25">
      <c r="A352" s="3">
        <v>66</v>
      </c>
      <c r="B352" s="3">
        <v>0</v>
      </c>
      <c r="C352" s="3">
        <v>0</v>
      </c>
      <c r="D352" s="3">
        <v>178</v>
      </c>
      <c r="E352" s="3">
        <v>228</v>
      </c>
      <c r="F352" s="3">
        <v>1</v>
      </c>
      <c r="G352" s="3">
        <v>1</v>
      </c>
      <c r="H352" s="3">
        <v>165</v>
      </c>
      <c r="I352" s="3">
        <v>1</v>
      </c>
      <c r="J352" s="3">
        <v>10</v>
      </c>
      <c r="K352" s="3">
        <v>1</v>
      </c>
      <c r="L352" s="3">
        <v>2</v>
      </c>
      <c r="M352" s="3">
        <v>3</v>
      </c>
      <c r="N352" s="3">
        <v>0</v>
      </c>
    </row>
    <row r="353" spans="1:14" x14ac:dyDescent="0.25">
      <c r="A353" s="3">
        <v>66</v>
      </c>
      <c r="B353" s="3">
        <v>0</v>
      </c>
      <c r="C353" s="3">
        <v>2</v>
      </c>
      <c r="D353" s="3">
        <v>146</v>
      </c>
      <c r="E353" s="3">
        <v>278</v>
      </c>
      <c r="F353" s="3">
        <v>0</v>
      </c>
      <c r="G353" s="3">
        <v>0</v>
      </c>
      <c r="H353" s="3">
        <v>152</v>
      </c>
      <c r="I353" s="3">
        <v>0</v>
      </c>
      <c r="J353" s="3">
        <v>0</v>
      </c>
      <c r="K353" s="3">
        <v>1</v>
      </c>
      <c r="L353" s="3">
        <v>1</v>
      </c>
      <c r="M353" s="3">
        <v>2</v>
      </c>
      <c r="N353" s="3">
        <v>1</v>
      </c>
    </row>
    <row r="354" spans="1:14" x14ac:dyDescent="0.25">
      <c r="A354" s="3">
        <v>60</v>
      </c>
      <c r="B354" s="3">
        <v>1</v>
      </c>
      <c r="C354" s="3">
        <v>0</v>
      </c>
      <c r="D354" s="3">
        <v>117</v>
      </c>
      <c r="E354" s="3">
        <v>230</v>
      </c>
      <c r="F354" s="3">
        <v>1</v>
      </c>
      <c r="G354" s="3">
        <v>1</v>
      </c>
      <c r="H354" s="3">
        <v>160</v>
      </c>
      <c r="I354" s="3">
        <v>1</v>
      </c>
      <c r="J354" s="3">
        <v>14</v>
      </c>
      <c r="K354" s="3">
        <v>2</v>
      </c>
      <c r="L354" s="3">
        <v>2</v>
      </c>
      <c r="M354" s="3">
        <v>3</v>
      </c>
      <c r="N354" s="3">
        <v>0</v>
      </c>
    </row>
    <row r="355" spans="1:14" x14ac:dyDescent="0.25">
      <c r="A355" s="3">
        <v>58</v>
      </c>
      <c r="B355" s="3">
        <v>0</v>
      </c>
      <c r="C355" s="3">
        <v>3</v>
      </c>
      <c r="D355" s="3">
        <v>150</v>
      </c>
      <c r="E355" s="3">
        <v>283</v>
      </c>
      <c r="F355" s="3">
        <v>1</v>
      </c>
      <c r="G355" s="3">
        <v>0</v>
      </c>
      <c r="H355" s="3">
        <v>162</v>
      </c>
      <c r="I355" s="3">
        <v>0</v>
      </c>
      <c r="J355" s="3">
        <v>10</v>
      </c>
      <c r="K355" s="3">
        <v>2</v>
      </c>
      <c r="L355" s="3">
        <v>0</v>
      </c>
      <c r="M355" s="3">
        <v>2</v>
      </c>
      <c r="N355" s="3">
        <v>1</v>
      </c>
    </row>
    <row r="356" spans="1:14" x14ac:dyDescent="0.25">
      <c r="A356" s="3">
        <v>57</v>
      </c>
      <c r="B356" s="3">
        <v>0</v>
      </c>
      <c r="C356" s="3">
        <v>0</v>
      </c>
      <c r="D356" s="3">
        <v>140</v>
      </c>
      <c r="E356" s="3">
        <v>241</v>
      </c>
      <c r="F356" s="3">
        <v>0</v>
      </c>
      <c r="G356" s="3">
        <v>1</v>
      </c>
      <c r="H356" s="3">
        <v>123</v>
      </c>
      <c r="I356" s="3">
        <v>1</v>
      </c>
      <c r="J356" s="3">
        <v>2</v>
      </c>
      <c r="K356" s="3">
        <v>1</v>
      </c>
      <c r="L356" s="3">
        <v>0</v>
      </c>
      <c r="M356" s="3">
        <v>3</v>
      </c>
      <c r="N356" s="3">
        <v>0</v>
      </c>
    </row>
    <row r="357" spans="1:14" x14ac:dyDescent="0.25">
      <c r="A357" s="3">
        <v>38</v>
      </c>
      <c r="B357" s="3">
        <v>1</v>
      </c>
      <c r="C357" s="3">
        <v>2</v>
      </c>
      <c r="D357" s="3">
        <v>138</v>
      </c>
      <c r="E357" s="3">
        <v>175</v>
      </c>
      <c r="F357" s="3">
        <v>0</v>
      </c>
      <c r="G357" s="3">
        <v>1</v>
      </c>
      <c r="H357" s="3">
        <v>173</v>
      </c>
      <c r="I357" s="3">
        <v>0</v>
      </c>
      <c r="J357" s="3">
        <v>0</v>
      </c>
      <c r="K357" s="3">
        <v>2</v>
      </c>
      <c r="L357" s="3">
        <v>4</v>
      </c>
      <c r="M357" s="3">
        <v>2</v>
      </c>
      <c r="N357" s="3">
        <v>1</v>
      </c>
    </row>
    <row r="358" spans="1:14" x14ac:dyDescent="0.25">
      <c r="A358" s="3">
        <v>49</v>
      </c>
      <c r="B358" s="3">
        <v>1</v>
      </c>
      <c r="C358" s="3">
        <v>2</v>
      </c>
      <c r="D358" s="3">
        <v>120</v>
      </c>
      <c r="E358" s="3">
        <v>188</v>
      </c>
      <c r="F358" s="3">
        <v>0</v>
      </c>
      <c r="G358" s="3">
        <v>1</v>
      </c>
      <c r="H358" s="3">
        <v>139</v>
      </c>
      <c r="I358" s="3">
        <v>0</v>
      </c>
      <c r="J358" s="3">
        <v>20</v>
      </c>
      <c r="K358" s="3">
        <v>1</v>
      </c>
      <c r="L358" s="3">
        <v>3</v>
      </c>
      <c r="M358" s="3">
        <v>3</v>
      </c>
      <c r="N358" s="3">
        <v>0</v>
      </c>
    </row>
    <row r="359" spans="1:14" x14ac:dyDescent="0.25">
      <c r="A359" s="3">
        <v>55</v>
      </c>
      <c r="B359" s="3">
        <v>1</v>
      </c>
      <c r="C359" s="3">
        <v>0</v>
      </c>
      <c r="D359" s="3">
        <v>140</v>
      </c>
      <c r="E359" s="3">
        <v>217</v>
      </c>
      <c r="F359" s="3">
        <v>0</v>
      </c>
      <c r="G359" s="3">
        <v>1</v>
      </c>
      <c r="H359" s="3">
        <v>111</v>
      </c>
      <c r="I359" s="3">
        <v>1</v>
      </c>
      <c r="J359" s="3">
        <v>56</v>
      </c>
      <c r="K359" s="3">
        <v>0</v>
      </c>
      <c r="L359" s="3">
        <v>0</v>
      </c>
      <c r="M359" s="3">
        <v>3</v>
      </c>
      <c r="N359" s="3">
        <v>0</v>
      </c>
    </row>
    <row r="360" spans="1:14" x14ac:dyDescent="0.25">
      <c r="A360" s="3">
        <v>55</v>
      </c>
      <c r="B360" s="3">
        <v>1</v>
      </c>
      <c r="C360" s="3">
        <v>0</v>
      </c>
      <c r="D360" s="3">
        <v>140</v>
      </c>
      <c r="E360" s="3">
        <v>217</v>
      </c>
      <c r="F360" s="3">
        <v>0</v>
      </c>
      <c r="G360" s="3">
        <v>1</v>
      </c>
      <c r="H360" s="3">
        <v>111</v>
      </c>
      <c r="I360" s="3">
        <v>1</v>
      </c>
      <c r="J360" s="3">
        <v>56</v>
      </c>
      <c r="K360" s="3">
        <v>0</v>
      </c>
      <c r="L360" s="3">
        <v>0</v>
      </c>
      <c r="M360" s="3">
        <v>3</v>
      </c>
      <c r="N360" s="3">
        <v>0</v>
      </c>
    </row>
    <row r="361" spans="1:14" x14ac:dyDescent="0.25">
      <c r="A361" s="3">
        <v>56</v>
      </c>
      <c r="B361" s="3">
        <v>1</v>
      </c>
      <c r="C361" s="3">
        <v>3</v>
      </c>
      <c r="D361" s="3">
        <v>120</v>
      </c>
      <c r="E361" s="3">
        <v>193</v>
      </c>
      <c r="F361" s="3">
        <v>0</v>
      </c>
      <c r="G361" s="3">
        <v>0</v>
      </c>
      <c r="H361" s="3">
        <v>162</v>
      </c>
      <c r="I361" s="3">
        <v>0</v>
      </c>
      <c r="J361" s="3">
        <v>19</v>
      </c>
      <c r="K361" s="3">
        <v>1</v>
      </c>
      <c r="L361" s="3">
        <v>0</v>
      </c>
      <c r="M361" s="3">
        <v>3</v>
      </c>
      <c r="N361" s="3">
        <v>1</v>
      </c>
    </row>
    <row r="362" spans="1:14" x14ac:dyDescent="0.25">
      <c r="A362" s="3">
        <v>48</v>
      </c>
      <c r="B362" s="3">
        <v>1</v>
      </c>
      <c r="C362" s="3">
        <v>1</v>
      </c>
      <c r="D362" s="3">
        <v>130</v>
      </c>
      <c r="E362" s="3">
        <v>245</v>
      </c>
      <c r="F362" s="3">
        <v>0</v>
      </c>
      <c r="G362" s="3">
        <v>0</v>
      </c>
      <c r="H362" s="3">
        <v>180</v>
      </c>
      <c r="I362" s="3">
        <v>0</v>
      </c>
      <c r="J362" s="3">
        <v>2</v>
      </c>
      <c r="K362" s="3">
        <v>1</v>
      </c>
      <c r="L362" s="3">
        <v>0</v>
      </c>
      <c r="M362" s="3">
        <v>2</v>
      </c>
      <c r="N362" s="3">
        <v>1</v>
      </c>
    </row>
    <row r="363" spans="1:14" x14ac:dyDescent="0.25">
      <c r="A363" s="3">
        <v>67</v>
      </c>
      <c r="B363" s="3">
        <v>1</v>
      </c>
      <c r="C363" s="3">
        <v>2</v>
      </c>
      <c r="D363" s="3">
        <v>152</v>
      </c>
      <c r="E363" s="3">
        <v>212</v>
      </c>
      <c r="F363" s="3">
        <v>0</v>
      </c>
      <c r="G363" s="3">
        <v>0</v>
      </c>
      <c r="H363" s="3">
        <v>150</v>
      </c>
      <c r="I363" s="3">
        <v>0</v>
      </c>
      <c r="J363" s="3">
        <v>8</v>
      </c>
      <c r="K363" s="3">
        <v>1</v>
      </c>
      <c r="L363" s="3">
        <v>0</v>
      </c>
      <c r="M363" s="3">
        <v>3</v>
      </c>
      <c r="N363" s="3">
        <v>0</v>
      </c>
    </row>
    <row r="364" spans="1:14" x14ac:dyDescent="0.25">
      <c r="A364" s="3">
        <v>57</v>
      </c>
      <c r="B364" s="3">
        <v>1</v>
      </c>
      <c r="C364" s="3">
        <v>1</v>
      </c>
      <c r="D364" s="3">
        <v>154</v>
      </c>
      <c r="E364" s="3">
        <v>232</v>
      </c>
      <c r="F364" s="3">
        <v>0</v>
      </c>
      <c r="G364" s="3">
        <v>0</v>
      </c>
      <c r="H364" s="3">
        <v>164</v>
      </c>
      <c r="I364" s="3">
        <v>0</v>
      </c>
      <c r="J364" s="3">
        <v>0</v>
      </c>
      <c r="K364" s="3">
        <v>2</v>
      </c>
      <c r="L364" s="3">
        <v>1</v>
      </c>
      <c r="M364" s="3">
        <v>2</v>
      </c>
      <c r="N364" s="3">
        <v>0</v>
      </c>
    </row>
    <row r="365" spans="1:14" x14ac:dyDescent="0.25">
      <c r="A365" s="3">
        <v>29</v>
      </c>
      <c r="B365" s="3">
        <v>1</v>
      </c>
      <c r="C365" s="3">
        <v>1</v>
      </c>
      <c r="D365" s="3">
        <v>130</v>
      </c>
      <c r="E365" s="3">
        <v>204</v>
      </c>
      <c r="F365" s="3">
        <v>0</v>
      </c>
      <c r="G365" s="3">
        <v>0</v>
      </c>
      <c r="H365" s="3">
        <v>202</v>
      </c>
      <c r="I365" s="3">
        <v>0</v>
      </c>
      <c r="J365" s="3">
        <v>0</v>
      </c>
      <c r="K365" s="3">
        <v>2</v>
      </c>
      <c r="L365" s="3">
        <v>0</v>
      </c>
      <c r="M365" s="3">
        <v>2</v>
      </c>
      <c r="N365" s="3">
        <v>1</v>
      </c>
    </row>
    <row r="366" spans="1:14" x14ac:dyDescent="0.25">
      <c r="A366" s="3">
        <v>66</v>
      </c>
      <c r="B366" s="3">
        <v>0</v>
      </c>
      <c r="C366" s="3">
        <v>2</v>
      </c>
      <c r="D366" s="3">
        <v>146</v>
      </c>
      <c r="E366" s="3">
        <v>278</v>
      </c>
      <c r="F366" s="3">
        <v>0</v>
      </c>
      <c r="G366" s="3">
        <v>0</v>
      </c>
      <c r="H366" s="3">
        <v>152</v>
      </c>
      <c r="I366" s="3">
        <v>0</v>
      </c>
      <c r="J366" s="3">
        <v>0</v>
      </c>
      <c r="K366" s="3">
        <v>1</v>
      </c>
      <c r="L366" s="3">
        <v>1</v>
      </c>
      <c r="M366" s="3">
        <v>2</v>
      </c>
      <c r="N366" s="3">
        <v>1</v>
      </c>
    </row>
    <row r="367" spans="1:14" x14ac:dyDescent="0.25">
      <c r="A367" s="3">
        <v>67</v>
      </c>
      <c r="B367" s="3">
        <v>1</v>
      </c>
      <c r="C367" s="3">
        <v>0</v>
      </c>
      <c r="D367" s="3">
        <v>100</v>
      </c>
      <c r="E367" s="3">
        <v>299</v>
      </c>
      <c r="F367" s="3">
        <v>0</v>
      </c>
      <c r="G367" s="3">
        <v>0</v>
      </c>
      <c r="H367" s="3">
        <v>125</v>
      </c>
      <c r="I367" s="3">
        <v>1</v>
      </c>
      <c r="J367" s="3">
        <v>9</v>
      </c>
      <c r="K367" s="3">
        <v>1</v>
      </c>
      <c r="L367" s="3">
        <v>2</v>
      </c>
      <c r="M367" s="3">
        <v>2</v>
      </c>
      <c r="N367" s="3">
        <v>0</v>
      </c>
    </row>
    <row r="368" spans="1:14" x14ac:dyDescent="0.25">
      <c r="A368" s="3">
        <v>59</v>
      </c>
      <c r="B368" s="3">
        <v>1</v>
      </c>
      <c r="C368" s="3">
        <v>2</v>
      </c>
      <c r="D368" s="3">
        <v>150</v>
      </c>
      <c r="E368" s="3">
        <v>212</v>
      </c>
      <c r="F368" s="3">
        <v>1</v>
      </c>
      <c r="G368" s="3">
        <v>1</v>
      </c>
      <c r="H368" s="3">
        <v>157</v>
      </c>
      <c r="I368" s="3">
        <v>0</v>
      </c>
      <c r="J368" s="3">
        <v>16</v>
      </c>
      <c r="K368" s="3">
        <v>2</v>
      </c>
      <c r="L368" s="3">
        <v>0</v>
      </c>
      <c r="M368" s="3">
        <v>2</v>
      </c>
      <c r="N368" s="3">
        <v>1</v>
      </c>
    </row>
    <row r="369" spans="1:14" x14ac:dyDescent="0.25">
      <c r="A369" s="3">
        <v>29</v>
      </c>
      <c r="B369" s="3">
        <v>1</v>
      </c>
      <c r="C369" s="3">
        <v>1</v>
      </c>
      <c r="D369" s="3">
        <v>130</v>
      </c>
      <c r="E369" s="3">
        <v>204</v>
      </c>
      <c r="F369" s="3">
        <v>0</v>
      </c>
      <c r="G369" s="3">
        <v>0</v>
      </c>
      <c r="H369" s="3">
        <v>202</v>
      </c>
      <c r="I369" s="3">
        <v>0</v>
      </c>
      <c r="J369" s="3">
        <v>0</v>
      </c>
      <c r="K369" s="3">
        <v>2</v>
      </c>
      <c r="L369" s="3">
        <v>0</v>
      </c>
      <c r="M369" s="3">
        <v>2</v>
      </c>
      <c r="N369" s="3">
        <v>1</v>
      </c>
    </row>
    <row r="370" spans="1:14" x14ac:dyDescent="0.25">
      <c r="A370" s="3">
        <v>59</v>
      </c>
      <c r="B370" s="3">
        <v>1</v>
      </c>
      <c r="C370" s="3">
        <v>3</v>
      </c>
      <c r="D370" s="3">
        <v>170</v>
      </c>
      <c r="E370" s="3">
        <v>288</v>
      </c>
      <c r="F370" s="3">
        <v>0</v>
      </c>
      <c r="G370" s="3">
        <v>0</v>
      </c>
      <c r="H370" s="3">
        <v>159</v>
      </c>
      <c r="I370" s="3">
        <v>0</v>
      </c>
      <c r="J370" s="3">
        <v>2</v>
      </c>
      <c r="K370" s="3">
        <v>1</v>
      </c>
      <c r="L370" s="3">
        <v>0</v>
      </c>
      <c r="M370" s="3">
        <v>3</v>
      </c>
      <c r="N370" s="3">
        <v>0</v>
      </c>
    </row>
    <row r="371" spans="1:14" x14ac:dyDescent="0.25">
      <c r="A371" s="3">
        <v>53</v>
      </c>
      <c r="B371" s="3">
        <v>1</v>
      </c>
      <c r="C371" s="3">
        <v>2</v>
      </c>
      <c r="D371" s="3">
        <v>130</v>
      </c>
      <c r="E371" s="3">
        <v>197</v>
      </c>
      <c r="F371" s="3">
        <v>1</v>
      </c>
      <c r="G371" s="3">
        <v>0</v>
      </c>
      <c r="H371" s="3">
        <v>152</v>
      </c>
      <c r="I371" s="3">
        <v>0</v>
      </c>
      <c r="J371" s="3">
        <v>12</v>
      </c>
      <c r="K371" s="3">
        <v>0</v>
      </c>
      <c r="L371" s="3">
        <v>0</v>
      </c>
      <c r="M371" s="3">
        <v>2</v>
      </c>
      <c r="N371" s="3">
        <v>1</v>
      </c>
    </row>
    <row r="372" spans="1:14" x14ac:dyDescent="0.25">
      <c r="A372" s="3">
        <v>42</v>
      </c>
      <c r="B372" s="3">
        <v>1</v>
      </c>
      <c r="C372" s="3">
        <v>0</v>
      </c>
      <c r="D372" s="3">
        <v>136</v>
      </c>
      <c r="E372" s="3">
        <v>315</v>
      </c>
      <c r="F372" s="3">
        <v>0</v>
      </c>
      <c r="G372" s="3">
        <v>1</v>
      </c>
      <c r="H372" s="3">
        <v>125</v>
      </c>
      <c r="I372" s="3">
        <v>1</v>
      </c>
      <c r="J372" s="3">
        <v>18</v>
      </c>
      <c r="K372" s="3">
        <v>1</v>
      </c>
      <c r="L372" s="3">
        <v>0</v>
      </c>
      <c r="M372" s="3">
        <v>1</v>
      </c>
      <c r="N372" s="3">
        <v>0</v>
      </c>
    </row>
    <row r="373" spans="1:14" x14ac:dyDescent="0.25">
      <c r="A373" s="3">
        <v>37</v>
      </c>
      <c r="B373" s="3">
        <v>0</v>
      </c>
      <c r="C373" s="3">
        <v>2</v>
      </c>
      <c r="D373" s="3">
        <v>120</v>
      </c>
      <c r="E373" s="3">
        <v>215</v>
      </c>
      <c r="F373" s="3">
        <v>0</v>
      </c>
      <c r="G373" s="3">
        <v>1</v>
      </c>
      <c r="H373" s="3">
        <v>170</v>
      </c>
      <c r="I373" s="3">
        <v>0</v>
      </c>
      <c r="J373" s="3">
        <v>0</v>
      </c>
      <c r="K373" s="3">
        <v>2</v>
      </c>
      <c r="L373" s="3">
        <v>0</v>
      </c>
      <c r="M373" s="3">
        <v>2</v>
      </c>
      <c r="N373" s="3">
        <v>1</v>
      </c>
    </row>
    <row r="374" spans="1:14" x14ac:dyDescent="0.25">
      <c r="A374" s="3">
        <v>62</v>
      </c>
      <c r="B374" s="3">
        <v>0</v>
      </c>
      <c r="C374" s="3">
        <v>0</v>
      </c>
      <c r="D374" s="3">
        <v>160</v>
      </c>
      <c r="E374" s="3">
        <v>164</v>
      </c>
      <c r="F374" s="3">
        <v>0</v>
      </c>
      <c r="G374" s="3">
        <v>0</v>
      </c>
      <c r="H374" s="3">
        <v>145</v>
      </c>
      <c r="I374" s="3">
        <v>0</v>
      </c>
      <c r="J374" s="3">
        <v>62</v>
      </c>
      <c r="K374" s="3">
        <v>0</v>
      </c>
      <c r="L374" s="3">
        <v>3</v>
      </c>
      <c r="M374" s="3">
        <v>3</v>
      </c>
      <c r="N374" s="3">
        <v>0</v>
      </c>
    </row>
    <row r="375" spans="1:14" x14ac:dyDescent="0.25">
      <c r="A375" s="3">
        <v>59</v>
      </c>
      <c r="B375" s="3">
        <v>1</v>
      </c>
      <c r="C375" s="3">
        <v>0</v>
      </c>
      <c r="D375" s="3">
        <v>170</v>
      </c>
      <c r="E375" s="3">
        <v>326</v>
      </c>
      <c r="F375" s="3">
        <v>0</v>
      </c>
      <c r="G375" s="3">
        <v>0</v>
      </c>
      <c r="H375" s="3">
        <v>140</v>
      </c>
      <c r="I375" s="3">
        <v>1</v>
      </c>
      <c r="J375" s="3">
        <v>34</v>
      </c>
      <c r="K375" s="3">
        <v>0</v>
      </c>
      <c r="L375" s="3">
        <v>0</v>
      </c>
      <c r="M375" s="3">
        <v>3</v>
      </c>
      <c r="N375" s="3">
        <v>0</v>
      </c>
    </row>
    <row r="376" spans="1:14" x14ac:dyDescent="0.25">
      <c r="A376" s="3">
        <v>61</v>
      </c>
      <c r="B376" s="3">
        <v>1</v>
      </c>
      <c r="C376" s="3">
        <v>0</v>
      </c>
      <c r="D376" s="3">
        <v>140</v>
      </c>
      <c r="E376" s="3">
        <v>207</v>
      </c>
      <c r="F376" s="3">
        <v>0</v>
      </c>
      <c r="G376" s="3">
        <v>0</v>
      </c>
      <c r="H376" s="3">
        <v>138</v>
      </c>
      <c r="I376" s="3">
        <v>1</v>
      </c>
      <c r="J376" s="3">
        <v>19</v>
      </c>
      <c r="K376" s="3">
        <v>2</v>
      </c>
      <c r="L376" s="3">
        <v>1</v>
      </c>
      <c r="M376" s="3">
        <v>3</v>
      </c>
      <c r="N376" s="3">
        <v>0</v>
      </c>
    </row>
    <row r="377" spans="1:14" x14ac:dyDescent="0.25">
      <c r="A377" s="3">
        <v>56</v>
      </c>
      <c r="B377" s="3">
        <v>1</v>
      </c>
      <c r="C377" s="3">
        <v>0</v>
      </c>
      <c r="D377" s="3">
        <v>125</v>
      </c>
      <c r="E377" s="3">
        <v>249</v>
      </c>
      <c r="F377" s="3">
        <v>1</v>
      </c>
      <c r="G377" s="3">
        <v>0</v>
      </c>
      <c r="H377" s="3">
        <v>144</v>
      </c>
      <c r="I377" s="3">
        <v>1</v>
      </c>
      <c r="J377" s="3">
        <v>12</v>
      </c>
      <c r="K377" s="3">
        <v>1</v>
      </c>
      <c r="L377" s="3">
        <v>1</v>
      </c>
      <c r="M377" s="3">
        <v>2</v>
      </c>
      <c r="N377" s="3">
        <v>0</v>
      </c>
    </row>
    <row r="378" spans="1:14" x14ac:dyDescent="0.25">
      <c r="A378" s="3">
        <v>59</v>
      </c>
      <c r="B378" s="3">
        <v>1</v>
      </c>
      <c r="C378" s="3">
        <v>0</v>
      </c>
      <c r="D378" s="3">
        <v>140</v>
      </c>
      <c r="E378" s="3">
        <v>177</v>
      </c>
      <c r="F378" s="3">
        <v>0</v>
      </c>
      <c r="G378" s="3">
        <v>1</v>
      </c>
      <c r="H378" s="3">
        <v>162</v>
      </c>
      <c r="I378" s="3">
        <v>1</v>
      </c>
      <c r="J378" s="3">
        <v>0</v>
      </c>
      <c r="K378" s="3">
        <v>2</v>
      </c>
      <c r="L378" s="3">
        <v>1</v>
      </c>
      <c r="M378" s="3">
        <v>3</v>
      </c>
      <c r="N378" s="3">
        <v>0</v>
      </c>
    </row>
    <row r="379" spans="1:14" x14ac:dyDescent="0.25">
      <c r="A379" s="3">
        <v>48</v>
      </c>
      <c r="B379" s="3">
        <v>1</v>
      </c>
      <c r="C379" s="3">
        <v>0</v>
      </c>
      <c r="D379" s="3">
        <v>130</v>
      </c>
      <c r="E379" s="3">
        <v>256</v>
      </c>
      <c r="F379" s="3">
        <v>1</v>
      </c>
      <c r="G379" s="3">
        <v>0</v>
      </c>
      <c r="H379" s="3">
        <v>150</v>
      </c>
      <c r="I379" s="3">
        <v>1</v>
      </c>
      <c r="J379" s="3">
        <v>0</v>
      </c>
      <c r="K379" s="3">
        <v>2</v>
      </c>
      <c r="L379" s="3">
        <v>2</v>
      </c>
      <c r="M379" s="3">
        <v>3</v>
      </c>
      <c r="N379" s="3">
        <v>0</v>
      </c>
    </row>
    <row r="380" spans="1:14" x14ac:dyDescent="0.25">
      <c r="A380" s="3">
        <v>47</v>
      </c>
      <c r="B380" s="3">
        <v>1</v>
      </c>
      <c r="C380" s="3">
        <v>2</v>
      </c>
      <c r="D380" s="3">
        <v>138</v>
      </c>
      <c r="E380" s="3">
        <v>257</v>
      </c>
      <c r="F380" s="3">
        <v>0</v>
      </c>
      <c r="G380" s="3">
        <v>0</v>
      </c>
      <c r="H380" s="3">
        <v>156</v>
      </c>
      <c r="I380" s="3">
        <v>0</v>
      </c>
      <c r="J380" s="3">
        <v>0</v>
      </c>
      <c r="K380" s="3">
        <v>2</v>
      </c>
      <c r="L380" s="3">
        <v>0</v>
      </c>
      <c r="M380" s="3">
        <v>2</v>
      </c>
      <c r="N380" s="3">
        <v>1</v>
      </c>
    </row>
    <row r="381" spans="1:14" x14ac:dyDescent="0.25">
      <c r="A381" s="3">
        <v>48</v>
      </c>
      <c r="B381" s="3">
        <v>1</v>
      </c>
      <c r="C381" s="3">
        <v>2</v>
      </c>
      <c r="D381" s="3">
        <v>124</v>
      </c>
      <c r="E381" s="3">
        <v>255</v>
      </c>
      <c r="F381" s="3">
        <v>1</v>
      </c>
      <c r="G381" s="3">
        <v>1</v>
      </c>
      <c r="H381" s="3">
        <v>175</v>
      </c>
      <c r="I381" s="3">
        <v>0</v>
      </c>
      <c r="J381" s="3">
        <v>0</v>
      </c>
      <c r="K381" s="3">
        <v>2</v>
      </c>
      <c r="L381" s="3">
        <v>2</v>
      </c>
      <c r="M381" s="3">
        <v>2</v>
      </c>
      <c r="N381" s="3">
        <v>1</v>
      </c>
    </row>
    <row r="382" spans="1:14" x14ac:dyDescent="0.25">
      <c r="A382" s="3">
        <v>63</v>
      </c>
      <c r="B382" s="3">
        <v>1</v>
      </c>
      <c r="C382" s="3">
        <v>0</v>
      </c>
      <c r="D382" s="3">
        <v>140</v>
      </c>
      <c r="E382" s="3">
        <v>187</v>
      </c>
      <c r="F382" s="3">
        <v>0</v>
      </c>
      <c r="G382" s="3">
        <v>0</v>
      </c>
      <c r="H382" s="3">
        <v>144</v>
      </c>
      <c r="I382" s="3">
        <v>1</v>
      </c>
      <c r="J382" s="3">
        <v>40</v>
      </c>
      <c r="K382" s="3">
        <v>2</v>
      </c>
      <c r="L382" s="3">
        <v>2</v>
      </c>
      <c r="M382" s="3">
        <v>3</v>
      </c>
      <c r="N382" s="3">
        <v>0</v>
      </c>
    </row>
    <row r="383" spans="1:14" x14ac:dyDescent="0.25">
      <c r="A383" s="3">
        <v>52</v>
      </c>
      <c r="B383" s="3">
        <v>1</v>
      </c>
      <c r="C383" s="3">
        <v>1</v>
      </c>
      <c r="D383" s="3">
        <v>134</v>
      </c>
      <c r="E383" s="3">
        <v>201</v>
      </c>
      <c r="F383" s="3">
        <v>0</v>
      </c>
      <c r="G383" s="3">
        <v>1</v>
      </c>
      <c r="H383" s="3">
        <v>158</v>
      </c>
      <c r="I383" s="3">
        <v>0</v>
      </c>
      <c r="J383" s="3">
        <v>8</v>
      </c>
      <c r="K383" s="3">
        <v>2</v>
      </c>
      <c r="L383" s="3">
        <v>1</v>
      </c>
      <c r="M383" s="3">
        <v>2</v>
      </c>
      <c r="N383" s="3">
        <v>1</v>
      </c>
    </row>
    <row r="384" spans="1:14" x14ac:dyDescent="0.25">
      <c r="A384" s="3">
        <v>52</v>
      </c>
      <c r="B384" s="3">
        <v>1</v>
      </c>
      <c r="C384" s="3">
        <v>1</v>
      </c>
      <c r="D384" s="3">
        <v>134</v>
      </c>
      <c r="E384" s="3">
        <v>201</v>
      </c>
      <c r="F384" s="3">
        <v>0</v>
      </c>
      <c r="G384" s="3">
        <v>1</v>
      </c>
      <c r="H384" s="3">
        <v>158</v>
      </c>
      <c r="I384" s="3">
        <v>0</v>
      </c>
      <c r="J384" s="3">
        <v>8</v>
      </c>
      <c r="K384" s="3">
        <v>2</v>
      </c>
      <c r="L384" s="3">
        <v>1</v>
      </c>
      <c r="M384" s="3">
        <v>2</v>
      </c>
      <c r="N384" s="3">
        <v>1</v>
      </c>
    </row>
    <row r="385" spans="1:14" x14ac:dyDescent="0.25">
      <c r="A385" s="3">
        <v>50</v>
      </c>
      <c r="B385" s="3">
        <v>1</v>
      </c>
      <c r="C385" s="3">
        <v>2</v>
      </c>
      <c r="D385" s="3">
        <v>140</v>
      </c>
      <c r="E385" s="3">
        <v>233</v>
      </c>
      <c r="F385" s="3">
        <v>0</v>
      </c>
      <c r="G385" s="3">
        <v>1</v>
      </c>
      <c r="H385" s="3">
        <v>163</v>
      </c>
      <c r="I385" s="3">
        <v>0</v>
      </c>
      <c r="J385" s="3">
        <v>6</v>
      </c>
      <c r="K385" s="3">
        <v>1</v>
      </c>
      <c r="L385" s="3">
        <v>1</v>
      </c>
      <c r="M385" s="3">
        <v>3</v>
      </c>
      <c r="N385" s="3">
        <v>0</v>
      </c>
    </row>
    <row r="386" spans="1:14" x14ac:dyDescent="0.25">
      <c r="A386" s="3">
        <v>49</v>
      </c>
      <c r="B386" s="3">
        <v>1</v>
      </c>
      <c r="C386" s="3">
        <v>2</v>
      </c>
      <c r="D386" s="3">
        <v>118</v>
      </c>
      <c r="E386" s="3">
        <v>149</v>
      </c>
      <c r="F386" s="3">
        <v>0</v>
      </c>
      <c r="G386" s="3">
        <v>0</v>
      </c>
      <c r="H386" s="3">
        <v>126</v>
      </c>
      <c r="I386" s="3">
        <v>0</v>
      </c>
      <c r="J386" s="3">
        <v>8</v>
      </c>
      <c r="K386" s="3">
        <v>2</v>
      </c>
      <c r="L386" s="3">
        <v>3</v>
      </c>
      <c r="M386" s="3">
        <v>2</v>
      </c>
      <c r="N386" s="3">
        <v>0</v>
      </c>
    </row>
    <row r="387" spans="1:14" x14ac:dyDescent="0.25">
      <c r="A387" s="3">
        <v>46</v>
      </c>
      <c r="B387" s="3">
        <v>1</v>
      </c>
      <c r="C387" s="3">
        <v>2</v>
      </c>
      <c r="D387" s="3">
        <v>150</v>
      </c>
      <c r="E387" s="3">
        <v>231</v>
      </c>
      <c r="F387" s="3">
        <v>0</v>
      </c>
      <c r="G387" s="3">
        <v>1</v>
      </c>
      <c r="H387" s="3">
        <v>147</v>
      </c>
      <c r="I387" s="3">
        <v>0</v>
      </c>
      <c r="J387" s="3">
        <v>36</v>
      </c>
      <c r="K387" s="3">
        <v>1</v>
      </c>
      <c r="L387" s="3">
        <v>0</v>
      </c>
      <c r="M387" s="3">
        <v>2</v>
      </c>
      <c r="N387" s="3">
        <v>0</v>
      </c>
    </row>
    <row r="388" spans="1:14" x14ac:dyDescent="0.25">
      <c r="A388" s="3">
        <v>38</v>
      </c>
      <c r="B388" s="3">
        <v>1</v>
      </c>
      <c r="C388" s="3">
        <v>2</v>
      </c>
      <c r="D388" s="3">
        <v>138</v>
      </c>
      <c r="E388" s="3">
        <v>175</v>
      </c>
      <c r="F388" s="3">
        <v>0</v>
      </c>
      <c r="G388" s="3">
        <v>1</v>
      </c>
      <c r="H388" s="3">
        <v>173</v>
      </c>
      <c r="I388" s="3">
        <v>0</v>
      </c>
      <c r="J388" s="3">
        <v>0</v>
      </c>
      <c r="K388" s="3">
        <v>2</v>
      </c>
      <c r="L388" s="3">
        <v>4</v>
      </c>
      <c r="M388" s="3">
        <v>2</v>
      </c>
      <c r="N388" s="3">
        <v>1</v>
      </c>
    </row>
    <row r="389" spans="1:14" x14ac:dyDescent="0.25">
      <c r="A389" s="3">
        <v>37</v>
      </c>
      <c r="B389" s="3">
        <v>0</v>
      </c>
      <c r="C389" s="3">
        <v>2</v>
      </c>
      <c r="D389" s="3">
        <v>120</v>
      </c>
      <c r="E389" s="3">
        <v>215</v>
      </c>
      <c r="F389" s="3">
        <v>0</v>
      </c>
      <c r="G389" s="3">
        <v>1</v>
      </c>
      <c r="H389" s="3">
        <v>170</v>
      </c>
      <c r="I389" s="3">
        <v>0</v>
      </c>
      <c r="J389" s="3">
        <v>0</v>
      </c>
      <c r="K389" s="3">
        <v>2</v>
      </c>
      <c r="L389" s="3">
        <v>0</v>
      </c>
      <c r="M389" s="3">
        <v>2</v>
      </c>
      <c r="N389" s="3">
        <v>1</v>
      </c>
    </row>
    <row r="390" spans="1:14" x14ac:dyDescent="0.25">
      <c r="A390" s="3">
        <v>44</v>
      </c>
      <c r="B390" s="3">
        <v>1</v>
      </c>
      <c r="C390" s="3">
        <v>1</v>
      </c>
      <c r="D390" s="3">
        <v>120</v>
      </c>
      <c r="E390" s="3">
        <v>220</v>
      </c>
      <c r="F390" s="3">
        <v>0</v>
      </c>
      <c r="G390" s="3">
        <v>1</v>
      </c>
      <c r="H390" s="3">
        <v>170</v>
      </c>
      <c r="I390" s="3">
        <v>0</v>
      </c>
      <c r="J390" s="3">
        <v>0</v>
      </c>
      <c r="K390" s="3">
        <v>2</v>
      </c>
      <c r="L390" s="3">
        <v>0</v>
      </c>
      <c r="M390" s="3">
        <v>2</v>
      </c>
      <c r="N390" s="3">
        <v>1</v>
      </c>
    </row>
    <row r="391" spans="1:14" x14ac:dyDescent="0.25">
      <c r="A391" s="3">
        <v>58</v>
      </c>
      <c r="B391" s="3">
        <v>1</v>
      </c>
      <c r="C391" s="3">
        <v>2</v>
      </c>
      <c r="D391" s="3">
        <v>140</v>
      </c>
      <c r="E391" s="3">
        <v>211</v>
      </c>
      <c r="F391" s="3">
        <v>1</v>
      </c>
      <c r="G391" s="3">
        <v>0</v>
      </c>
      <c r="H391" s="3">
        <v>165</v>
      </c>
      <c r="I391" s="3">
        <v>0</v>
      </c>
      <c r="J391" s="3">
        <v>0</v>
      </c>
      <c r="K391" s="3">
        <v>2</v>
      </c>
      <c r="L391" s="3">
        <v>0</v>
      </c>
      <c r="M391" s="3">
        <v>2</v>
      </c>
      <c r="N391" s="3">
        <v>1</v>
      </c>
    </row>
    <row r="392" spans="1:14" x14ac:dyDescent="0.25">
      <c r="A392" s="3">
        <v>59</v>
      </c>
      <c r="B392" s="3">
        <v>0</v>
      </c>
      <c r="C392" s="3">
        <v>0</v>
      </c>
      <c r="D392" s="3">
        <v>174</v>
      </c>
      <c r="E392" s="3">
        <v>249</v>
      </c>
      <c r="F392" s="3">
        <v>0</v>
      </c>
      <c r="G392" s="3">
        <v>1</v>
      </c>
      <c r="H392" s="3">
        <v>143</v>
      </c>
      <c r="I392" s="3">
        <v>1</v>
      </c>
      <c r="J392" s="3">
        <v>0</v>
      </c>
      <c r="K392" s="3">
        <v>1</v>
      </c>
      <c r="L392" s="3">
        <v>0</v>
      </c>
      <c r="M392" s="3">
        <v>2</v>
      </c>
      <c r="N392" s="3">
        <v>0</v>
      </c>
    </row>
    <row r="393" spans="1:14" x14ac:dyDescent="0.25">
      <c r="A393" s="3">
        <v>62</v>
      </c>
      <c r="B393" s="3">
        <v>0</v>
      </c>
      <c r="C393" s="3">
        <v>0</v>
      </c>
      <c r="D393" s="3">
        <v>140</v>
      </c>
      <c r="E393" s="3">
        <v>268</v>
      </c>
      <c r="F393" s="3">
        <v>0</v>
      </c>
      <c r="G393" s="3">
        <v>0</v>
      </c>
      <c r="H393" s="3">
        <v>160</v>
      </c>
      <c r="I393" s="3">
        <v>0</v>
      </c>
      <c r="J393" s="3">
        <v>36</v>
      </c>
      <c r="K393" s="3">
        <v>0</v>
      </c>
      <c r="L393" s="3">
        <v>2</v>
      </c>
      <c r="M393" s="3">
        <v>2</v>
      </c>
      <c r="N393" s="3">
        <v>0</v>
      </c>
    </row>
    <row r="394" spans="1:14" x14ac:dyDescent="0.25">
      <c r="A394" s="3">
        <v>68</v>
      </c>
      <c r="B394" s="3">
        <v>1</v>
      </c>
      <c r="C394" s="3">
        <v>0</v>
      </c>
      <c r="D394" s="3">
        <v>144</v>
      </c>
      <c r="E394" s="3">
        <v>193</v>
      </c>
      <c r="F394" s="3">
        <v>1</v>
      </c>
      <c r="G394" s="3">
        <v>1</v>
      </c>
      <c r="H394" s="3">
        <v>141</v>
      </c>
      <c r="I394" s="3">
        <v>0</v>
      </c>
      <c r="J394" s="3">
        <v>34</v>
      </c>
      <c r="K394" s="3">
        <v>1</v>
      </c>
      <c r="L394" s="3">
        <v>2</v>
      </c>
      <c r="M394" s="3">
        <v>3</v>
      </c>
      <c r="N394" s="3">
        <v>0</v>
      </c>
    </row>
    <row r="395" spans="1:14" x14ac:dyDescent="0.25">
      <c r="A395" s="3">
        <v>54</v>
      </c>
      <c r="B395" s="3">
        <v>0</v>
      </c>
      <c r="C395" s="3">
        <v>2</v>
      </c>
      <c r="D395" s="3">
        <v>108</v>
      </c>
      <c r="E395" s="3">
        <v>267</v>
      </c>
      <c r="F395" s="3">
        <v>0</v>
      </c>
      <c r="G395" s="3">
        <v>0</v>
      </c>
      <c r="H395" s="3">
        <v>167</v>
      </c>
      <c r="I395" s="3">
        <v>0</v>
      </c>
      <c r="J395" s="3">
        <v>0</v>
      </c>
      <c r="K395" s="3">
        <v>2</v>
      </c>
      <c r="L395" s="3">
        <v>0</v>
      </c>
      <c r="M395" s="3">
        <v>2</v>
      </c>
      <c r="N395" s="3">
        <v>1</v>
      </c>
    </row>
    <row r="396" spans="1:14" x14ac:dyDescent="0.25">
      <c r="A396" s="3">
        <v>62</v>
      </c>
      <c r="B396" s="3">
        <v>0</v>
      </c>
      <c r="C396" s="3">
        <v>0</v>
      </c>
      <c r="D396" s="3">
        <v>124</v>
      </c>
      <c r="E396" s="3">
        <v>209</v>
      </c>
      <c r="F396" s="3">
        <v>0</v>
      </c>
      <c r="G396" s="3">
        <v>1</v>
      </c>
      <c r="H396" s="3">
        <v>163</v>
      </c>
      <c r="I396" s="3">
        <v>0</v>
      </c>
      <c r="J396" s="3">
        <v>0</v>
      </c>
      <c r="K396" s="3">
        <v>2</v>
      </c>
      <c r="L396" s="3">
        <v>0</v>
      </c>
      <c r="M396" s="3">
        <v>2</v>
      </c>
      <c r="N396" s="3">
        <v>1</v>
      </c>
    </row>
    <row r="397" spans="1:14" x14ac:dyDescent="0.25">
      <c r="A397" s="3">
        <v>63</v>
      </c>
      <c r="B397" s="3">
        <v>1</v>
      </c>
      <c r="C397" s="3">
        <v>0</v>
      </c>
      <c r="D397" s="3">
        <v>140</v>
      </c>
      <c r="E397" s="3">
        <v>187</v>
      </c>
      <c r="F397" s="3">
        <v>0</v>
      </c>
      <c r="G397" s="3">
        <v>0</v>
      </c>
      <c r="H397" s="3">
        <v>144</v>
      </c>
      <c r="I397" s="3">
        <v>1</v>
      </c>
      <c r="J397" s="3">
        <v>40</v>
      </c>
      <c r="K397" s="3">
        <v>2</v>
      </c>
      <c r="L397" s="3">
        <v>2</v>
      </c>
      <c r="M397" s="3">
        <v>3</v>
      </c>
      <c r="N397" s="3">
        <v>0</v>
      </c>
    </row>
    <row r="398" spans="1:14" x14ac:dyDescent="0.25">
      <c r="A398" s="3">
        <v>44</v>
      </c>
      <c r="B398" s="3">
        <v>1</v>
      </c>
      <c r="C398" s="3">
        <v>0</v>
      </c>
      <c r="D398" s="3">
        <v>120</v>
      </c>
      <c r="E398" s="3">
        <v>169</v>
      </c>
      <c r="F398" s="3">
        <v>0</v>
      </c>
      <c r="G398" s="3">
        <v>1</v>
      </c>
      <c r="H398" s="3">
        <v>144</v>
      </c>
      <c r="I398" s="3">
        <v>1</v>
      </c>
      <c r="J398" s="3">
        <v>28</v>
      </c>
      <c r="K398" s="3">
        <v>0</v>
      </c>
      <c r="L398" s="3">
        <v>0</v>
      </c>
      <c r="M398" s="3">
        <v>1</v>
      </c>
      <c r="N398" s="3">
        <v>0</v>
      </c>
    </row>
    <row r="399" spans="1:14" x14ac:dyDescent="0.25">
      <c r="A399" s="3">
        <v>62</v>
      </c>
      <c r="B399" s="3">
        <v>1</v>
      </c>
      <c r="C399" s="3">
        <v>1</v>
      </c>
      <c r="D399" s="3">
        <v>128</v>
      </c>
      <c r="E399" s="3">
        <v>208</v>
      </c>
      <c r="F399" s="3">
        <v>1</v>
      </c>
      <c r="G399" s="3">
        <v>0</v>
      </c>
      <c r="H399" s="3">
        <v>140</v>
      </c>
      <c r="I399" s="3">
        <v>0</v>
      </c>
      <c r="J399" s="3">
        <v>0</v>
      </c>
      <c r="K399" s="3">
        <v>2</v>
      </c>
      <c r="L399" s="3">
        <v>0</v>
      </c>
      <c r="M399" s="3">
        <v>2</v>
      </c>
      <c r="N399" s="3">
        <v>1</v>
      </c>
    </row>
    <row r="400" spans="1:14" x14ac:dyDescent="0.25">
      <c r="A400" s="3">
        <v>45</v>
      </c>
      <c r="B400" s="3">
        <v>0</v>
      </c>
      <c r="C400" s="3">
        <v>0</v>
      </c>
      <c r="D400" s="3">
        <v>138</v>
      </c>
      <c r="E400" s="3">
        <v>236</v>
      </c>
      <c r="F400" s="3">
        <v>0</v>
      </c>
      <c r="G400" s="3">
        <v>0</v>
      </c>
      <c r="H400" s="3">
        <v>152</v>
      </c>
      <c r="I400" s="3">
        <v>1</v>
      </c>
      <c r="J400" s="3">
        <v>2</v>
      </c>
      <c r="K400" s="3">
        <v>1</v>
      </c>
      <c r="L400" s="3">
        <v>0</v>
      </c>
      <c r="M400" s="3">
        <v>2</v>
      </c>
      <c r="N400" s="3">
        <v>1</v>
      </c>
    </row>
    <row r="401" spans="1:14" x14ac:dyDescent="0.25">
      <c r="A401" s="3">
        <v>57</v>
      </c>
      <c r="B401" s="3">
        <v>0</v>
      </c>
      <c r="C401" s="3">
        <v>0</v>
      </c>
      <c r="D401" s="3">
        <v>128</v>
      </c>
      <c r="E401" s="3">
        <v>303</v>
      </c>
      <c r="F401" s="3">
        <v>0</v>
      </c>
      <c r="G401" s="3">
        <v>0</v>
      </c>
      <c r="H401" s="3">
        <v>159</v>
      </c>
      <c r="I401" s="3">
        <v>0</v>
      </c>
      <c r="J401" s="3">
        <v>0</v>
      </c>
      <c r="K401" s="3">
        <v>2</v>
      </c>
      <c r="L401" s="3">
        <v>1</v>
      </c>
      <c r="M401" s="3">
        <v>2</v>
      </c>
      <c r="N401" s="3">
        <v>1</v>
      </c>
    </row>
    <row r="402" spans="1:14" x14ac:dyDescent="0.25">
      <c r="A402" s="3">
        <v>53</v>
      </c>
      <c r="B402" s="3">
        <v>1</v>
      </c>
      <c r="C402" s="3">
        <v>0</v>
      </c>
      <c r="D402" s="3">
        <v>123</v>
      </c>
      <c r="E402" s="3">
        <v>282</v>
      </c>
      <c r="F402" s="3">
        <v>0</v>
      </c>
      <c r="G402" s="3">
        <v>1</v>
      </c>
      <c r="H402" s="3">
        <v>95</v>
      </c>
      <c r="I402" s="3">
        <v>1</v>
      </c>
      <c r="J402" s="3">
        <v>20</v>
      </c>
      <c r="K402" s="3">
        <v>1</v>
      </c>
      <c r="L402" s="3">
        <v>2</v>
      </c>
      <c r="M402" s="3">
        <v>3</v>
      </c>
      <c r="N402" s="3">
        <v>0</v>
      </c>
    </row>
    <row r="403" spans="1:14" x14ac:dyDescent="0.25">
      <c r="A403" s="3">
        <v>65</v>
      </c>
      <c r="B403" s="3">
        <v>1</v>
      </c>
      <c r="C403" s="3">
        <v>0</v>
      </c>
      <c r="D403" s="3">
        <v>110</v>
      </c>
      <c r="E403" s="3">
        <v>248</v>
      </c>
      <c r="F403" s="3">
        <v>0</v>
      </c>
      <c r="G403" s="3">
        <v>0</v>
      </c>
      <c r="H403" s="3">
        <v>158</v>
      </c>
      <c r="I403" s="3">
        <v>0</v>
      </c>
      <c r="J403" s="3">
        <v>6</v>
      </c>
      <c r="K403" s="3">
        <v>2</v>
      </c>
      <c r="L403" s="3">
        <v>2</v>
      </c>
      <c r="M403" s="3">
        <v>1</v>
      </c>
      <c r="N403" s="3">
        <v>0</v>
      </c>
    </row>
    <row r="404" spans="1:14" x14ac:dyDescent="0.25">
      <c r="A404" s="3">
        <v>76</v>
      </c>
      <c r="B404" s="3">
        <v>0</v>
      </c>
      <c r="C404" s="3">
        <v>2</v>
      </c>
      <c r="D404" s="3">
        <v>140</v>
      </c>
      <c r="E404" s="3">
        <v>197</v>
      </c>
      <c r="F404" s="3">
        <v>0</v>
      </c>
      <c r="G404" s="3">
        <v>2</v>
      </c>
      <c r="H404" s="3">
        <v>116</v>
      </c>
      <c r="I404" s="3">
        <v>0</v>
      </c>
      <c r="J404" s="3">
        <v>11</v>
      </c>
      <c r="K404" s="3">
        <v>1</v>
      </c>
      <c r="L404" s="3">
        <v>0</v>
      </c>
      <c r="M404" s="3">
        <v>2</v>
      </c>
      <c r="N404" s="3">
        <v>1</v>
      </c>
    </row>
    <row r="405" spans="1:14" x14ac:dyDescent="0.25">
      <c r="A405" s="3">
        <v>43</v>
      </c>
      <c r="B405" s="3">
        <v>0</v>
      </c>
      <c r="C405" s="3">
        <v>2</v>
      </c>
      <c r="D405" s="3">
        <v>122</v>
      </c>
      <c r="E405" s="3">
        <v>213</v>
      </c>
      <c r="F405" s="3">
        <v>0</v>
      </c>
      <c r="G405" s="3">
        <v>1</v>
      </c>
      <c r="H405" s="3">
        <v>165</v>
      </c>
      <c r="I405" s="3">
        <v>0</v>
      </c>
      <c r="J405" s="3">
        <v>2</v>
      </c>
      <c r="K405" s="3">
        <v>1</v>
      </c>
      <c r="L405" s="3">
        <v>0</v>
      </c>
      <c r="M405" s="3">
        <v>2</v>
      </c>
      <c r="N405" s="3">
        <v>1</v>
      </c>
    </row>
    <row r="406" spans="1:14" x14ac:dyDescent="0.25">
      <c r="A406" s="3">
        <v>57</v>
      </c>
      <c r="B406" s="3">
        <v>1</v>
      </c>
      <c r="C406" s="3">
        <v>2</v>
      </c>
      <c r="D406" s="3">
        <v>150</v>
      </c>
      <c r="E406" s="3">
        <v>126</v>
      </c>
      <c r="F406" s="3">
        <v>1</v>
      </c>
      <c r="G406" s="3">
        <v>1</v>
      </c>
      <c r="H406" s="3">
        <v>173</v>
      </c>
      <c r="I406" s="3">
        <v>0</v>
      </c>
      <c r="J406" s="3">
        <v>2</v>
      </c>
      <c r="K406" s="3">
        <v>2</v>
      </c>
      <c r="L406" s="3">
        <v>1</v>
      </c>
      <c r="M406" s="3">
        <v>3</v>
      </c>
      <c r="N406" s="3">
        <v>1</v>
      </c>
    </row>
    <row r="407" spans="1:14" x14ac:dyDescent="0.25">
      <c r="A407" s="3">
        <v>54</v>
      </c>
      <c r="B407" s="3">
        <v>1</v>
      </c>
      <c r="C407" s="3">
        <v>1</v>
      </c>
      <c r="D407" s="3">
        <v>108</v>
      </c>
      <c r="E407" s="3">
        <v>309</v>
      </c>
      <c r="F407" s="3">
        <v>0</v>
      </c>
      <c r="G407" s="3">
        <v>1</v>
      </c>
      <c r="H407" s="3">
        <v>156</v>
      </c>
      <c r="I407" s="3">
        <v>0</v>
      </c>
      <c r="J407" s="3">
        <v>0</v>
      </c>
      <c r="K407" s="3">
        <v>2</v>
      </c>
      <c r="L407" s="3">
        <v>0</v>
      </c>
      <c r="M407" s="3">
        <v>3</v>
      </c>
      <c r="N407" s="3">
        <v>1</v>
      </c>
    </row>
    <row r="408" spans="1:14" x14ac:dyDescent="0.25">
      <c r="A408" s="3">
        <v>47</v>
      </c>
      <c r="B408" s="3">
        <v>1</v>
      </c>
      <c r="C408" s="3">
        <v>2</v>
      </c>
      <c r="D408" s="3">
        <v>138</v>
      </c>
      <c r="E408" s="3">
        <v>257</v>
      </c>
      <c r="F408" s="3">
        <v>0</v>
      </c>
      <c r="G408" s="3">
        <v>0</v>
      </c>
      <c r="H408" s="3">
        <v>156</v>
      </c>
      <c r="I408" s="3">
        <v>0</v>
      </c>
      <c r="J408" s="3">
        <v>0</v>
      </c>
      <c r="K408" s="3">
        <v>2</v>
      </c>
      <c r="L408" s="3">
        <v>0</v>
      </c>
      <c r="M408" s="3">
        <v>2</v>
      </c>
      <c r="N408" s="3">
        <v>1</v>
      </c>
    </row>
    <row r="409" spans="1:14" x14ac:dyDescent="0.25">
      <c r="A409" s="3">
        <v>52</v>
      </c>
      <c r="B409" s="3">
        <v>1</v>
      </c>
      <c r="C409" s="3">
        <v>3</v>
      </c>
      <c r="D409" s="3">
        <v>118</v>
      </c>
      <c r="E409" s="3">
        <v>186</v>
      </c>
      <c r="F409" s="3">
        <v>0</v>
      </c>
      <c r="G409" s="3">
        <v>0</v>
      </c>
      <c r="H409" s="3">
        <v>190</v>
      </c>
      <c r="I409" s="3">
        <v>0</v>
      </c>
      <c r="J409" s="3">
        <v>0</v>
      </c>
      <c r="K409" s="3">
        <v>1</v>
      </c>
      <c r="L409" s="3">
        <v>0</v>
      </c>
      <c r="M409" s="3">
        <v>1</v>
      </c>
      <c r="N409" s="3">
        <v>1</v>
      </c>
    </row>
    <row r="410" spans="1:14" x14ac:dyDescent="0.25">
      <c r="A410" s="3">
        <v>47</v>
      </c>
      <c r="B410" s="3">
        <v>1</v>
      </c>
      <c r="C410" s="3">
        <v>0</v>
      </c>
      <c r="D410" s="3">
        <v>110</v>
      </c>
      <c r="E410" s="3">
        <v>275</v>
      </c>
      <c r="F410" s="3">
        <v>0</v>
      </c>
      <c r="G410" s="3">
        <v>0</v>
      </c>
      <c r="H410" s="3">
        <v>118</v>
      </c>
      <c r="I410" s="3">
        <v>1</v>
      </c>
      <c r="J410" s="3">
        <v>10</v>
      </c>
      <c r="K410" s="3">
        <v>1</v>
      </c>
      <c r="L410" s="3">
        <v>1</v>
      </c>
      <c r="M410" s="3">
        <v>2</v>
      </c>
      <c r="N410" s="3">
        <v>0</v>
      </c>
    </row>
    <row r="411" spans="1:14" x14ac:dyDescent="0.25">
      <c r="A411" s="3">
        <v>51</v>
      </c>
      <c r="B411" s="3">
        <v>1</v>
      </c>
      <c r="C411" s="3">
        <v>0</v>
      </c>
      <c r="D411" s="3">
        <v>140</v>
      </c>
      <c r="E411" s="3">
        <v>299</v>
      </c>
      <c r="F411" s="3">
        <v>0</v>
      </c>
      <c r="G411" s="3">
        <v>1</v>
      </c>
      <c r="H411" s="3">
        <v>173</v>
      </c>
      <c r="I411" s="3">
        <v>1</v>
      </c>
      <c r="J411" s="3">
        <v>16</v>
      </c>
      <c r="K411" s="3">
        <v>2</v>
      </c>
      <c r="L411" s="3">
        <v>0</v>
      </c>
      <c r="M411" s="3">
        <v>3</v>
      </c>
      <c r="N411" s="3">
        <v>0</v>
      </c>
    </row>
    <row r="412" spans="1:14" x14ac:dyDescent="0.25">
      <c r="A412" s="3">
        <v>62</v>
      </c>
      <c r="B412" s="3">
        <v>1</v>
      </c>
      <c r="C412" s="3">
        <v>1</v>
      </c>
      <c r="D412" s="3">
        <v>120</v>
      </c>
      <c r="E412" s="3">
        <v>281</v>
      </c>
      <c r="F412" s="3">
        <v>0</v>
      </c>
      <c r="G412" s="3">
        <v>0</v>
      </c>
      <c r="H412" s="3">
        <v>103</v>
      </c>
      <c r="I412" s="3">
        <v>0</v>
      </c>
      <c r="J412" s="3">
        <v>14</v>
      </c>
      <c r="K412" s="3">
        <v>1</v>
      </c>
      <c r="L412" s="3">
        <v>1</v>
      </c>
      <c r="M412" s="3">
        <v>3</v>
      </c>
      <c r="N412" s="3">
        <v>0</v>
      </c>
    </row>
    <row r="413" spans="1:14" x14ac:dyDescent="0.25">
      <c r="A413" s="3">
        <v>40</v>
      </c>
      <c r="B413" s="3">
        <v>1</v>
      </c>
      <c r="C413" s="3">
        <v>0</v>
      </c>
      <c r="D413" s="3">
        <v>152</v>
      </c>
      <c r="E413" s="3">
        <v>223</v>
      </c>
      <c r="F413" s="3">
        <v>0</v>
      </c>
      <c r="G413" s="3">
        <v>1</v>
      </c>
      <c r="H413" s="3">
        <v>181</v>
      </c>
      <c r="I413" s="3">
        <v>0</v>
      </c>
      <c r="J413" s="3">
        <v>0</v>
      </c>
      <c r="K413" s="3">
        <v>2</v>
      </c>
      <c r="L413" s="3">
        <v>0</v>
      </c>
      <c r="M413" s="3">
        <v>3</v>
      </c>
      <c r="N413" s="3">
        <v>0</v>
      </c>
    </row>
    <row r="414" spans="1:14" x14ac:dyDescent="0.25">
      <c r="A414" s="3">
        <v>54</v>
      </c>
      <c r="B414" s="3">
        <v>1</v>
      </c>
      <c r="C414" s="3">
        <v>0</v>
      </c>
      <c r="D414" s="3">
        <v>110</v>
      </c>
      <c r="E414" s="3">
        <v>206</v>
      </c>
      <c r="F414" s="3">
        <v>0</v>
      </c>
      <c r="G414" s="3">
        <v>0</v>
      </c>
      <c r="H414" s="3">
        <v>108</v>
      </c>
      <c r="I414" s="3">
        <v>1</v>
      </c>
      <c r="J414" s="3">
        <v>0</v>
      </c>
      <c r="K414" s="3">
        <v>1</v>
      </c>
      <c r="L414" s="3">
        <v>1</v>
      </c>
      <c r="M414" s="3">
        <v>2</v>
      </c>
      <c r="N414" s="3">
        <v>0</v>
      </c>
    </row>
    <row r="415" spans="1:14" x14ac:dyDescent="0.25">
      <c r="A415" s="3">
        <v>44</v>
      </c>
      <c r="B415" s="3">
        <v>1</v>
      </c>
      <c r="C415" s="3">
        <v>0</v>
      </c>
      <c r="D415" s="3">
        <v>110</v>
      </c>
      <c r="E415" s="3">
        <v>197</v>
      </c>
      <c r="F415" s="3">
        <v>0</v>
      </c>
      <c r="G415" s="3">
        <v>0</v>
      </c>
      <c r="H415" s="3">
        <v>177</v>
      </c>
      <c r="I415" s="3">
        <v>0</v>
      </c>
      <c r="J415" s="3">
        <v>0</v>
      </c>
      <c r="K415" s="3">
        <v>2</v>
      </c>
      <c r="L415" s="3">
        <v>1</v>
      </c>
      <c r="M415" s="3">
        <v>2</v>
      </c>
      <c r="N415" s="3">
        <v>0</v>
      </c>
    </row>
    <row r="416" spans="1:14" x14ac:dyDescent="0.25">
      <c r="A416" s="3">
        <v>53</v>
      </c>
      <c r="B416" s="3">
        <v>1</v>
      </c>
      <c r="C416" s="3">
        <v>0</v>
      </c>
      <c r="D416" s="3">
        <v>142</v>
      </c>
      <c r="E416" s="3">
        <v>226</v>
      </c>
      <c r="F416" s="3">
        <v>0</v>
      </c>
      <c r="G416" s="3">
        <v>0</v>
      </c>
      <c r="H416" s="3">
        <v>111</v>
      </c>
      <c r="I416" s="3">
        <v>1</v>
      </c>
      <c r="J416" s="3">
        <v>0</v>
      </c>
      <c r="K416" s="3">
        <v>2</v>
      </c>
      <c r="L416" s="3">
        <v>0</v>
      </c>
      <c r="M416" s="3">
        <v>3</v>
      </c>
      <c r="N416" s="3">
        <v>1</v>
      </c>
    </row>
    <row r="417" spans="1:14" x14ac:dyDescent="0.25">
      <c r="A417" s="3">
        <v>48</v>
      </c>
      <c r="B417" s="3">
        <v>1</v>
      </c>
      <c r="C417" s="3">
        <v>0</v>
      </c>
      <c r="D417" s="3">
        <v>130</v>
      </c>
      <c r="E417" s="3">
        <v>256</v>
      </c>
      <c r="F417" s="3">
        <v>1</v>
      </c>
      <c r="G417" s="3">
        <v>0</v>
      </c>
      <c r="H417" s="3">
        <v>150</v>
      </c>
      <c r="I417" s="3">
        <v>1</v>
      </c>
      <c r="J417" s="3">
        <v>0</v>
      </c>
      <c r="K417" s="3">
        <v>2</v>
      </c>
      <c r="L417" s="3">
        <v>2</v>
      </c>
      <c r="M417" s="3">
        <v>3</v>
      </c>
      <c r="N417" s="3">
        <v>0</v>
      </c>
    </row>
    <row r="418" spans="1:14" x14ac:dyDescent="0.25">
      <c r="A418" s="3">
        <v>57</v>
      </c>
      <c r="B418" s="3">
        <v>1</v>
      </c>
      <c r="C418" s="3">
        <v>0</v>
      </c>
      <c r="D418" s="3">
        <v>110</v>
      </c>
      <c r="E418" s="3">
        <v>335</v>
      </c>
      <c r="F418" s="3">
        <v>0</v>
      </c>
      <c r="G418" s="3">
        <v>1</v>
      </c>
      <c r="H418" s="3">
        <v>143</v>
      </c>
      <c r="I418" s="3">
        <v>1</v>
      </c>
      <c r="J418" s="3">
        <v>30</v>
      </c>
      <c r="K418" s="3">
        <v>1</v>
      </c>
      <c r="L418" s="3">
        <v>1</v>
      </c>
      <c r="M418" s="3">
        <v>3</v>
      </c>
      <c r="N418" s="3">
        <v>0</v>
      </c>
    </row>
    <row r="419" spans="1:14" x14ac:dyDescent="0.25">
      <c r="A419" s="3">
        <v>59</v>
      </c>
      <c r="B419" s="3">
        <v>1</v>
      </c>
      <c r="C419" s="3">
        <v>2</v>
      </c>
      <c r="D419" s="3">
        <v>126</v>
      </c>
      <c r="E419" s="3">
        <v>218</v>
      </c>
      <c r="F419" s="3">
        <v>1</v>
      </c>
      <c r="G419" s="3">
        <v>1</v>
      </c>
      <c r="H419" s="3">
        <v>134</v>
      </c>
      <c r="I419" s="3">
        <v>0</v>
      </c>
      <c r="J419" s="3">
        <v>22</v>
      </c>
      <c r="K419" s="3">
        <v>1</v>
      </c>
      <c r="L419" s="3">
        <v>1</v>
      </c>
      <c r="M419" s="3">
        <v>1</v>
      </c>
      <c r="N419" s="3">
        <v>0</v>
      </c>
    </row>
    <row r="420" spans="1:14" x14ac:dyDescent="0.25">
      <c r="A420" s="3">
        <v>61</v>
      </c>
      <c r="B420" s="3">
        <v>0</v>
      </c>
      <c r="C420" s="3">
        <v>0</v>
      </c>
      <c r="D420" s="3">
        <v>145</v>
      </c>
      <c r="E420" s="3">
        <v>307</v>
      </c>
      <c r="F420" s="3">
        <v>0</v>
      </c>
      <c r="G420" s="3">
        <v>0</v>
      </c>
      <c r="H420" s="3">
        <v>146</v>
      </c>
      <c r="I420" s="3">
        <v>1</v>
      </c>
      <c r="J420" s="3">
        <v>10</v>
      </c>
      <c r="K420" s="3">
        <v>1</v>
      </c>
      <c r="L420" s="3">
        <v>0</v>
      </c>
      <c r="M420" s="3">
        <v>3</v>
      </c>
      <c r="N420" s="3">
        <v>0</v>
      </c>
    </row>
    <row r="421" spans="1:14" x14ac:dyDescent="0.25">
      <c r="A421" s="3">
        <v>63</v>
      </c>
      <c r="B421" s="3">
        <v>1</v>
      </c>
      <c r="C421" s="3">
        <v>0</v>
      </c>
      <c r="D421" s="3">
        <v>130</v>
      </c>
      <c r="E421" s="3">
        <v>254</v>
      </c>
      <c r="F421" s="3">
        <v>0</v>
      </c>
      <c r="G421" s="3">
        <v>0</v>
      </c>
      <c r="H421" s="3">
        <v>147</v>
      </c>
      <c r="I421" s="3">
        <v>0</v>
      </c>
      <c r="J421" s="3">
        <v>14</v>
      </c>
      <c r="K421" s="3">
        <v>1</v>
      </c>
      <c r="L421" s="3">
        <v>1</v>
      </c>
      <c r="M421" s="3">
        <v>3</v>
      </c>
      <c r="N421" s="3">
        <v>0</v>
      </c>
    </row>
    <row r="422" spans="1:14" x14ac:dyDescent="0.25">
      <c r="A422" s="3">
        <v>43</v>
      </c>
      <c r="B422" s="3">
        <v>1</v>
      </c>
      <c r="C422" s="3">
        <v>0</v>
      </c>
      <c r="D422" s="3">
        <v>120</v>
      </c>
      <c r="E422" s="3">
        <v>177</v>
      </c>
      <c r="F422" s="3">
        <v>0</v>
      </c>
      <c r="G422" s="3">
        <v>0</v>
      </c>
      <c r="H422" s="3">
        <v>120</v>
      </c>
      <c r="I422" s="3">
        <v>1</v>
      </c>
      <c r="J422" s="3">
        <v>25</v>
      </c>
      <c r="K422" s="3">
        <v>1</v>
      </c>
      <c r="L422" s="3">
        <v>0</v>
      </c>
      <c r="M422" s="3">
        <v>3</v>
      </c>
      <c r="N422" s="3">
        <v>0</v>
      </c>
    </row>
    <row r="423" spans="1:14" x14ac:dyDescent="0.25">
      <c r="A423" s="3">
        <v>29</v>
      </c>
      <c r="B423" s="3">
        <v>1</v>
      </c>
      <c r="C423" s="3">
        <v>1</v>
      </c>
      <c r="D423" s="3">
        <v>130</v>
      </c>
      <c r="E423" s="3">
        <v>204</v>
      </c>
      <c r="F423" s="3">
        <v>0</v>
      </c>
      <c r="G423" s="3">
        <v>0</v>
      </c>
      <c r="H423" s="3">
        <v>202</v>
      </c>
      <c r="I423" s="3">
        <v>0</v>
      </c>
      <c r="J423" s="3">
        <v>0</v>
      </c>
      <c r="K423" s="3">
        <v>2</v>
      </c>
      <c r="L423" s="3">
        <v>0</v>
      </c>
      <c r="M423" s="3">
        <v>2</v>
      </c>
      <c r="N423" s="3">
        <v>1</v>
      </c>
    </row>
    <row r="424" spans="1:14" x14ac:dyDescent="0.25">
      <c r="A424" s="3">
        <v>42</v>
      </c>
      <c r="B424" s="3">
        <v>1</v>
      </c>
      <c r="C424" s="3">
        <v>1</v>
      </c>
      <c r="D424" s="3">
        <v>120</v>
      </c>
      <c r="E424" s="3">
        <v>295</v>
      </c>
      <c r="F424" s="3">
        <v>0</v>
      </c>
      <c r="G424" s="3">
        <v>1</v>
      </c>
      <c r="H424" s="3">
        <v>162</v>
      </c>
      <c r="I424" s="3">
        <v>0</v>
      </c>
      <c r="J424" s="3">
        <v>0</v>
      </c>
      <c r="K424" s="3">
        <v>2</v>
      </c>
      <c r="L424" s="3">
        <v>0</v>
      </c>
      <c r="M424" s="3">
        <v>2</v>
      </c>
      <c r="N424" s="3">
        <v>1</v>
      </c>
    </row>
    <row r="425" spans="1:14" x14ac:dyDescent="0.25">
      <c r="A425" s="3">
        <v>54</v>
      </c>
      <c r="B425" s="3">
        <v>1</v>
      </c>
      <c r="C425" s="3">
        <v>1</v>
      </c>
      <c r="D425" s="3">
        <v>108</v>
      </c>
      <c r="E425" s="3">
        <v>309</v>
      </c>
      <c r="F425" s="3">
        <v>0</v>
      </c>
      <c r="G425" s="3">
        <v>1</v>
      </c>
      <c r="H425" s="3">
        <v>156</v>
      </c>
      <c r="I425" s="3">
        <v>0</v>
      </c>
      <c r="J425" s="3">
        <v>0</v>
      </c>
      <c r="K425" s="3">
        <v>2</v>
      </c>
      <c r="L425" s="3">
        <v>0</v>
      </c>
      <c r="M425" s="3">
        <v>3</v>
      </c>
      <c r="N425" s="3">
        <v>1</v>
      </c>
    </row>
    <row r="426" spans="1:14" x14ac:dyDescent="0.25">
      <c r="A426" s="3">
        <v>44</v>
      </c>
      <c r="B426" s="3">
        <v>1</v>
      </c>
      <c r="C426" s="3">
        <v>0</v>
      </c>
      <c r="D426" s="3">
        <v>120</v>
      </c>
      <c r="E426" s="3">
        <v>169</v>
      </c>
      <c r="F426" s="3">
        <v>0</v>
      </c>
      <c r="G426" s="3">
        <v>1</v>
      </c>
      <c r="H426" s="3">
        <v>144</v>
      </c>
      <c r="I426" s="3">
        <v>1</v>
      </c>
      <c r="J426" s="3">
        <v>28</v>
      </c>
      <c r="K426" s="3">
        <v>0</v>
      </c>
      <c r="L426" s="3">
        <v>0</v>
      </c>
      <c r="M426" s="3">
        <v>1</v>
      </c>
      <c r="N426" s="3">
        <v>0</v>
      </c>
    </row>
    <row r="427" spans="1:14" x14ac:dyDescent="0.25">
      <c r="A427" s="3">
        <v>60</v>
      </c>
      <c r="B427" s="3">
        <v>1</v>
      </c>
      <c r="C427" s="3">
        <v>0</v>
      </c>
      <c r="D427" s="3">
        <v>145</v>
      </c>
      <c r="E427" s="3">
        <v>282</v>
      </c>
      <c r="F427" s="3">
        <v>0</v>
      </c>
      <c r="G427" s="3">
        <v>0</v>
      </c>
      <c r="H427" s="3">
        <v>142</v>
      </c>
      <c r="I427" s="3">
        <v>1</v>
      </c>
      <c r="J427" s="3">
        <v>28</v>
      </c>
      <c r="K427" s="3">
        <v>1</v>
      </c>
      <c r="L427" s="3">
        <v>2</v>
      </c>
      <c r="M427" s="3">
        <v>3</v>
      </c>
      <c r="N427" s="3">
        <v>0</v>
      </c>
    </row>
    <row r="428" spans="1:14" x14ac:dyDescent="0.25">
      <c r="A428" s="3">
        <v>65</v>
      </c>
      <c r="B428" s="3">
        <v>0</v>
      </c>
      <c r="C428" s="3">
        <v>2</v>
      </c>
      <c r="D428" s="3">
        <v>140</v>
      </c>
      <c r="E428" s="3">
        <v>417</v>
      </c>
      <c r="F428" s="3">
        <v>1</v>
      </c>
      <c r="G428" s="3">
        <v>0</v>
      </c>
      <c r="H428" s="3">
        <v>157</v>
      </c>
      <c r="I428" s="3">
        <v>0</v>
      </c>
      <c r="J428" s="3">
        <v>8</v>
      </c>
      <c r="K428" s="3">
        <v>2</v>
      </c>
      <c r="L428" s="3">
        <v>1</v>
      </c>
      <c r="M428" s="3">
        <v>2</v>
      </c>
      <c r="N428" s="3">
        <v>1</v>
      </c>
    </row>
    <row r="429" spans="1:14" x14ac:dyDescent="0.25">
      <c r="A429" s="3">
        <v>61</v>
      </c>
      <c r="B429" s="3">
        <v>1</v>
      </c>
      <c r="C429" s="3">
        <v>0</v>
      </c>
      <c r="D429" s="3">
        <v>120</v>
      </c>
      <c r="E429" s="3">
        <v>260</v>
      </c>
      <c r="F429" s="3">
        <v>0</v>
      </c>
      <c r="G429" s="3">
        <v>1</v>
      </c>
      <c r="H429" s="3">
        <v>140</v>
      </c>
      <c r="I429" s="3">
        <v>1</v>
      </c>
      <c r="J429" s="3">
        <v>36</v>
      </c>
      <c r="K429" s="3">
        <v>1</v>
      </c>
      <c r="L429" s="3">
        <v>1</v>
      </c>
      <c r="M429" s="3">
        <v>3</v>
      </c>
      <c r="N429" s="3">
        <v>0</v>
      </c>
    </row>
    <row r="430" spans="1:14" x14ac:dyDescent="0.25">
      <c r="A430" s="3">
        <v>60</v>
      </c>
      <c r="B430" s="3">
        <v>0</v>
      </c>
      <c r="C430" s="3">
        <v>3</v>
      </c>
      <c r="D430" s="3">
        <v>150</v>
      </c>
      <c r="E430" s="3">
        <v>240</v>
      </c>
      <c r="F430" s="3">
        <v>0</v>
      </c>
      <c r="G430" s="3">
        <v>1</v>
      </c>
      <c r="H430" s="3">
        <v>171</v>
      </c>
      <c r="I430" s="3">
        <v>0</v>
      </c>
      <c r="J430" s="3">
        <v>9</v>
      </c>
      <c r="K430" s="3">
        <v>2</v>
      </c>
      <c r="L430" s="3">
        <v>0</v>
      </c>
      <c r="M430" s="3">
        <v>2</v>
      </c>
      <c r="N430" s="3">
        <v>1</v>
      </c>
    </row>
    <row r="431" spans="1:14" x14ac:dyDescent="0.25">
      <c r="A431" s="3">
        <v>66</v>
      </c>
      <c r="B431" s="3">
        <v>1</v>
      </c>
      <c r="C431" s="3">
        <v>0</v>
      </c>
      <c r="D431" s="3">
        <v>120</v>
      </c>
      <c r="E431" s="3">
        <v>302</v>
      </c>
      <c r="F431" s="3">
        <v>0</v>
      </c>
      <c r="G431" s="3">
        <v>0</v>
      </c>
      <c r="H431" s="3">
        <v>151</v>
      </c>
      <c r="I431" s="3">
        <v>0</v>
      </c>
      <c r="J431" s="3">
        <v>4</v>
      </c>
      <c r="K431" s="3">
        <v>1</v>
      </c>
      <c r="L431" s="3">
        <v>0</v>
      </c>
      <c r="M431" s="3">
        <v>2</v>
      </c>
      <c r="N431" s="3">
        <v>1</v>
      </c>
    </row>
    <row r="432" spans="1:14" x14ac:dyDescent="0.25">
      <c r="A432" s="3">
        <v>53</v>
      </c>
      <c r="B432" s="3">
        <v>1</v>
      </c>
      <c r="C432" s="3">
        <v>2</v>
      </c>
      <c r="D432" s="3">
        <v>130</v>
      </c>
      <c r="E432" s="3">
        <v>197</v>
      </c>
      <c r="F432" s="3">
        <v>1</v>
      </c>
      <c r="G432" s="3">
        <v>0</v>
      </c>
      <c r="H432" s="3">
        <v>152</v>
      </c>
      <c r="I432" s="3">
        <v>0</v>
      </c>
      <c r="J432" s="3">
        <v>12</v>
      </c>
      <c r="K432" s="3">
        <v>0</v>
      </c>
      <c r="L432" s="3">
        <v>0</v>
      </c>
      <c r="M432" s="3">
        <v>2</v>
      </c>
      <c r="N432" s="3">
        <v>1</v>
      </c>
    </row>
    <row r="433" spans="1:14" x14ac:dyDescent="0.25">
      <c r="A433" s="3">
        <v>52</v>
      </c>
      <c r="B433" s="3">
        <v>1</v>
      </c>
      <c r="C433" s="3">
        <v>2</v>
      </c>
      <c r="D433" s="3">
        <v>138</v>
      </c>
      <c r="E433" s="3">
        <v>223</v>
      </c>
      <c r="F433" s="3">
        <v>0</v>
      </c>
      <c r="G433" s="3">
        <v>1</v>
      </c>
      <c r="H433" s="3">
        <v>169</v>
      </c>
      <c r="I433" s="3">
        <v>0</v>
      </c>
      <c r="J433" s="3">
        <v>0</v>
      </c>
      <c r="K433" s="3">
        <v>2</v>
      </c>
      <c r="L433" s="3">
        <v>4</v>
      </c>
      <c r="M433" s="3">
        <v>2</v>
      </c>
      <c r="N433" s="3">
        <v>1</v>
      </c>
    </row>
    <row r="434" spans="1:14" x14ac:dyDescent="0.25">
      <c r="A434" s="3">
        <v>57</v>
      </c>
      <c r="B434" s="3">
        <v>1</v>
      </c>
      <c r="C434" s="3">
        <v>0</v>
      </c>
      <c r="D434" s="3">
        <v>140</v>
      </c>
      <c r="E434" s="3">
        <v>192</v>
      </c>
      <c r="F434" s="3">
        <v>0</v>
      </c>
      <c r="G434" s="3">
        <v>1</v>
      </c>
      <c r="H434" s="3">
        <v>148</v>
      </c>
      <c r="I434" s="3">
        <v>0</v>
      </c>
      <c r="J434" s="3">
        <v>4</v>
      </c>
      <c r="K434" s="3">
        <v>1</v>
      </c>
      <c r="L434" s="3">
        <v>0</v>
      </c>
      <c r="M434" s="3">
        <v>1</v>
      </c>
      <c r="N434" s="3">
        <v>1</v>
      </c>
    </row>
    <row r="435" spans="1:14" x14ac:dyDescent="0.25">
      <c r="A435" s="3">
        <v>60</v>
      </c>
      <c r="B435" s="3">
        <v>0</v>
      </c>
      <c r="C435" s="3">
        <v>3</v>
      </c>
      <c r="D435" s="3">
        <v>150</v>
      </c>
      <c r="E435" s="3">
        <v>240</v>
      </c>
      <c r="F435" s="3">
        <v>0</v>
      </c>
      <c r="G435" s="3">
        <v>1</v>
      </c>
      <c r="H435" s="3">
        <v>171</v>
      </c>
      <c r="I435" s="3">
        <v>0</v>
      </c>
      <c r="J435" s="3">
        <v>9</v>
      </c>
      <c r="K435" s="3">
        <v>2</v>
      </c>
      <c r="L435" s="3">
        <v>0</v>
      </c>
      <c r="M435" s="3">
        <v>2</v>
      </c>
      <c r="N435" s="3">
        <v>1</v>
      </c>
    </row>
    <row r="436" spans="1:14" x14ac:dyDescent="0.25">
      <c r="A436" s="3">
        <v>51</v>
      </c>
      <c r="B436" s="3">
        <v>0</v>
      </c>
      <c r="C436" s="3">
        <v>2</v>
      </c>
      <c r="D436" s="3">
        <v>130</v>
      </c>
      <c r="E436" s="3">
        <v>256</v>
      </c>
      <c r="F436" s="3">
        <v>0</v>
      </c>
      <c r="G436" s="3">
        <v>0</v>
      </c>
      <c r="H436" s="3">
        <v>149</v>
      </c>
      <c r="I436" s="3">
        <v>0</v>
      </c>
      <c r="J436" s="3">
        <v>5</v>
      </c>
      <c r="K436" s="3">
        <v>2</v>
      </c>
      <c r="L436" s="3">
        <v>0</v>
      </c>
      <c r="M436" s="3">
        <v>2</v>
      </c>
      <c r="N436" s="3">
        <v>1</v>
      </c>
    </row>
    <row r="437" spans="1:14" x14ac:dyDescent="0.25">
      <c r="A437" s="3">
        <v>41</v>
      </c>
      <c r="B437" s="3">
        <v>1</v>
      </c>
      <c r="C437" s="3">
        <v>1</v>
      </c>
      <c r="D437" s="3">
        <v>135</v>
      </c>
      <c r="E437" s="3">
        <v>203</v>
      </c>
      <c r="F437" s="3">
        <v>0</v>
      </c>
      <c r="G437" s="3">
        <v>1</v>
      </c>
      <c r="H437" s="3">
        <v>132</v>
      </c>
      <c r="I437" s="3">
        <v>0</v>
      </c>
      <c r="J437" s="3">
        <v>0</v>
      </c>
      <c r="K437" s="3">
        <v>1</v>
      </c>
      <c r="L437" s="3">
        <v>0</v>
      </c>
      <c r="M437" s="3">
        <v>1</v>
      </c>
      <c r="N437" s="3">
        <v>1</v>
      </c>
    </row>
    <row r="438" spans="1:14" x14ac:dyDescent="0.25">
      <c r="A438" s="3">
        <v>50</v>
      </c>
      <c r="B438" s="3">
        <v>1</v>
      </c>
      <c r="C438" s="3">
        <v>2</v>
      </c>
      <c r="D438" s="3">
        <v>129</v>
      </c>
      <c r="E438" s="3">
        <v>196</v>
      </c>
      <c r="F438" s="3">
        <v>0</v>
      </c>
      <c r="G438" s="3">
        <v>1</v>
      </c>
      <c r="H438" s="3">
        <v>163</v>
      </c>
      <c r="I438" s="3">
        <v>0</v>
      </c>
      <c r="J438" s="3">
        <v>0</v>
      </c>
      <c r="K438" s="3">
        <v>2</v>
      </c>
      <c r="L438" s="3">
        <v>0</v>
      </c>
      <c r="M438" s="3">
        <v>2</v>
      </c>
      <c r="N438" s="3">
        <v>1</v>
      </c>
    </row>
    <row r="439" spans="1:14" x14ac:dyDescent="0.25">
      <c r="A439" s="3">
        <v>54</v>
      </c>
      <c r="B439" s="3">
        <v>1</v>
      </c>
      <c r="C439" s="3">
        <v>1</v>
      </c>
      <c r="D439" s="3">
        <v>108</v>
      </c>
      <c r="E439" s="3">
        <v>309</v>
      </c>
      <c r="F439" s="3">
        <v>0</v>
      </c>
      <c r="G439" s="3">
        <v>1</v>
      </c>
      <c r="H439" s="3">
        <v>156</v>
      </c>
      <c r="I439" s="3">
        <v>0</v>
      </c>
      <c r="J439" s="3">
        <v>0</v>
      </c>
      <c r="K439" s="3">
        <v>2</v>
      </c>
      <c r="L439" s="3">
        <v>0</v>
      </c>
      <c r="M439" s="3">
        <v>3</v>
      </c>
      <c r="N439" s="3">
        <v>1</v>
      </c>
    </row>
    <row r="440" spans="1:14" x14ac:dyDescent="0.25">
      <c r="A440" s="3">
        <v>58</v>
      </c>
      <c r="B440" s="3">
        <v>0</v>
      </c>
      <c r="C440" s="3">
        <v>0</v>
      </c>
      <c r="D440" s="3">
        <v>170</v>
      </c>
      <c r="E440" s="3">
        <v>225</v>
      </c>
      <c r="F440" s="3">
        <v>1</v>
      </c>
      <c r="G440" s="3">
        <v>0</v>
      </c>
      <c r="H440" s="3">
        <v>146</v>
      </c>
      <c r="I440" s="3">
        <v>1</v>
      </c>
      <c r="J440" s="3">
        <v>28</v>
      </c>
      <c r="K440" s="3">
        <v>1</v>
      </c>
      <c r="L440" s="3">
        <v>2</v>
      </c>
      <c r="M440" s="3">
        <v>1</v>
      </c>
      <c r="N440" s="3">
        <v>0</v>
      </c>
    </row>
    <row r="441" spans="1:14" x14ac:dyDescent="0.25">
      <c r="A441" s="3">
        <v>55</v>
      </c>
      <c r="B441" s="3">
        <v>0</v>
      </c>
      <c r="C441" s="3">
        <v>1</v>
      </c>
      <c r="D441" s="3">
        <v>132</v>
      </c>
      <c r="E441" s="3">
        <v>342</v>
      </c>
      <c r="F441" s="3">
        <v>0</v>
      </c>
      <c r="G441" s="3">
        <v>1</v>
      </c>
      <c r="H441" s="3">
        <v>166</v>
      </c>
      <c r="I441" s="3">
        <v>0</v>
      </c>
      <c r="J441" s="3">
        <v>12</v>
      </c>
      <c r="K441" s="3">
        <v>2</v>
      </c>
      <c r="L441" s="3">
        <v>0</v>
      </c>
      <c r="M441" s="3">
        <v>2</v>
      </c>
      <c r="N441" s="3">
        <v>1</v>
      </c>
    </row>
    <row r="442" spans="1:14" x14ac:dyDescent="0.25">
      <c r="A442" s="3">
        <v>64</v>
      </c>
      <c r="B442" s="3">
        <v>0</v>
      </c>
      <c r="C442" s="3">
        <v>0</v>
      </c>
      <c r="D442" s="3">
        <v>180</v>
      </c>
      <c r="E442" s="3">
        <v>325</v>
      </c>
      <c r="F442" s="3">
        <v>0</v>
      </c>
      <c r="G442" s="3">
        <v>1</v>
      </c>
      <c r="H442" s="3">
        <v>154</v>
      </c>
      <c r="I442" s="3">
        <v>1</v>
      </c>
      <c r="J442" s="3">
        <v>0</v>
      </c>
      <c r="K442" s="3">
        <v>2</v>
      </c>
      <c r="L442" s="3">
        <v>0</v>
      </c>
      <c r="M442" s="3">
        <v>2</v>
      </c>
      <c r="N442" s="3">
        <v>1</v>
      </c>
    </row>
    <row r="443" spans="1:14" x14ac:dyDescent="0.25">
      <c r="A443" s="3">
        <v>47</v>
      </c>
      <c r="B443" s="3">
        <v>1</v>
      </c>
      <c r="C443" s="3">
        <v>2</v>
      </c>
      <c r="D443" s="3">
        <v>138</v>
      </c>
      <c r="E443" s="3">
        <v>257</v>
      </c>
      <c r="F443" s="3">
        <v>0</v>
      </c>
      <c r="G443" s="3">
        <v>0</v>
      </c>
      <c r="H443" s="3">
        <v>156</v>
      </c>
      <c r="I443" s="3">
        <v>0</v>
      </c>
      <c r="J443" s="3">
        <v>0</v>
      </c>
      <c r="K443" s="3">
        <v>2</v>
      </c>
      <c r="L443" s="3">
        <v>0</v>
      </c>
      <c r="M443" s="3">
        <v>2</v>
      </c>
      <c r="N443" s="3">
        <v>1</v>
      </c>
    </row>
    <row r="444" spans="1:14" x14ac:dyDescent="0.25">
      <c r="A444" s="3">
        <v>41</v>
      </c>
      <c r="B444" s="3">
        <v>1</v>
      </c>
      <c r="C444" s="3">
        <v>1</v>
      </c>
      <c r="D444" s="3">
        <v>110</v>
      </c>
      <c r="E444" s="3">
        <v>235</v>
      </c>
      <c r="F444" s="3">
        <v>0</v>
      </c>
      <c r="G444" s="3">
        <v>1</v>
      </c>
      <c r="H444" s="3">
        <v>153</v>
      </c>
      <c r="I444" s="3">
        <v>0</v>
      </c>
      <c r="J444" s="3">
        <v>0</v>
      </c>
      <c r="K444" s="3">
        <v>2</v>
      </c>
      <c r="L444" s="3">
        <v>0</v>
      </c>
      <c r="M444" s="3">
        <v>2</v>
      </c>
      <c r="N444" s="3">
        <v>1</v>
      </c>
    </row>
    <row r="445" spans="1:14" x14ac:dyDescent="0.25">
      <c r="A445" s="3">
        <v>57</v>
      </c>
      <c r="B445" s="3">
        <v>1</v>
      </c>
      <c r="C445" s="3">
        <v>0</v>
      </c>
      <c r="D445" s="3">
        <v>152</v>
      </c>
      <c r="E445" s="3">
        <v>274</v>
      </c>
      <c r="F445" s="3">
        <v>0</v>
      </c>
      <c r="G445" s="3">
        <v>1</v>
      </c>
      <c r="H445" s="3">
        <v>88</v>
      </c>
      <c r="I445" s="3">
        <v>1</v>
      </c>
      <c r="J445" s="3">
        <v>12</v>
      </c>
      <c r="K445" s="3">
        <v>1</v>
      </c>
      <c r="L445" s="3">
        <v>1</v>
      </c>
      <c r="M445" s="3">
        <v>3</v>
      </c>
      <c r="N445" s="3">
        <v>0</v>
      </c>
    </row>
    <row r="446" spans="1:14" x14ac:dyDescent="0.25">
      <c r="A446" s="3">
        <v>63</v>
      </c>
      <c r="B446" s="3">
        <v>0</v>
      </c>
      <c r="C446" s="3">
        <v>0</v>
      </c>
      <c r="D446" s="3">
        <v>124</v>
      </c>
      <c r="E446" s="3">
        <v>197</v>
      </c>
      <c r="F446" s="3">
        <v>0</v>
      </c>
      <c r="G446" s="3">
        <v>1</v>
      </c>
      <c r="H446" s="3">
        <v>136</v>
      </c>
      <c r="I446" s="3">
        <v>1</v>
      </c>
      <c r="J446" s="3">
        <v>0</v>
      </c>
      <c r="K446" s="3">
        <v>1</v>
      </c>
      <c r="L446" s="3">
        <v>0</v>
      </c>
      <c r="M446" s="3">
        <v>2</v>
      </c>
      <c r="N446" s="3">
        <v>0</v>
      </c>
    </row>
    <row r="447" spans="1:14" x14ac:dyDescent="0.25">
      <c r="A447" s="3">
        <v>61</v>
      </c>
      <c r="B447" s="3">
        <v>1</v>
      </c>
      <c r="C447" s="3">
        <v>3</v>
      </c>
      <c r="D447" s="3">
        <v>134</v>
      </c>
      <c r="E447" s="3">
        <v>234</v>
      </c>
      <c r="F447" s="3">
        <v>0</v>
      </c>
      <c r="G447" s="3">
        <v>1</v>
      </c>
      <c r="H447" s="3">
        <v>145</v>
      </c>
      <c r="I447" s="3">
        <v>0</v>
      </c>
      <c r="J447" s="3">
        <v>26</v>
      </c>
      <c r="K447" s="3">
        <v>1</v>
      </c>
      <c r="L447" s="3">
        <v>2</v>
      </c>
      <c r="M447" s="3">
        <v>2</v>
      </c>
      <c r="N447" s="3">
        <v>0</v>
      </c>
    </row>
    <row r="448" spans="1:14" x14ac:dyDescent="0.25">
      <c r="A448" s="3">
        <v>34</v>
      </c>
      <c r="B448" s="3">
        <v>1</v>
      </c>
      <c r="C448" s="3">
        <v>3</v>
      </c>
      <c r="D448" s="3">
        <v>118</v>
      </c>
      <c r="E448" s="3">
        <v>182</v>
      </c>
      <c r="F448" s="3">
        <v>0</v>
      </c>
      <c r="G448" s="3">
        <v>0</v>
      </c>
      <c r="H448" s="3">
        <v>174</v>
      </c>
      <c r="I448" s="3">
        <v>0</v>
      </c>
      <c r="J448" s="3">
        <v>0</v>
      </c>
      <c r="K448" s="3">
        <v>2</v>
      </c>
      <c r="L448" s="3">
        <v>0</v>
      </c>
      <c r="M448" s="3">
        <v>2</v>
      </c>
      <c r="N448" s="3">
        <v>1</v>
      </c>
    </row>
    <row r="449" spans="1:14" x14ac:dyDescent="0.25">
      <c r="A449" s="3">
        <v>47</v>
      </c>
      <c r="B449" s="3">
        <v>1</v>
      </c>
      <c r="C449" s="3">
        <v>0</v>
      </c>
      <c r="D449" s="3">
        <v>112</v>
      </c>
      <c r="E449" s="3">
        <v>204</v>
      </c>
      <c r="F449" s="3">
        <v>0</v>
      </c>
      <c r="G449" s="3">
        <v>1</v>
      </c>
      <c r="H449" s="3">
        <v>143</v>
      </c>
      <c r="I449" s="3">
        <v>0</v>
      </c>
      <c r="J449" s="3">
        <v>1</v>
      </c>
      <c r="K449" s="3">
        <v>2</v>
      </c>
      <c r="L449" s="3">
        <v>0</v>
      </c>
      <c r="M449" s="3">
        <v>2</v>
      </c>
      <c r="N449" s="3">
        <v>1</v>
      </c>
    </row>
    <row r="450" spans="1:14" x14ac:dyDescent="0.25">
      <c r="A450" s="3">
        <v>40</v>
      </c>
      <c r="B450" s="3">
        <v>1</v>
      </c>
      <c r="C450" s="3">
        <v>0</v>
      </c>
      <c r="D450" s="3">
        <v>110</v>
      </c>
      <c r="E450" s="3">
        <v>167</v>
      </c>
      <c r="F450" s="3">
        <v>0</v>
      </c>
      <c r="G450" s="3">
        <v>0</v>
      </c>
      <c r="H450" s="3">
        <v>114</v>
      </c>
      <c r="I450" s="3">
        <v>1</v>
      </c>
      <c r="J450" s="3">
        <v>20</v>
      </c>
      <c r="K450" s="3">
        <v>1</v>
      </c>
      <c r="L450" s="3">
        <v>0</v>
      </c>
      <c r="M450" s="3">
        <v>3</v>
      </c>
      <c r="N450" s="3">
        <v>0</v>
      </c>
    </row>
    <row r="451" spans="1:14" x14ac:dyDescent="0.25">
      <c r="A451" s="3">
        <v>51</v>
      </c>
      <c r="B451" s="3">
        <v>0</v>
      </c>
      <c r="C451" s="3">
        <v>2</v>
      </c>
      <c r="D451" s="3">
        <v>120</v>
      </c>
      <c r="E451" s="3">
        <v>295</v>
      </c>
      <c r="F451" s="3">
        <v>0</v>
      </c>
      <c r="G451" s="3">
        <v>0</v>
      </c>
      <c r="H451" s="3">
        <v>157</v>
      </c>
      <c r="I451" s="3">
        <v>0</v>
      </c>
      <c r="J451" s="3">
        <v>6</v>
      </c>
      <c r="K451" s="3">
        <v>2</v>
      </c>
      <c r="L451" s="3">
        <v>0</v>
      </c>
      <c r="M451" s="3">
        <v>2</v>
      </c>
      <c r="N451" s="3">
        <v>1</v>
      </c>
    </row>
    <row r="452" spans="1:14" x14ac:dyDescent="0.25">
      <c r="A452" s="3">
        <v>41</v>
      </c>
      <c r="B452" s="3">
        <v>1</v>
      </c>
      <c r="C452" s="3">
        <v>0</v>
      </c>
      <c r="D452" s="3">
        <v>110</v>
      </c>
      <c r="E452" s="3">
        <v>172</v>
      </c>
      <c r="F452" s="3">
        <v>0</v>
      </c>
      <c r="G452" s="3">
        <v>0</v>
      </c>
      <c r="H452" s="3">
        <v>158</v>
      </c>
      <c r="I452" s="3">
        <v>0</v>
      </c>
      <c r="J452" s="3">
        <v>0</v>
      </c>
      <c r="K452" s="3">
        <v>2</v>
      </c>
      <c r="L452" s="3">
        <v>0</v>
      </c>
      <c r="M452" s="3">
        <v>3</v>
      </c>
      <c r="N452" s="3">
        <v>0</v>
      </c>
    </row>
    <row r="453" spans="1:14" x14ac:dyDescent="0.25">
      <c r="A453" s="3">
        <v>52</v>
      </c>
      <c r="B453" s="3">
        <v>1</v>
      </c>
      <c r="C453" s="3">
        <v>3</v>
      </c>
      <c r="D453" s="3">
        <v>152</v>
      </c>
      <c r="E453" s="3">
        <v>298</v>
      </c>
      <c r="F453" s="3">
        <v>1</v>
      </c>
      <c r="G453" s="3">
        <v>1</v>
      </c>
      <c r="H453" s="3">
        <v>178</v>
      </c>
      <c r="I453" s="3">
        <v>0</v>
      </c>
      <c r="J453" s="3">
        <v>12</v>
      </c>
      <c r="K453" s="3">
        <v>1</v>
      </c>
      <c r="L453" s="3">
        <v>0</v>
      </c>
      <c r="M453" s="3">
        <v>3</v>
      </c>
      <c r="N453" s="3">
        <v>1</v>
      </c>
    </row>
    <row r="454" spans="1:14" x14ac:dyDescent="0.25">
      <c r="A454" s="3">
        <v>39</v>
      </c>
      <c r="B454" s="3">
        <v>1</v>
      </c>
      <c r="C454" s="3">
        <v>2</v>
      </c>
      <c r="D454" s="3">
        <v>140</v>
      </c>
      <c r="E454" s="3">
        <v>321</v>
      </c>
      <c r="F454" s="3">
        <v>0</v>
      </c>
      <c r="G454" s="3">
        <v>0</v>
      </c>
      <c r="H454" s="3">
        <v>182</v>
      </c>
      <c r="I454" s="3">
        <v>0</v>
      </c>
      <c r="J454" s="3">
        <v>0</v>
      </c>
      <c r="K454" s="3">
        <v>2</v>
      </c>
      <c r="L454" s="3">
        <v>0</v>
      </c>
      <c r="M454" s="3">
        <v>2</v>
      </c>
      <c r="N454" s="3">
        <v>1</v>
      </c>
    </row>
    <row r="455" spans="1:14" x14ac:dyDescent="0.25">
      <c r="A455" s="3">
        <v>58</v>
      </c>
      <c r="B455" s="3">
        <v>1</v>
      </c>
      <c r="C455" s="3">
        <v>0</v>
      </c>
      <c r="D455" s="3">
        <v>114</v>
      </c>
      <c r="E455" s="3">
        <v>318</v>
      </c>
      <c r="F455" s="3">
        <v>0</v>
      </c>
      <c r="G455" s="3">
        <v>2</v>
      </c>
      <c r="H455" s="3">
        <v>140</v>
      </c>
      <c r="I455" s="3">
        <v>0</v>
      </c>
      <c r="J455" s="3">
        <v>44</v>
      </c>
      <c r="K455" s="3">
        <v>0</v>
      </c>
      <c r="L455" s="3">
        <v>3</v>
      </c>
      <c r="M455" s="3">
        <v>1</v>
      </c>
      <c r="N455" s="3">
        <v>0</v>
      </c>
    </row>
    <row r="456" spans="1:14" x14ac:dyDescent="0.25">
      <c r="A456" s="3">
        <v>54</v>
      </c>
      <c r="B456" s="3">
        <v>1</v>
      </c>
      <c r="C456" s="3">
        <v>1</v>
      </c>
      <c r="D456" s="3">
        <v>192</v>
      </c>
      <c r="E456" s="3">
        <v>283</v>
      </c>
      <c r="F456" s="3">
        <v>0</v>
      </c>
      <c r="G456" s="3">
        <v>0</v>
      </c>
      <c r="H456" s="3">
        <v>195</v>
      </c>
      <c r="I456" s="3">
        <v>0</v>
      </c>
      <c r="J456" s="3">
        <v>0</v>
      </c>
      <c r="K456" s="3">
        <v>2</v>
      </c>
      <c r="L456" s="3">
        <v>1</v>
      </c>
      <c r="M456" s="3">
        <v>3</v>
      </c>
      <c r="N456" s="3">
        <v>0</v>
      </c>
    </row>
    <row r="457" spans="1:14" x14ac:dyDescent="0.25">
      <c r="A457" s="3">
        <v>58</v>
      </c>
      <c r="B457" s="3">
        <v>1</v>
      </c>
      <c r="C457" s="3">
        <v>0</v>
      </c>
      <c r="D457" s="3">
        <v>125</v>
      </c>
      <c r="E457" s="3">
        <v>300</v>
      </c>
      <c r="F457" s="3">
        <v>0</v>
      </c>
      <c r="G457" s="3">
        <v>0</v>
      </c>
      <c r="H457" s="3">
        <v>171</v>
      </c>
      <c r="I457" s="3">
        <v>0</v>
      </c>
      <c r="J457" s="3">
        <v>0</v>
      </c>
      <c r="K457" s="3">
        <v>2</v>
      </c>
      <c r="L457" s="3">
        <v>2</v>
      </c>
      <c r="M457" s="3">
        <v>3</v>
      </c>
      <c r="N457" s="3">
        <v>0</v>
      </c>
    </row>
    <row r="458" spans="1:14" x14ac:dyDescent="0.25">
      <c r="A458" s="3">
        <v>54</v>
      </c>
      <c r="B458" s="3">
        <v>1</v>
      </c>
      <c r="C458" s="3">
        <v>2</v>
      </c>
      <c r="D458" s="3">
        <v>120</v>
      </c>
      <c r="E458" s="3">
        <v>258</v>
      </c>
      <c r="F458" s="3">
        <v>0</v>
      </c>
      <c r="G458" s="3">
        <v>0</v>
      </c>
      <c r="H458" s="3">
        <v>147</v>
      </c>
      <c r="I458" s="3">
        <v>0</v>
      </c>
      <c r="J458" s="3">
        <v>4</v>
      </c>
      <c r="K458" s="3">
        <v>1</v>
      </c>
      <c r="L458" s="3">
        <v>0</v>
      </c>
      <c r="M458" s="3">
        <v>3</v>
      </c>
      <c r="N458" s="3">
        <v>1</v>
      </c>
    </row>
    <row r="459" spans="1:14" x14ac:dyDescent="0.25">
      <c r="A459" s="3">
        <v>63</v>
      </c>
      <c r="B459" s="3">
        <v>1</v>
      </c>
      <c r="C459" s="3">
        <v>0</v>
      </c>
      <c r="D459" s="3">
        <v>130</v>
      </c>
      <c r="E459" s="3">
        <v>330</v>
      </c>
      <c r="F459" s="3">
        <v>1</v>
      </c>
      <c r="G459" s="3">
        <v>0</v>
      </c>
      <c r="H459" s="3">
        <v>132</v>
      </c>
      <c r="I459" s="3">
        <v>1</v>
      </c>
      <c r="J459" s="3">
        <v>18</v>
      </c>
      <c r="K459" s="3">
        <v>2</v>
      </c>
      <c r="L459" s="3">
        <v>3</v>
      </c>
      <c r="M459" s="3">
        <v>3</v>
      </c>
      <c r="N459" s="3">
        <v>0</v>
      </c>
    </row>
    <row r="460" spans="1:14" x14ac:dyDescent="0.25">
      <c r="A460" s="3">
        <v>54</v>
      </c>
      <c r="B460" s="3">
        <v>1</v>
      </c>
      <c r="C460" s="3">
        <v>1</v>
      </c>
      <c r="D460" s="3">
        <v>108</v>
      </c>
      <c r="E460" s="3">
        <v>309</v>
      </c>
      <c r="F460" s="3">
        <v>0</v>
      </c>
      <c r="G460" s="3">
        <v>1</v>
      </c>
      <c r="H460" s="3">
        <v>156</v>
      </c>
      <c r="I460" s="3">
        <v>0</v>
      </c>
      <c r="J460" s="3">
        <v>0</v>
      </c>
      <c r="K460" s="3">
        <v>2</v>
      </c>
      <c r="L460" s="3">
        <v>0</v>
      </c>
      <c r="M460" s="3">
        <v>3</v>
      </c>
      <c r="N460" s="3">
        <v>1</v>
      </c>
    </row>
    <row r="461" spans="1:14" x14ac:dyDescent="0.25">
      <c r="A461" s="3">
        <v>40</v>
      </c>
      <c r="B461" s="3">
        <v>1</v>
      </c>
      <c r="C461" s="3">
        <v>3</v>
      </c>
      <c r="D461" s="3">
        <v>140</v>
      </c>
      <c r="E461" s="3">
        <v>199</v>
      </c>
      <c r="F461" s="3">
        <v>0</v>
      </c>
      <c r="G461" s="3">
        <v>1</v>
      </c>
      <c r="H461" s="3">
        <v>178</v>
      </c>
      <c r="I461" s="3">
        <v>1</v>
      </c>
      <c r="J461" s="3">
        <v>14</v>
      </c>
      <c r="K461" s="3">
        <v>2</v>
      </c>
      <c r="L461" s="3">
        <v>0</v>
      </c>
      <c r="M461" s="3">
        <v>3</v>
      </c>
      <c r="N461" s="3">
        <v>1</v>
      </c>
    </row>
    <row r="462" spans="1:14" x14ac:dyDescent="0.25">
      <c r="A462" s="3">
        <v>54</v>
      </c>
      <c r="B462" s="3">
        <v>1</v>
      </c>
      <c r="C462" s="3">
        <v>2</v>
      </c>
      <c r="D462" s="3">
        <v>120</v>
      </c>
      <c r="E462" s="3">
        <v>258</v>
      </c>
      <c r="F462" s="3">
        <v>0</v>
      </c>
      <c r="G462" s="3">
        <v>0</v>
      </c>
      <c r="H462" s="3">
        <v>147</v>
      </c>
      <c r="I462" s="3">
        <v>0</v>
      </c>
      <c r="J462" s="3">
        <v>4</v>
      </c>
      <c r="K462" s="3">
        <v>1</v>
      </c>
      <c r="L462" s="3">
        <v>0</v>
      </c>
      <c r="M462" s="3">
        <v>3</v>
      </c>
      <c r="N462" s="3">
        <v>1</v>
      </c>
    </row>
    <row r="463" spans="1:14" x14ac:dyDescent="0.25">
      <c r="A463" s="3">
        <v>67</v>
      </c>
      <c r="B463" s="3">
        <v>0</v>
      </c>
      <c r="C463" s="3">
        <v>2</v>
      </c>
      <c r="D463" s="3">
        <v>115</v>
      </c>
      <c r="E463" s="3">
        <v>564</v>
      </c>
      <c r="F463" s="3">
        <v>0</v>
      </c>
      <c r="G463" s="3">
        <v>0</v>
      </c>
      <c r="H463" s="3">
        <v>160</v>
      </c>
      <c r="I463" s="3">
        <v>0</v>
      </c>
      <c r="J463" s="3">
        <v>16</v>
      </c>
      <c r="K463" s="3">
        <v>1</v>
      </c>
      <c r="L463" s="3">
        <v>0</v>
      </c>
      <c r="M463" s="3">
        <v>3</v>
      </c>
      <c r="N463" s="3">
        <v>1</v>
      </c>
    </row>
    <row r="464" spans="1:14" x14ac:dyDescent="0.25">
      <c r="A464" s="3">
        <v>41</v>
      </c>
      <c r="B464" s="3">
        <v>1</v>
      </c>
      <c r="C464" s="3">
        <v>1</v>
      </c>
      <c r="D464" s="3">
        <v>120</v>
      </c>
      <c r="E464" s="3">
        <v>157</v>
      </c>
      <c r="F464" s="3">
        <v>0</v>
      </c>
      <c r="G464" s="3">
        <v>1</v>
      </c>
      <c r="H464" s="3">
        <v>182</v>
      </c>
      <c r="I464" s="3">
        <v>0</v>
      </c>
      <c r="J464" s="3">
        <v>0</v>
      </c>
      <c r="K464" s="3">
        <v>2</v>
      </c>
      <c r="L464" s="3">
        <v>0</v>
      </c>
      <c r="M464" s="3">
        <v>2</v>
      </c>
      <c r="N464" s="3">
        <v>1</v>
      </c>
    </row>
    <row r="465" spans="1:14" x14ac:dyDescent="0.25">
      <c r="A465" s="3">
        <v>77</v>
      </c>
      <c r="B465" s="3">
        <v>1</v>
      </c>
      <c r="C465" s="3">
        <v>0</v>
      </c>
      <c r="D465" s="3">
        <v>125</v>
      </c>
      <c r="E465" s="3">
        <v>304</v>
      </c>
      <c r="F465" s="3">
        <v>0</v>
      </c>
      <c r="G465" s="3">
        <v>0</v>
      </c>
      <c r="H465" s="3">
        <v>162</v>
      </c>
      <c r="I465" s="3">
        <v>1</v>
      </c>
      <c r="J465" s="3">
        <v>0</v>
      </c>
      <c r="K465" s="3">
        <v>2</v>
      </c>
      <c r="L465" s="3">
        <v>3</v>
      </c>
      <c r="M465" s="3">
        <v>2</v>
      </c>
      <c r="N465" s="3">
        <v>0</v>
      </c>
    </row>
    <row r="466" spans="1:14" x14ac:dyDescent="0.25">
      <c r="A466" s="3">
        <v>51</v>
      </c>
      <c r="B466" s="3">
        <v>1</v>
      </c>
      <c r="C466" s="3">
        <v>2</v>
      </c>
      <c r="D466" s="3">
        <v>100</v>
      </c>
      <c r="E466" s="3">
        <v>222</v>
      </c>
      <c r="F466" s="3">
        <v>0</v>
      </c>
      <c r="G466" s="3">
        <v>1</v>
      </c>
      <c r="H466" s="3">
        <v>143</v>
      </c>
      <c r="I466" s="3">
        <v>1</v>
      </c>
      <c r="J466" s="3">
        <v>12</v>
      </c>
      <c r="K466" s="3">
        <v>1</v>
      </c>
      <c r="L466" s="3">
        <v>0</v>
      </c>
      <c r="M466" s="3">
        <v>2</v>
      </c>
      <c r="N466" s="3">
        <v>1</v>
      </c>
    </row>
    <row r="467" spans="1:14" x14ac:dyDescent="0.25">
      <c r="A467" s="3">
        <v>77</v>
      </c>
      <c r="B467" s="3">
        <v>1</v>
      </c>
      <c r="C467" s="3">
        <v>0</v>
      </c>
      <c r="D467" s="3">
        <v>125</v>
      </c>
      <c r="E467" s="3">
        <v>304</v>
      </c>
      <c r="F467" s="3">
        <v>0</v>
      </c>
      <c r="G467" s="3">
        <v>0</v>
      </c>
      <c r="H467" s="3">
        <v>162</v>
      </c>
      <c r="I467" s="3">
        <v>1</v>
      </c>
      <c r="J467" s="3">
        <v>0</v>
      </c>
      <c r="K467" s="3">
        <v>2</v>
      </c>
      <c r="L467" s="3">
        <v>3</v>
      </c>
      <c r="M467" s="3">
        <v>2</v>
      </c>
      <c r="N467" s="3">
        <v>0</v>
      </c>
    </row>
    <row r="468" spans="1:14" x14ac:dyDescent="0.25">
      <c r="A468" s="3">
        <v>48</v>
      </c>
      <c r="B468" s="3">
        <v>1</v>
      </c>
      <c r="C468" s="3">
        <v>0</v>
      </c>
      <c r="D468" s="3">
        <v>124</v>
      </c>
      <c r="E468" s="3">
        <v>274</v>
      </c>
      <c r="F468" s="3">
        <v>0</v>
      </c>
      <c r="G468" s="3">
        <v>0</v>
      </c>
      <c r="H468" s="3">
        <v>166</v>
      </c>
      <c r="I468" s="3">
        <v>0</v>
      </c>
      <c r="J468" s="3">
        <v>5</v>
      </c>
      <c r="K468" s="3">
        <v>1</v>
      </c>
      <c r="L468" s="3">
        <v>0</v>
      </c>
      <c r="M468" s="3">
        <v>3</v>
      </c>
      <c r="N468" s="3">
        <v>0</v>
      </c>
    </row>
    <row r="469" spans="1:14" x14ac:dyDescent="0.25">
      <c r="A469" s="3">
        <v>56</v>
      </c>
      <c r="B469" s="3">
        <v>1</v>
      </c>
      <c r="C469" s="3">
        <v>0</v>
      </c>
      <c r="D469" s="3">
        <v>125</v>
      </c>
      <c r="E469" s="3">
        <v>249</v>
      </c>
      <c r="F469" s="3">
        <v>1</v>
      </c>
      <c r="G469" s="3">
        <v>0</v>
      </c>
      <c r="H469" s="3">
        <v>144</v>
      </c>
      <c r="I469" s="3">
        <v>1</v>
      </c>
      <c r="J469" s="3">
        <v>12</v>
      </c>
      <c r="K469" s="3">
        <v>1</v>
      </c>
      <c r="L469" s="3">
        <v>1</v>
      </c>
      <c r="M469" s="3">
        <v>2</v>
      </c>
      <c r="N469" s="3">
        <v>0</v>
      </c>
    </row>
    <row r="470" spans="1:14" x14ac:dyDescent="0.25">
      <c r="A470" s="3">
        <v>59</v>
      </c>
      <c r="B470" s="3">
        <v>1</v>
      </c>
      <c r="C470" s="3">
        <v>0</v>
      </c>
      <c r="D470" s="3">
        <v>170</v>
      </c>
      <c r="E470" s="3">
        <v>326</v>
      </c>
      <c r="F470" s="3">
        <v>0</v>
      </c>
      <c r="G470" s="3">
        <v>0</v>
      </c>
      <c r="H470" s="3">
        <v>140</v>
      </c>
      <c r="I470" s="3">
        <v>1</v>
      </c>
      <c r="J470" s="3">
        <v>34</v>
      </c>
      <c r="K470" s="3">
        <v>0</v>
      </c>
      <c r="L470" s="3">
        <v>0</v>
      </c>
      <c r="M470" s="3">
        <v>3</v>
      </c>
      <c r="N470" s="3">
        <v>0</v>
      </c>
    </row>
    <row r="471" spans="1:14" x14ac:dyDescent="0.25">
      <c r="A471" s="3">
        <v>56</v>
      </c>
      <c r="B471" s="3">
        <v>1</v>
      </c>
      <c r="C471" s="3">
        <v>0</v>
      </c>
      <c r="D471" s="3">
        <v>132</v>
      </c>
      <c r="E471" s="3">
        <v>184</v>
      </c>
      <c r="F471" s="3">
        <v>0</v>
      </c>
      <c r="G471" s="3">
        <v>0</v>
      </c>
      <c r="H471" s="3">
        <v>105</v>
      </c>
      <c r="I471" s="3">
        <v>1</v>
      </c>
      <c r="J471" s="3">
        <v>21</v>
      </c>
      <c r="K471" s="3">
        <v>1</v>
      </c>
      <c r="L471" s="3">
        <v>1</v>
      </c>
      <c r="M471" s="3">
        <v>1</v>
      </c>
      <c r="N471" s="3">
        <v>0</v>
      </c>
    </row>
    <row r="472" spans="1:14" x14ac:dyDescent="0.25">
      <c r="A472" s="3">
        <v>57</v>
      </c>
      <c r="B472" s="3">
        <v>0</v>
      </c>
      <c r="C472" s="3">
        <v>0</v>
      </c>
      <c r="D472" s="3">
        <v>120</v>
      </c>
      <c r="E472" s="3">
        <v>354</v>
      </c>
      <c r="F472" s="3">
        <v>0</v>
      </c>
      <c r="G472" s="3">
        <v>1</v>
      </c>
      <c r="H472" s="3">
        <v>163</v>
      </c>
      <c r="I472" s="3">
        <v>1</v>
      </c>
      <c r="J472" s="3">
        <v>6</v>
      </c>
      <c r="K472" s="3">
        <v>2</v>
      </c>
      <c r="L472" s="3">
        <v>0</v>
      </c>
      <c r="M472" s="3">
        <v>2</v>
      </c>
      <c r="N472" s="3">
        <v>1</v>
      </c>
    </row>
    <row r="473" spans="1:14" x14ac:dyDescent="0.25">
      <c r="A473" s="3">
        <v>43</v>
      </c>
      <c r="B473" s="3">
        <v>1</v>
      </c>
      <c r="C473" s="3">
        <v>2</v>
      </c>
      <c r="D473" s="3">
        <v>130</v>
      </c>
      <c r="E473" s="3">
        <v>315</v>
      </c>
      <c r="F473" s="3">
        <v>0</v>
      </c>
      <c r="G473" s="3">
        <v>1</v>
      </c>
      <c r="H473" s="3">
        <v>162</v>
      </c>
      <c r="I473" s="3">
        <v>0</v>
      </c>
      <c r="J473" s="3">
        <v>19</v>
      </c>
      <c r="K473" s="3">
        <v>2</v>
      </c>
      <c r="L473" s="3">
        <v>1</v>
      </c>
      <c r="M473" s="3">
        <v>2</v>
      </c>
      <c r="N473" s="3">
        <v>1</v>
      </c>
    </row>
    <row r="474" spans="1:14" x14ac:dyDescent="0.25">
      <c r="A474" s="3">
        <v>45</v>
      </c>
      <c r="B474" s="3">
        <v>0</v>
      </c>
      <c r="C474" s="3">
        <v>1</v>
      </c>
      <c r="D474" s="3">
        <v>112</v>
      </c>
      <c r="E474" s="3">
        <v>160</v>
      </c>
      <c r="F474" s="3">
        <v>0</v>
      </c>
      <c r="G474" s="3">
        <v>1</v>
      </c>
      <c r="H474" s="3">
        <v>138</v>
      </c>
      <c r="I474" s="3">
        <v>0</v>
      </c>
      <c r="J474" s="3">
        <v>0</v>
      </c>
      <c r="K474" s="3">
        <v>1</v>
      </c>
      <c r="L474" s="3">
        <v>0</v>
      </c>
      <c r="M474" s="3">
        <v>2</v>
      </c>
      <c r="N474" s="3">
        <v>1</v>
      </c>
    </row>
    <row r="475" spans="1:14" x14ac:dyDescent="0.25">
      <c r="A475" s="3">
        <v>43</v>
      </c>
      <c r="B475" s="3">
        <v>1</v>
      </c>
      <c r="C475" s="3">
        <v>0</v>
      </c>
      <c r="D475" s="3">
        <v>150</v>
      </c>
      <c r="E475" s="3">
        <v>247</v>
      </c>
      <c r="F475" s="3">
        <v>0</v>
      </c>
      <c r="G475" s="3">
        <v>1</v>
      </c>
      <c r="H475" s="3">
        <v>171</v>
      </c>
      <c r="I475" s="3">
        <v>0</v>
      </c>
      <c r="J475" s="3">
        <v>15</v>
      </c>
      <c r="K475" s="3">
        <v>2</v>
      </c>
      <c r="L475" s="3">
        <v>0</v>
      </c>
      <c r="M475" s="3">
        <v>2</v>
      </c>
      <c r="N475" s="3">
        <v>1</v>
      </c>
    </row>
    <row r="476" spans="1:14" x14ac:dyDescent="0.25">
      <c r="A476" s="3">
        <v>56</v>
      </c>
      <c r="B476" s="3">
        <v>1</v>
      </c>
      <c r="C476" s="3">
        <v>0</v>
      </c>
      <c r="D476" s="3">
        <v>130</v>
      </c>
      <c r="E476" s="3">
        <v>283</v>
      </c>
      <c r="F476" s="3">
        <v>1</v>
      </c>
      <c r="G476" s="3">
        <v>0</v>
      </c>
      <c r="H476" s="3">
        <v>103</v>
      </c>
      <c r="I476" s="3">
        <v>1</v>
      </c>
      <c r="J476" s="3">
        <v>16</v>
      </c>
      <c r="K476" s="3">
        <v>0</v>
      </c>
      <c r="L476" s="3">
        <v>0</v>
      </c>
      <c r="M476" s="3">
        <v>3</v>
      </c>
      <c r="N476" s="3">
        <v>0</v>
      </c>
    </row>
    <row r="477" spans="1:14" x14ac:dyDescent="0.25">
      <c r="A477" s="3">
        <v>56</v>
      </c>
      <c r="B477" s="3">
        <v>1</v>
      </c>
      <c r="C477" s="3">
        <v>1</v>
      </c>
      <c r="D477" s="3">
        <v>120</v>
      </c>
      <c r="E477" s="3">
        <v>240</v>
      </c>
      <c r="F477" s="3">
        <v>0</v>
      </c>
      <c r="G477" s="3">
        <v>1</v>
      </c>
      <c r="H477" s="3">
        <v>169</v>
      </c>
      <c r="I477" s="3">
        <v>0</v>
      </c>
      <c r="J477" s="3">
        <v>0</v>
      </c>
      <c r="K477" s="3">
        <v>0</v>
      </c>
      <c r="L477" s="3">
        <v>0</v>
      </c>
      <c r="M477" s="3">
        <v>2</v>
      </c>
      <c r="N477" s="3">
        <v>1</v>
      </c>
    </row>
    <row r="478" spans="1:14" x14ac:dyDescent="0.25">
      <c r="A478" s="3">
        <v>39</v>
      </c>
      <c r="B478" s="3">
        <v>0</v>
      </c>
      <c r="C478" s="3">
        <v>2</v>
      </c>
      <c r="D478" s="3">
        <v>94</v>
      </c>
      <c r="E478" s="3">
        <v>199</v>
      </c>
      <c r="F478" s="3">
        <v>0</v>
      </c>
      <c r="G478" s="3">
        <v>1</v>
      </c>
      <c r="H478" s="3">
        <v>179</v>
      </c>
      <c r="I478" s="3">
        <v>0</v>
      </c>
      <c r="J478" s="3">
        <v>0</v>
      </c>
      <c r="K478" s="3">
        <v>2</v>
      </c>
      <c r="L478" s="3">
        <v>0</v>
      </c>
      <c r="M478" s="3">
        <v>2</v>
      </c>
      <c r="N478" s="3">
        <v>1</v>
      </c>
    </row>
    <row r="479" spans="1:14" x14ac:dyDescent="0.25">
      <c r="A479" s="3">
        <v>54</v>
      </c>
      <c r="B479" s="3">
        <v>1</v>
      </c>
      <c r="C479" s="3">
        <v>0</v>
      </c>
      <c r="D479" s="3">
        <v>110</v>
      </c>
      <c r="E479" s="3">
        <v>239</v>
      </c>
      <c r="F479" s="3">
        <v>0</v>
      </c>
      <c r="G479" s="3">
        <v>1</v>
      </c>
      <c r="H479" s="3">
        <v>126</v>
      </c>
      <c r="I479" s="3">
        <v>1</v>
      </c>
      <c r="J479" s="3">
        <v>28</v>
      </c>
      <c r="K479" s="3">
        <v>1</v>
      </c>
      <c r="L479" s="3">
        <v>1</v>
      </c>
      <c r="M479" s="3">
        <v>3</v>
      </c>
      <c r="N479" s="3">
        <v>0</v>
      </c>
    </row>
    <row r="480" spans="1:14" x14ac:dyDescent="0.25">
      <c r="A480" s="3">
        <v>56</v>
      </c>
      <c r="B480" s="3">
        <v>0</v>
      </c>
      <c r="C480" s="3">
        <v>0</v>
      </c>
      <c r="D480" s="3">
        <v>200</v>
      </c>
      <c r="E480" s="3">
        <v>288</v>
      </c>
      <c r="F480" s="3">
        <v>1</v>
      </c>
      <c r="G480" s="3">
        <v>0</v>
      </c>
      <c r="H480" s="3">
        <v>133</v>
      </c>
      <c r="I480" s="3">
        <v>1</v>
      </c>
      <c r="J480" s="3">
        <v>40</v>
      </c>
      <c r="K480" s="3">
        <v>0</v>
      </c>
      <c r="L480" s="3">
        <v>2</v>
      </c>
      <c r="M480" s="3">
        <v>3</v>
      </c>
      <c r="N480" s="3">
        <v>0</v>
      </c>
    </row>
    <row r="481" spans="1:14" x14ac:dyDescent="0.25">
      <c r="A481" s="3">
        <v>56</v>
      </c>
      <c r="B481" s="3">
        <v>1</v>
      </c>
      <c r="C481" s="3">
        <v>0</v>
      </c>
      <c r="D481" s="3">
        <v>130</v>
      </c>
      <c r="E481" s="3">
        <v>283</v>
      </c>
      <c r="F481" s="3">
        <v>1</v>
      </c>
      <c r="G481" s="3">
        <v>0</v>
      </c>
      <c r="H481" s="3">
        <v>103</v>
      </c>
      <c r="I481" s="3">
        <v>1</v>
      </c>
      <c r="J481" s="3">
        <v>16</v>
      </c>
      <c r="K481" s="3">
        <v>0</v>
      </c>
      <c r="L481" s="3">
        <v>0</v>
      </c>
      <c r="M481" s="3">
        <v>3</v>
      </c>
      <c r="N481" s="3">
        <v>0</v>
      </c>
    </row>
    <row r="482" spans="1:14" x14ac:dyDescent="0.25">
      <c r="A482" s="3">
        <v>64</v>
      </c>
      <c r="B482" s="3">
        <v>1</v>
      </c>
      <c r="C482" s="3">
        <v>0</v>
      </c>
      <c r="D482" s="3">
        <v>120</v>
      </c>
      <c r="E482" s="3">
        <v>246</v>
      </c>
      <c r="F482" s="3">
        <v>0</v>
      </c>
      <c r="G482" s="3">
        <v>0</v>
      </c>
      <c r="H482" s="3">
        <v>96</v>
      </c>
      <c r="I482" s="3">
        <v>1</v>
      </c>
      <c r="J482" s="3">
        <v>22</v>
      </c>
      <c r="K482" s="3">
        <v>0</v>
      </c>
      <c r="L482" s="3">
        <v>1</v>
      </c>
      <c r="M482" s="3">
        <v>2</v>
      </c>
      <c r="N482" s="3">
        <v>0</v>
      </c>
    </row>
    <row r="483" spans="1:14" x14ac:dyDescent="0.25">
      <c r="A483" s="3">
        <v>44</v>
      </c>
      <c r="B483" s="3">
        <v>1</v>
      </c>
      <c r="C483" s="3">
        <v>0</v>
      </c>
      <c r="D483" s="3">
        <v>110</v>
      </c>
      <c r="E483" s="3">
        <v>197</v>
      </c>
      <c r="F483" s="3">
        <v>0</v>
      </c>
      <c r="G483" s="3">
        <v>0</v>
      </c>
      <c r="H483" s="3">
        <v>177</v>
      </c>
      <c r="I483" s="3">
        <v>0</v>
      </c>
      <c r="J483" s="3">
        <v>0</v>
      </c>
      <c r="K483" s="3">
        <v>2</v>
      </c>
      <c r="L483" s="3">
        <v>1</v>
      </c>
      <c r="M483" s="3">
        <v>2</v>
      </c>
      <c r="N483" s="3">
        <v>0</v>
      </c>
    </row>
    <row r="484" spans="1:14" x14ac:dyDescent="0.25">
      <c r="A484" s="3">
        <v>56</v>
      </c>
      <c r="B484" s="3">
        <v>0</v>
      </c>
      <c r="C484" s="3">
        <v>0</v>
      </c>
      <c r="D484" s="3">
        <v>134</v>
      </c>
      <c r="E484" s="3">
        <v>409</v>
      </c>
      <c r="F484" s="3">
        <v>0</v>
      </c>
      <c r="G484" s="3">
        <v>0</v>
      </c>
      <c r="H484" s="3">
        <v>150</v>
      </c>
      <c r="I484" s="3">
        <v>1</v>
      </c>
      <c r="J484" s="3">
        <v>19</v>
      </c>
      <c r="K484" s="3">
        <v>1</v>
      </c>
      <c r="L484" s="3">
        <v>2</v>
      </c>
      <c r="M484" s="3">
        <v>3</v>
      </c>
      <c r="N484" s="3">
        <v>0</v>
      </c>
    </row>
    <row r="485" spans="1:14" x14ac:dyDescent="0.25">
      <c r="A485" s="3">
        <v>63</v>
      </c>
      <c r="B485" s="3">
        <v>1</v>
      </c>
      <c r="C485" s="3">
        <v>0</v>
      </c>
      <c r="D485" s="3">
        <v>140</v>
      </c>
      <c r="E485" s="3">
        <v>187</v>
      </c>
      <c r="F485" s="3">
        <v>0</v>
      </c>
      <c r="G485" s="3">
        <v>0</v>
      </c>
      <c r="H485" s="3">
        <v>144</v>
      </c>
      <c r="I485" s="3">
        <v>1</v>
      </c>
      <c r="J485" s="3">
        <v>40</v>
      </c>
      <c r="K485" s="3">
        <v>2</v>
      </c>
      <c r="L485" s="3">
        <v>2</v>
      </c>
      <c r="M485" s="3">
        <v>3</v>
      </c>
      <c r="N485" s="3">
        <v>0</v>
      </c>
    </row>
    <row r="486" spans="1:14" x14ac:dyDescent="0.25">
      <c r="A486" s="3">
        <v>64</v>
      </c>
      <c r="B486" s="3">
        <v>1</v>
      </c>
      <c r="C486" s="3">
        <v>3</v>
      </c>
      <c r="D486" s="3">
        <v>110</v>
      </c>
      <c r="E486" s="3">
        <v>211</v>
      </c>
      <c r="F486" s="3">
        <v>0</v>
      </c>
      <c r="G486" s="3">
        <v>0</v>
      </c>
      <c r="H486" s="3">
        <v>144</v>
      </c>
      <c r="I486" s="3">
        <v>1</v>
      </c>
      <c r="J486" s="3">
        <v>18</v>
      </c>
      <c r="K486" s="3">
        <v>1</v>
      </c>
      <c r="L486" s="3">
        <v>0</v>
      </c>
      <c r="M486" s="3">
        <v>2</v>
      </c>
      <c r="N486" s="3">
        <v>1</v>
      </c>
    </row>
    <row r="487" spans="1:14" x14ac:dyDescent="0.25">
      <c r="A487" s="3">
        <v>60</v>
      </c>
      <c r="B487" s="3">
        <v>1</v>
      </c>
      <c r="C487" s="3">
        <v>0</v>
      </c>
      <c r="D487" s="3">
        <v>140</v>
      </c>
      <c r="E487" s="3">
        <v>293</v>
      </c>
      <c r="F487" s="3">
        <v>0</v>
      </c>
      <c r="G487" s="3">
        <v>0</v>
      </c>
      <c r="H487" s="3">
        <v>170</v>
      </c>
      <c r="I487" s="3">
        <v>0</v>
      </c>
      <c r="J487" s="3">
        <v>12</v>
      </c>
      <c r="K487" s="3">
        <v>1</v>
      </c>
      <c r="L487" s="3">
        <v>2</v>
      </c>
      <c r="M487" s="3">
        <v>3</v>
      </c>
      <c r="N487" s="3">
        <v>0</v>
      </c>
    </row>
    <row r="488" spans="1:14" x14ac:dyDescent="0.25">
      <c r="A488" s="3">
        <v>42</v>
      </c>
      <c r="B488" s="3">
        <v>1</v>
      </c>
      <c r="C488" s="3">
        <v>2</v>
      </c>
      <c r="D488" s="3">
        <v>130</v>
      </c>
      <c r="E488" s="3">
        <v>180</v>
      </c>
      <c r="F488" s="3">
        <v>0</v>
      </c>
      <c r="G488" s="3">
        <v>1</v>
      </c>
      <c r="H488" s="3">
        <v>150</v>
      </c>
      <c r="I488" s="3">
        <v>0</v>
      </c>
      <c r="J488" s="3">
        <v>0</v>
      </c>
      <c r="K488" s="3">
        <v>2</v>
      </c>
      <c r="L488" s="3">
        <v>0</v>
      </c>
      <c r="M488" s="3">
        <v>2</v>
      </c>
      <c r="N488" s="3">
        <v>1</v>
      </c>
    </row>
    <row r="489" spans="1:14" x14ac:dyDescent="0.25">
      <c r="A489" s="3">
        <v>45</v>
      </c>
      <c r="B489" s="3">
        <v>1</v>
      </c>
      <c r="C489" s="3">
        <v>1</v>
      </c>
      <c r="D489" s="3">
        <v>128</v>
      </c>
      <c r="E489" s="3">
        <v>308</v>
      </c>
      <c r="F489" s="3">
        <v>0</v>
      </c>
      <c r="G489" s="3">
        <v>0</v>
      </c>
      <c r="H489" s="3">
        <v>170</v>
      </c>
      <c r="I489" s="3">
        <v>0</v>
      </c>
      <c r="J489" s="3">
        <v>0</v>
      </c>
      <c r="K489" s="3">
        <v>2</v>
      </c>
      <c r="L489" s="3">
        <v>0</v>
      </c>
      <c r="M489" s="3">
        <v>2</v>
      </c>
      <c r="N489" s="3">
        <v>1</v>
      </c>
    </row>
    <row r="490" spans="1:14" x14ac:dyDescent="0.25">
      <c r="A490" s="3">
        <v>57</v>
      </c>
      <c r="B490" s="3">
        <v>1</v>
      </c>
      <c r="C490" s="3">
        <v>0</v>
      </c>
      <c r="D490" s="3">
        <v>165</v>
      </c>
      <c r="E490" s="3">
        <v>289</v>
      </c>
      <c r="F490" s="3">
        <v>1</v>
      </c>
      <c r="G490" s="3">
        <v>0</v>
      </c>
      <c r="H490" s="3">
        <v>124</v>
      </c>
      <c r="I490" s="3">
        <v>0</v>
      </c>
      <c r="J490" s="3">
        <v>10</v>
      </c>
      <c r="K490" s="3">
        <v>1</v>
      </c>
      <c r="L490" s="3">
        <v>3</v>
      </c>
      <c r="M490" s="3">
        <v>3</v>
      </c>
      <c r="N490" s="3">
        <v>0</v>
      </c>
    </row>
    <row r="491" spans="1:14" x14ac:dyDescent="0.25">
      <c r="A491" s="3">
        <v>40</v>
      </c>
      <c r="B491" s="3">
        <v>1</v>
      </c>
      <c r="C491" s="3">
        <v>0</v>
      </c>
      <c r="D491" s="3">
        <v>110</v>
      </c>
      <c r="E491" s="3">
        <v>167</v>
      </c>
      <c r="F491" s="3">
        <v>0</v>
      </c>
      <c r="G491" s="3">
        <v>0</v>
      </c>
      <c r="H491" s="3">
        <v>114</v>
      </c>
      <c r="I491" s="3">
        <v>1</v>
      </c>
      <c r="J491" s="3">
        <v>20</v>
      </c>
      <c r="K491" s="3">
        <v>1</v>
      </c>
      <c r="L491" s="3">
        <v>0</v>
      </c>
      <c r="M491" s="3">
        <v>3</v>
      </c>
      <c r="N491" s="3">
        <v>0</v>
      </c>
    </row>
    <row r="492" spans="1:14" x14ac:dyDescent="0.25">
      <c r="A492" s="3">
        <v>56</v>
      </c>
      <c r="B492" s="3">
        <v>1</v>
      </c>
      <c r="C492" s="3">
        <v>0</v>
      </c>
      <c r="D492" s="3">
        <v>125</v>
      </c>
      <c r="E492" s="3">
        <v>249</v>
      </c>
      <c r="F492" s="3">
        <v>1</v>
      </c>
      <c r="G492" s="3">
        <v>0</v>
      </c>
      <c r="H492" s="3">
        <v>144</v>
      </c>
      <c r="I492" s="3">
        <v>1</v>
      </c>
      <c r="J492" s="3">
        <v>12</v>
      </c>
      <c r="K492" s="3">
        <v>1</v>
      </c>
      <c r="L492" s="3">
        <v>1</v>
      </c>
      <c r="M492" s="3">
        <v>2</v>
      </c>
      <c r="N492" s="3">
        <v>0</v>
      </c>
    </row>
    <row r="493" spans="1:14" x14ac:dyDescent="0.25">
      <c r="A493" s="3">
        <v>63</v>
      </c>
      <c r="B493" s="3">
        <v>1</v>
      </c>
      <c r="C493" s="3">
        <v>0</v>
      </c>
      <c r="D493" s="3">
        <v>130</v>
      </c>
      <c r="E493" s="3">
        <v>254</v>
      </c>
      <c r="F493" s="3">
        <v>0</v>
      </c>
      <c r="G493" s="3">
        <v>0</v>
      </c>
      <c r="H493" s="3">
        <v>147</v>
      </c>
      <c r="I493" s="3">
        <v>0</v>
      </c>
      <c r="J493" s="3">
        <v>14</v>
      </c>
      <c r="K493" s="3">
        <v>1</v>
      </c>
      <c r="L493" s="3">
        <v>1</v>
      </c>
      <c r="M493" s="3">
        <v>3</v>
      </c>
      <c r="N493" s="3">
        <v>0</v>
      </c>
    </row>
    <row r="494" spans="1:14" x14ac:dyDescent="0.25">
      <c r="A494" s="3">
        <v>64</v>
      </c>
      <c r="B494" s="3">
        <v>1</v>
      </c>
      <c r="C494" s="3">
        <v>2</v>
      </c>
      <c r="D494" s="3">
        <v>125</v>
      </c>
      <c r="E494" s="3">
        <v>309</v>
      </c>
      <c r="F494" s="3">
        <v>0</v>
      </c>
      <c r="G494" s="3">
        <v>1</v>
      </c>
      <c r="H494" s="3">
        <v>131</v>
      </c>
      <c r="I494" s="3">
        <v>1</v>
      </c>
      <c r="J494" s="3">
        <v>18</v>
      </c>
      <c r="K494" s="3">
        <v>1</v>
      </c>
      <c r="L494" s="3">
        <v>0</v>
      </c>
      <c r="M494" s="3">
        <v>3</v>
      </c>
      <c r="N494" s="3">
        <v>0</v>
      </c>
    </row>
    <row r="495" spans="1:14" x14ac:dyDescent="0.25">
      <c r="A495" s="3">
        <v>41</v>
      </c>
      <c r="B495" s="3">
        <v>1</v>
      </c>
      <c r="C495" s="3">
        <v>2</v>
      </c>
      <c r="D495" s="3">
        <v>112</v>
      </c>
      <c r="E495" s="3">
        <v>250</v>
      </c>
      <c r="F495" s="3">
        <v>0</v>
      </c>
      <c r="G495" s="3">
        <v>1</v>
      </c>
      <c r="H495" s="3">
        <v>179</v>
      </c>
      <c r="I495" s="3">
        <v>0</v>
      </c>
      <c r="J495" s="3">
        <v>0</v>
      </c>
      <c r="K495" s="3">
        <v>2</v>
      </c>
      <c r="L495" s="3">
        <v>0</v>
      </c>
      <c r="M495" s="3">
        <v>2</v>
      </c>
      <c r="N495" s="3">
        <v>1</v>
      </c>
    </row>
    <row r="496" spans="1:14" x14ac:dyDescent="0.25">
      <c r="A496" s="3">
        <v>56</v>
      </c>
      <c r="B496" s="3">
        <v>1</v>
      </c>
      <c r="C496" s="3">
        <v>1</v>
      </c>
      <c r="D496" s="3">
        <v>130</v>
      </c>
      <c r="E496" s="3">
        <v>221</v>
      </c>
      <c r="F496" s="3">
        <v>0</v>
      </c>
      <c r="G496" s="3">
        <v>0</v>
      </c>
      <c r="H496" s="3">
        <v>163</v>
      </c>
      <c r="I496" s="3">
        <v>0</v>
      </c>
      <c r="J496" s="3">
        <v>0</v>
      </c>
      <c r="K496" s="3">
        <v>2</v>
      </c>
      <c r="L496" s="3">
        <v>0</v>
      </c>
      <c r="M496" s="3">
        <v>3</v>
      </c>
      <c r="N496" s="3">
        <v>1</v>
      </c>
    </row>
    <row r="497" spans="1:14" x14ac:dyDescent="0.25">
      <c r="A497" s="3">
        <v>67</v>
      </c>
      <c r="B497" s="3">
        <v>0</v>
      </c>
      <c r="C497" s="3">
        <v>2</v>
      </c>
      <c r="D497" s="3">
        <v>115</v>
      </c>
      <c r="E497" s="3">
        <v>564</v>
      </c>
      <c r="F497" s="3">
        <v>0</v>
      </c>
      <c r="G497" s="3">
        <v>0</v>
      </c>
      <c r="H497" s="3">
        <v>160</v>
      </c>
      <c r="I497" s="3">
        <v>0</v>
      </c>
      <c r="J497" s="3">
        <v>16</v>
      </c>
      <c r="K497" s="3">
        <v>1</v>
      </c>
      <c r="L497" s="3">
        <v>0</v>
      </c>
      <c r="M497" s="3">
        <v>3</v>
      </c>
      <c r="N497" s="3">
        <v>1</v>
      </c>
    </row>
    <row r="498" spans="1:14" x14ac:dyDescent="0.25">
      <c r="A498" s="3">
        <v>69</v>
      </c>
      <c r="B498" s="3">
        <v>1</v>
      </c>
      <c r="C498" s="3">
        <v>3</v>
      </c>
      <c r="D498" s="3">
        <v>160</v>
      </c>
      <c r="E498" s="3">
        <v>234</v>
      </c>
      <c r="F498" s="3">
        <v>1</v>
      </c>
      <c r="G498" s="3">
        <v>0</v>
      </c>
      <c r="H498" s="3">
        <v>131</v>
      </c>
      <c r="I498" s="3">
        <v>0</v>
      </c>
      <c r="J498" s="3">
        <v>1</v>
      </c>
      <c r="K498" s="3">
        <v>1</v>
      </c>
      <c r="L498" s="3">
        <v>1</v>
      </c>
      <c r="M498" s="3">
        <v>2</v>
      </c>
      <c r="N498" s="3">
        <v>1</v>
      </c>
    </row>
    <row r="499" spans="1:14" x14ac:dyDescent="0.25">
      <c r="A499" s="3">
        <v>67</v>
      </c>
      <c r="B499" s="3">
        <v>1</v>
      </c>
      <c r="C499" s="3">
        <v>0</v>
      </c>
      <c r="D499" s="3">
        <v>160</v>
      </c>
      <c r="E499" s="3">
        <v>286</v>
      </c>
      <c r="F499" s="3">
        <v>0</v>
      </c>
      <c r="G499" s="3">
        <v>0</v>
      </c>
      <c r="H499" s="3">
        <v>108</v>
      </c>
      <c r="I499" s="3">
        <v>1</v>
      </c>
      <c r="J499" s="3">
        <v>15</v>
      </c>
      <c r="K499" s="3">
        <v>1</v>
      </c>
      <c r="L499" s="3">
        <v>3</v>
      </c>
      <c r="M499" s="3">
        <v>2</v>
      </c>
      <c r="N499" s="3">
        <v>0</v>
      </c>
    </row>
    <row r="500" spans="1:14" x14ac:dyDescent="0.25">
      <c r="A500" s="3">
        <v>59</v>
      </c>
      <c r="B500" s="3">
        <v>1</v>
      </c>
      <c r="C500" s="3">
        <v>2</v>
      </c>
      <c r="D500" s="3">
        <v>150</v>
      </c>
      <c r="E500" s="3">
        <v>212</v>
      </c>
      <c r="F500" s="3">
        <v>1</v>
      </c>
      <c r="G500" s="3">
        <v>1</v>
      </c>
      <c r="H500" s="3">
        <v>157</v>
      </c>
      <c r="I500" s="3">
        <v>0</v>
      </c>
      <c r="J500" s="3">
        <v>16</v>
      </c>
      <c r="K500" s="3">
        <v>2</v>
      </c>
      <c r="L500" s="3">
        <v>0</v>
      </c>
      <c r="M500" s="3">
        <v>2</v>
      </c>
      <c r="N500" s="3">
        <v>1</v>
      </c>
    </row>
    <row r="501" spans="1:14" x14ac:dyDescent="0.25">
      <c r="A501" s="3">
        <v>58</v>
      </c>
      <c r="B501" s="3">
        <v>1</v>
      </c>
      <c r="C501" s="3">
        <v>0</v>
      </c>
      <c r="D501" s="3">
        <v>100</v>
      </c>
      <c r="E501" s="3">
        <v>234</v>
      </c>
      <c r="F501" s="3">
        <v>0</v>
      </c>
      <c r="G501" s="3">
        <v>1</v>
      </c>
      <c r="H501" s="3">
        <v>156</v>
      </c>
      <c r="I501" s="3">
        <v>0</v>
      </c>
      <c r="J501" s="3">
        <v>1</v>
      </c>
      <c r="K501" s="3">
        <v>2</v>
      </c>
      <c r="L501" s="3">
        <v>1</v>
      </c>
      <c r="M501" s="3">
        <v>3</v>
      </c>
      <c r="N501" s="3">
        <v>0</v>
      </c>
    </row>
    <row r="502" spans="1:14" x14ac:dyDescent="0.25">
      <c r="A502" s="3">
        <v>45</v>
      </c>
      <c r="B502" s="3">
        <v>1</v>
      </c>
      <c r="C502" s="3">
        <v>0</v>
      </c>
      <c r="D502" s="3">
        <v>115</v>
      </c>
      <c r="E502" s="3">
        <v>260</v>
      </c>
      <c r="F502" s="3">
        <v>0</v>
      </c>
      <c r="G502" s="3">
        <v>0</v>
      </c>
      <c r="H502" s="3">
        <v>185</v>
      </c>
      <c r="I502" s="3">
        <v>0</v>
      </c>
      <c r="J502" s="3">
        <v>0</v>
      </c>
      <c r="K502" s="3">
        <v>2</v>
      </c>
      <c r="L502" s="3">
        <v>0</v>
      </c>
      <c r="M502" s="3">
        <v>2</v>
      </c>
      <c r="N502" s="3">
        <v>1</v>
      </c>
    </row>
    <row r="503" spans="1:14" x14ac:dyDescent="0.25">
      <c r="A503" s="3">
        <v>60</v>
      </c>
      <c r="B503" s="3">
        <v>0</v>
      </c>
      <c r="C503" s="3">
        <v>2</v>
      </c>
      <c r="D503" s="3">
        <v>102</v>
      </c>
      <c r="E503" s="3">
        <v>318</v>
      </c>
      <c r="F503" s="3">
        <v>0</v>
      </c>
      <c r="G503" s="3">
        <v>1</v>
      </c>
      <c r="H503" s="3">
        <v>160</v>
      </c>
      <c r="I503" s="3">
        <v>0</v>
      </c>
      <c r="J503" s="3">
        <v>0</v>
      </c>
      <c r="K503" s="3">
        <v>2</v>
      </c>
      <c r="L503" s="3">
        <v>1</v>
      </c>
      <c r="M503" s="3">
        <v>2</v>
      </c>
      <c r="N503" s="3">
        <v>1</v>
      </c>
    </row>
    <row r="504" spans="1:14" x14ac:dyDescent="0.25">
      <c r="A504" s="3">
        <v>50</v>
      </c>
      <c r="B504" s="3">
        <v>1</v>
      </c>
      <c r="C504" s="3">
        <v>0</v>
      </c>
      <c r="D504" s="3">
        <v>144</v>
      </c>
      <c r="E504" s="3">
        <v>200</v>
      </c>
      <c r="F504" s="3">
        <v>0</v>
      </c>
      <c r="G504" s="3">
        <v>0</v>
      </c>
      <c r="H504" s="3">
        <v>126</v>
      </c>
      <c r="I504" s="3">
        <v>1</v>
      </c>
      <c r="J504" s="3">
        <v>9</v>
      </c>
      <c r="K504" s="3">
        <v>1</v>
      </c>
      <c r="L504" s="3">
        <v>0</v>
      </c>
      <c r="M504" s="3">
        <v>3</v>
      </c>
      <c r="N504" s="3">
        <v>0</v>
      </c>
    </row>
    <row r="505" spans="1:14" x14ac:dyDescent="0.25">
      <c r="A505" s="3">
        <v>62</v>
      </c>
      <c r="B505" s="3">
        <v>0</v>
      </c>
      <c r="C505" s="3">
        <v>0</v>
      </c>
      <c r="D505" s="3">
        <v>124</v>
      </c>
      <c r="E505" s="3">
        <v>209</v>
      </c>
      <c r="F505" s="3">
        <v>0</v>
      </c>
      <c r="G505" s="3">
        <v>1</v>
      </c>
      <c r="H505" s="3">
        <v>163</v>
      </c>
      <c r="I505" s="3">
        <v>0</v>
      </c>
      <c r="J505" s="3">
        <v>0</v>
      </c>
      <c r="K505" s="3">
        <v>2</v>
      </c>
      <c r="L505" s="3">
        <v>0</v>
      </c>
      <c r="M505" s="3">
        <v>2</v>
      </c>
      <c r="N505" s="3">
        <v>1</v>
      </c>
    </row>
    <row r="506" spans="1:14" x14ac:dyDescent="0.25">
      <c r="A506" s="3">
        <v>34</v>
      </c>
      <c r="B506" s="3">
        <v>1</v>
      </c>
      <c r="C506" s="3">
        <v>3</v>
      </c>
      <c r="D506" s="3">
        <v>118</v>
      </c>
      <c r="E506" s="3">
        <v>182</v>
      </c>
      <c r="F506" s="3">
        <v>0</v>
      </c>
      <c r="G506" s="3">
        <v>0</v>
      </c>
      <c r="H506" s="3">
        <v>174</v>
      </c>
      <c r="I506" s="3">
        <v>0</v>
      </c>
      <c r="J506" s="3">
        <v>0</v>
      </c>
      <c r="K506" s="3">
        <v>2</v>
      </c>
      <c r="L506" s="3">
        <v>0</v>
      </c>
      <c r="M506" s="3">
        <v>2</v>
      </c>
      <c r="N506" s="3">
        <v>1</v>
      </c>
    </row>
    <row r="507" spans="1:14" x14ac:dyDescent="0.25">
      <c r="A507" s="3">
        <v>52</v>
      </c>
      <c r="B507" s="3">
        <v>1</v>
      </c>
      <c r="C507" s="3">
        <v>3</v>
      </c>
      <c r="D507" s="3">
        <v>152</v>
      </c>
      <c r="E507" s="3">
        <v>298</v>
      </c>
      <c r="F507" s="3">
        <v>1</v>
      </c>
      <c r="G507" s="3">
        <v>1</v>
      </c>
      <c r="H507" s="3">
        <v>178</v>
      </c>
      <c r="I507" s="3">
        <v>0</v>
      </c>
      <c r="J507" s="3">
        <v>12</v>
      </c>
      <c r="K507" s="3">
        <v>1</v>
      </c>
      <c r="L507" s="3">
        <v>0</v>
      </c>
      <c r="M507" s="3">
        <v>3</v>
      </c>
      <c r="N507" s="3">
        <v>1</v>
      </c>
    </row>
    <row r="508" spans="1:14" x14ac:dyDescent="0.25">
      <c r="A508" s="3">
        <v>64</v>
      </c>
      <c r="B508" s="3">
        <v>1</v>
      </c>
      <c r="C508" s="3">
        <v>3</v>
      </c>
      <c r="D508" s="3">
        <v>170</v>
      </c>
      <c r="E508" s="3">
        <v>227</v>
      </c>
      <c r="F508" s="3">
        <v>0</v>
      </c>
      <c r="G508" s="3">
        <v>0</v>
      </c>
      <c r="H508" s="3">
        <v>155</v>
      </c>
      <c r="I508" s="3">
        <v>0</v>
      </c>
      <c r="J508" s="3">
        <v>6</v>
      </c>
      <c r="K508" s="3">
        <v>1</v>
      </c>
      <c r="L508" s="3">
        <v>0</v>
      </c>
      <c r="M508" s="3">
        <v>3</v>
      </c>
      <c r="N508" s="3">
        <v>1</v>
      </c>
    </row>
    <row r="509" spans="1:14" x14ac:dyDescent="0.25">
      <c r="A509" s="3">
        <v>66</v>
      </c>
      <c r="B509" s="3">
        <v>0</v>
      </c>
      <c r="C509" s="3">
        <v>2</v>
      </c>
      <c r="D509" s="3">
        <v>146</v>
      </c>
      <c r="E509" s="3">
        <v>278</v>
      </c>
      <c r="F509" s="3">
        <v>0</v>
      </c>
      <c r="G509" s="3">
        <v>0</v>
      </c>
      <c r="H509" s="3">
        <v>152</v>
      </c>
      <c r="I509" s="3">
        <v>0</v>
      </c>
      <c r="J509" s="3">
        <v>0</v>
      </c>
      <c r="K509" s="3">
        <v>1</v>
      </c>
      <c r="L509" s="3">
        <v>1</v>
      </c>
      <c r="M509" s="3">
        <v>2</v>
      </c>
      <c r="N509" s="3">
        <v>1</v>
      </c>
    </row>
    <row r="510" spans="1:14" x14ac:dyDescent="0.25">
      <c r="A510" s="3">
        <v>42</v>
      </c>
      <c r="B510" s="3">
        <v>1</v>
      </c>
      <c r="C510" s="3">
        <v>3</v>
      </c>
      <c r="D510" s="3">
        <v>148</v>
      </c>
      <c r="E510" s="3">
        <v>244</v>
      </c>
      <c r="F510" s="3">
        <v>0</v>
      </c>
      <c r="G510" s="3">
        <v>0</v>
      </c>
      <c r="H510" s="3">
        <v>178</v>
      </c>
      <c r="I510" s="3">
        <v>0</v>
      </c>
      <c r="J510" s="3">
        <v>8</v>
      </c>
      <c r="K510" s="3">
        <v>2</v>
      </c>
      <c r="L510" s="3">
        <v>2</v>
      </c>
      <c r="M510" s="3">
        <v>2</v>
      </c>
      <c r="N510" s="3">
        <v>1</v>
      </c>
    </row>
    <row r="511" spans="1:14" x14ac:dyDescent="0.25">
      <c r="A511" s="3">
        <v>59</v>
      </c>
      <c r="B511" s="3">
        <v>1</v>
      </c>
      <c r="C511" s="3">
        <v>2</v>
      </c>
      <c r="D511" s="3">
        <v>126</v>
      </c>
      <c r="E511" s="3">
        <v>218</v>
      </c>
      <c r="F511" s="3">
        <v>1</v>
      </c>
      <c r="G511" s="3">
        <v>1</v>
      </c>
      <c r="H511" s="3">
        <v>134</v>
      </c>
      <c r="I511" s="3">
        <v>0</v>
      </c>
      <c r="J511" s="3">
        <v>22</v>
      </c>
      <c r="K511" s="3">
        <v>1</v>
      </c>
      <c r="L511" s="3">
        <v>1</v>
      </c>
      <c r="M511" s="3">
        <v>1</v>
      </c>
      <c r="N511" s="3">
        <v>0</v>
      </c>
    </row>
    <row r="512" spans="1:14" x14ac:dyDescent="0.25">
      <c r="A512" s="3">
        <v>41</v>
      </c>
      <c r="B512" s="3">
        <v>1</v>
      </c>
      <c r="C512" s="3">
        <v>2</v>
      </c>
      <c r="D512" s="3">
        <v>112</v>
      </c>
      <c r="E512" s="3">
        <v>250</v>
      </c>
      <c r="F512" s="3">
        <v>0</v>
      </c>
      <c r="G512" s="3">
        <v>1</v>
      </c>
      <c r="H512" s="3">
        <v>179</v>
      </c>
      <c r="I512" s="3">
        <v>0</v>
      </c>
      <c r="J512" s="3">
        <v>0</v>
      </c>
      <c r="K512" s="3">
        <v>2</v>
      </c>
      <c r="L512" s="3">
        <v>0</v>
      </c>
      <c r="M512" s="3">
        <v>2</v>
      </c>
      <c r="N512" s="3">
        <v>1</v>
      </c>
    </row>
    <row r="513" spans="1:14" x14ac:dyDescent="0.25">
      <c r="A513" s="3">
        <v>38</v>
      </c>
      <c r="B513" s="3">
        <v>1</v>
      </c>
      <c r="C513" s="3">
        <v>2</v>
      </c>
      <c r="D513" s="3">
        <v>138</v>
      </c>
      <c r="E513" s="3">
        <v>175</v>
      </c>
      <c r="F513" s="3">
        <v>0</v>
      </c>
      <c r="G513" s="3">
        <v>1</v>
      </c>
      <c r="H513" s="3">
        <v>173</v>
      </c>
      <c r="I513" s="3">
        <v>0</v>
      </c>
      <c r="J513" s="3">
        <v>0</v>
      </c>
      <c r="K513" s="3">
        <v>2</v>
      </c>
      <c r="L513" s="3">
        <v>4</v>
      </c>
      <c r="M513" s="3">
        <v>2</v>
      </c>
      <c r="N513" s="3">
        <v>1</v>
      </c>
    </row>
    <row r="514" spans="1:14" x14ac:dyDescent="0.25">
      <c r="A514" s="3">
        <v>62</v>
      </c>
      <c r="B514" s="3">
        <v>1</v>
      </c>
      <c r="C514" s="3">
        <v>1</v>
      </c>
      <c r="D514" s="3">
        <v>120</v>
      </c>
      <c r="E514" s="3">
        <v>281</v>
      </c>
      <c r="F514" s="3">
        <v>0</v>
      </c>
      <c r="G514" s="3">
        <v>0</v>
      </c>
      <c r="H514" s="3">
        <v>103</v>
      </c>
      <c r="I514" s="3">
        <v>0</v>
      </c>
      <c r="J514" s="3">
        <v>14</v>
      </c>
      <c r="K514" s="3">
        <v>1</v>
      </c>
      <c r="L514" s="3">
        <v>1</v>
      </c>
      <c r="M514" s="3">
        <v>3</v>
      </c>
      <c r="N514" s="3">
        <v>0</v>
      </c>
    </row>
    <row r="515" spans="1:14" x14ac:dyDescent="0.25">
      <c r="A515" s="3">
        <v>42</v>
      </c>
      <c r="B515" s="3">
        <v>1</v>
      </c>
      <c r="C515" s="3">
        <v>2</v>
      </c>
      <c r="D515" s="3">
        <v>120</v>
      </c>
      <c r="E515" s="3">
        <v>240</v>
      </c>
      <c r="F515" s="3">
        <v>1</v>
      </c>
      <c r="G515" s="3">
        <v>1</v>
      </c>
      <c r="H515" s="3">
        <v>194</v>
      </c>
      <c r="I515" s="3">
        <v>0</v>
      </c>
      <c r="J515" s="3">
        <v>8</v>
      </c>
      <c r="K515" s="3">
        <v>0</v>
      </c>
      <c r="L515" s="3">
        <v>0</v>
      </c>
      <c r="M515" s="3">
        <v>3</v>
      </c>
      <c r="N515" s="3">
        <v>1</v>
      </c>
    </row>
    <row r="516" spans="1:14" x14ac:dyDescent="0.25">
      <c r="A516" s="3">
        <v>67</v>
      </c>
      <c r="B516" s="3">
        <v>1</v>
      </c>
      <c r="C516" s="3">
        <v>0</v>
      </c>
      <c r="D516" s="3">
        <v>100</v>
      </c>
      <c r="E516" s="3">
        <v>299</v>
      </c>
      <c r="F516" s="3">
        <v>0</v>
      </c>
      <c r="G516" s="3">
        <v>0</v>
      </c>
      <c r="H516" s="3">
        <v>125</v>
      </c>
      <c r="I516" s="3">
        <v>1</v>
      </c>
      <c r="J516" s="3">
        <v>9</v>
      </c>
      <c r="K516" s="3">
        <v>1</v>
      </c>
      <c r="L516" s="3">
        <v>2</v>
      </c>
      <c r="M516" s="3">
        <v>2</v>
      </c>
      <c r="N516" s="3">
        <v>0</v>
      </c>
    </row>
    <row r="517" spans="1:14" x14ac:dyDescent="0.25">
      <c r="A517" s="3">
        <v>50</v>
      </c>
      <c r="B517" s="3">
        <v>1</v>
      </c>
      <c r="C517" s="3">
        <v>0</v>
      </c>
      <c r="D517" s="3">
        <v>150</v>
      </c>
      <c r="E517" s="3">
        <v>243</v>
      </c>
      <c r="F517" s="3">
        <v>0</v>
      </c>
      <c r="G517" s="3">
        <v>0</v>
      </c>
      <c r="H517" s="3">
        <v>128</v>
      </c>
      <c r="I517" s="3">
        <v>0</v>
      </c>
      <c r="J517" s="3">
        <v>26</v>
      </c>
      <c r="K517" s="3">
        <v>1</v>
      </c>
      <c r="L517" s="3">
        <v>0</v>
      </c>
      <c r="M517" s="3">
        <v>3</v>
      </c>
      <c r="N517" s="3">
        <v>0</v>
      </c>
    </row>
    <row r="518" spans="1:14" x14ac:dyDescent="0.25">
      <c r="A518" s="3">
        <v>43</v>
      </c>
      <c r="B518" s="3">
        <v>1</v>
      </c>
      <c r="C518" s="3">
        <v>2</v>
      </c>
      <c r="D518" s="3">
        <v>130</v>
      </c>
      <c r="E518" s="3">
        <v>315</v>
      </c>
      <c r="F518" s="3">
        <v>0</v>
      </c>
      <c r="G518" s="3">
        <v>1</v>
      </c>
      <c r="H518" s="3">
        <v>162</v>
      </c>
      <c r="I518" s="3">
        <v>0</v>
      </c>
      <c r="J518" s="3">
        <v>19</v>
      </c>
      <c r="K518" s="3">
        <v>2</v>
      </c>
      <c r="L518" s="3">
        <v>1</v>
      </c>
      <c r="M518" s="3">
        <v>2</v>
      </c>
      <c r="N518" s="3">
        <v>1</v>
      </c>
    </row>
    <row r="519" spans="1:14" x14ac:dyDescent="0.25">
      <c r="A519" s="3">
        <v>45</v>
      </c>
      <c r="B519" s="3">
        <v>1</v>
      </c>
      <c r="C519" s="3">
        <v>1</v>
      </c>
      <c r="D519" s="3">
        <v>128</v>
      </c>
      <c r="E519" s="3">
        <v>308</v>
      </c>
      <c r="F519" s="3">
        <v>0</v>
      </c>
      <c r="G519" s="3">
        <v>0</v>
      </c>
      <c r="H519" s="3">
        <v>170</v>
      </c>
      <c r="I519" s="3">
        <v>0</v>
      </c>
      <c r="J519" s="3">
        <v>0</v>
      </c>
      <c r="K519" s="3">
        <v>2</v>
      </c>
      <c r="L519" s="3">
        <v>0</v>
      </c>
      <c r="M519" s="3">
        <v>2</v>
      </c>
      <c r="N519" s="3">
        <v>1</v>
      </c>
    </row>
    <row r="520" spans="1:14" x14ac:dyDescent="0.25">
      <c r="A520" s="3">
        <v>49</v>
      </c>
      <c r="B520" s="3">
        <v>1</v>
      </c>
      <c r="C520" s="3">
        <v>1</v>
      </c>
      <c r="D520" s="3">
        <v>130</v>
      </c>
      <c r="E520" s="3">
        <v>266</v>
      </c>
      <c r="F520" s="3">
        <v>0</v>
      </c>
      <c r="G520" s="3">
        <v>1</v>
      </c>
      <c r="H520" s="3">
        <v>171</v>
      </c>
      <c r="I520" s="3">
        <v>0</v>
      </c>
      <c r="J520" s="3">
        <v>6</v>
      </c>
      <c r="K520" s="3">
        <v>2</v>
      </c>
      <c r="L520" s="3">
        <v>0</v>
      </c>
      <c r="M520" s="3">
        <v>2</v>
      </c>
      <c r="N520" s="3">
        <v>1</v>
      </c>
    </row>
    <row r="521" spans="1:14" x14ac:dyDescent="0.25">
      <c r="A521" s="3">
        <v>65</v>
      </c>
      <c r="B521" s="3">
        <v>1</v>
      </c>
      <c r="C521" s="3">
        <v>0</v>
      </c>
      <c r="D521" s="3">
        <v>135</v>
      </c>
      <c r="E521" s="3">
        <v>254</v>
      </c>
      <c r="F521" s="3">
        <v>0</v>
      </c>
      <c r="G521" s="3">
        <v>0</v>
      </c>
      <c r="H521" s="3">
        <v>127</v>
      </c>
      <c r="I521" s="3">
        <v>0</v>
      </c>
      <c r="J521" s="3">
        <v>28</v>
      </c>
      <c r="K521" s="3">
        <v>1</v>
      </c>
      <c r="L521" s="3">
        <v>1</v>
      </c>
      <c r="M521" s="3">
        <v>3</v>
      </c>
      <c r="N521" s="3">
        <v>0</v>
      </c>
    </row>
    <row r="522" spans="1:14" x14ac:dyDescent="0.25">
      <c r="A522" s="3">
        <v>41</v>
      </c>
      <c r="B522" s="3">
        <v>1</v>
      </c>
      <c r="C522" s="3">
        <v>1</v>
      </c>
      <c r="D522" s="3">
        <v>120</v>
      </c>
      <c r="E522" s="3">
        <v>157</v>
      </c>
      <c r="F522" s="3">
        <v>0</v>
      </c>
      <c r="G522" s="3">
        <v>1</v>
      </c>
      <c r="H522" s="3">
        <v>182</v>
      </c>
      <c r="I522" s="3">
        <v>0</v>
      </c>
      <c r="J522" s="3">
        <v>0</v>
      </c>
      <c r="K522" s="3">
        <v>2</v>
      </c>
      <c r="L522" s="3">
        <v>0</v>
      </c>
      <c r="M522" s="3">
        <v>2</v>
      </c>
      <c r="N522" s="3">
        <v>1</v>
      </c>
    </row>
    <row r="523" spans="1:14" x14ac:dyDescent="0.25">
      <c r="A523" s="3">
        <v>46</v>
      </c>
      <c r="B523" s="3">
        <v>1</v>
      </c>
      <c r="C523" s="3">
        <v>0</v>
      </c>
      <c r="D523" s="3">
        <v>140</v>
      </c>
      <c r="E523" s="3">
        <v>311</v>
      </c>
      <c r="F523" s="3">
        <v>0</v>
      </c>
      <c r="G523" s="3">
        <v>1</v>
      </c>
      <c r="H523" s="3">
        <v>120</v>
      </c>
      <c r="I523" s="3">
        <v>1</v>
      </c>
      <c r="J523" s="3">
        <v>18</v>
      </c>
      <c r="K523" s="3">
        <v>1</v>
      </c>
      <c r="L523" s="3">
        <v>2</v>
      </c>
      <c r="M523" s="3">
        <v>3</v>
      </c>
      <c r="N523" s="3">
        <v>0</v>
      </c>
    </row>
    <row r="524" spans="1:14" x14ac:dyDescent="0.25">
      <c r="A524" s="3">
        <v>54</v>
      </c>
      <c r="B524" s="3">
        <v>1</v>
      </c>
      <c r="C524" s="3">
        <v>0</v>
      </c>
      <c r="D524" s="3">
        <v>122</v>
      </c>
      <c r="E524" s="3">
        <v>286</v>
      </c>
      <c r="F524" s="3">
        <v>0</v>
      </c>
      <c r="G524" s="3">
        <v>0</v>
      </c>
      <c r="H524" s="3">
        <v>116</v>
      </c>
      <c r="I524" s="3">
        <v>1</v>
      </c>
      <c r="J524" s="3">
        <v>32</v>
      </c>
      <c r="K524" s="3">
        <v>1</v>
      </c>
      <c r="L524" s="3">
        <v>2</v>
      </c>
      <c r="M524" s="3">
        <v>2</v>
      </c>
      <c r="N524" s="3">
        <v>0</v>
      </c>
    </row>
    <row r="525" spans="1:14" x14ac:dyDescent="0.25">
      <c r="A525" s="3">
        <v>57</v>
      </c>
      <c r="B525" s="3">
        <v>0</v>
      </c>
      <c r="C525" s="3">
        <v>1</v>
      </c>
      <c r="D525" s="3">
        <v>130</v>
      </c>
      <c r="E525" s="3">
        <v>236</v>
      </c>
      <c r="F525" s="3">
        <v>0</v>
      </c>
      <c r="G525" s="3">
        <v>0</v>
      </c>
      <c r="H525" s="3">
        <v>174</v>
      </c>
      <c r="I525" s="3">
        <v>0</v>
      </c>
      <c r="J525" s="3">
        <v>0</v>
      </c>
      <c r="K525" s="3">
        <v>1</v>
      </c>
      <c r="L525" s="3">
        <v>1</v>
      </c>
      <c r="M525" s="3">
        <v>2</v>
      </c>
      <c r="N525" s="3">
        <v>0</v>
      </c>
    </row>
    <row r="526" spans="1:14" x14ac:dyDescent="0.25">
      <c r="A526" s="3">
        <v>63</v>
      </c>
      <c r="B526" s="3">
        <v>1</v>
      </c>
      <c r="C526" s="3">
        <v>0</v>
      </c>
      <c r="D526" s="3">
        <v>130</v>
      </c>
      <c r="E526" s="3">
        <v>254</v>
      </c>
      <c r="F526" s="3">
        <v>0</v>
      </c>
      <c r="G526" s="3">
        <v>0</v>
      </c>
      <c r="H526" s="3">
        <v>147</v>
      </c>
      <c r="I526" s="3">
        <v>0</v>
      </c>
      <c r="J526" s="3">
        <v>14</v>
      </c>
      <c r="K526" s="3">
        <v>1</v>
      </c>
      <c r="L526" s="3">
        <v>1</v>
      </c>
      <c r="M526" s="3">
        <v>3</v>
      </c>
      <c r="N526" s="3">
        <v>0</v>
      </c>
    </row>
    <row r="527" spans="1:14" x14ac:dyDescent="0.25">
      <c r="A527" s="3">
        <v>64</v>
      </c>
      <c r="B527" s="3">
        <v>1</v>
      </c>
      <c r="C527" s="3">
        <v>3</v>
      </c>
      <c r="D527" s="3">
        <v>110</v>
      </c>
      <c r="E527" s="3">
        <v>211</v>
      </c>
      <c r="F527" s="3">
        <v>0</v>
      </c>
      <c r="G527" s="3">
        <v>0</v>
      </c>
      <c r="H527" s="3">
        <v>144</v>
      </c>
      <c r="I527" s="3">
        <v>1</v>
      </c>
      <c r="J527" s="3">
        <v>18</v>
      </c>
      <c r="K527" s="3">
        <v>1</v>
      </c>
      <c r="L527" s="3">
        <v>0</v>
      </c>
      <c r="M527" s="3">
        <v>2</v>
      </c>
      <c r="N527" s="3">
        <v>1</v>
      </c>
    </row>
    <row r="528" spans="1:14" x14ac:dyDescent="0.25">
      <c r="A528" s="3">
        <v>39</v>
      </c>
      <c r="B528" s="3">
        <v>0</v>
      </c>
      <c r="C528" s="3">
        <v>2</v>
      </c>
      <c r="D528" s="3">
        <v>94</v>
      </c>
      <c r="E528" s="3">
        <v>199</v>
      </c>
      <c r="F528" s="3">
        <v>0</v>
      </c>
      <c r="G528" s="3">
        <v>1</v>
      </c>
      <c r="H528" s="3">
        <v>179</v>
      </c>
      <c r="I528" s="3">
        <v>0</v>
      </c>
      <c r="J528" s="3">
        <v>0</v>
      </c>
      <c r="K528" s="3">
        <v>2</v>
      </c>
      <c r="L528" s="3">
        <v>0</v>
      </c>
      <c r="M528" s="3">
        <v>2</v>
      </c>
      <c r="N528" s="3">
        <v>1</v>
      </c>
    </row>
    <row r="529" spans="1:14" x14ac:dyDescent="0.25">
      <c r="A529" s="3">
        <v>51</v>
      </c>
      <c r="B529" s="3">
        <v>1</v>
      </c>
      <c r="C529" s="3">
        <v>0</v>
      </c>
      <c r="D529" s="3">
        <v>140</v>
      </c>
      <c r="E529" s="3">
        <v>261</v>
      </c>
      <c r="F529" s="3">
        <v>0</v>
      </c>
      <c r="G529" s="3">
        <v>0</v>
      </c>
      <c r="H529" s="3">
        <v>186</v>
      </c>
      <c r="I529" s="3">
        <v>1</v>
      </c>
      <c r="J529" s="3">
        <v>0</v>
      </c>
      <c r="K529" s="3">
        <v>2</v>
      </c>
      <c r="L529" s="3">
        <v>0</v>
      </c>
      <c r="M529" s="3">
        <v>2</v>
      </c>
      <c r="N529" s="3">
        <v>1</v>
      </c>
    </row>
    <row r="530" spans="1:14" x14ac:dyDescent="0.25">
      <c r="A530" s="3">
        <v>54</v>
      </c>
      <c r="B530" s="3">
        <v>1</v>
      </c>
      <c r="C530" s="3">
        <v>2</v>
      </c>
      <c r="D530" s="3">
        <v>150</v>
      </c>
      <c r="E530" s="3">
        <v>232</v>
      </c>
      <c r="F530" s="3">
        <v>0</v>
      </c>
      <c r="G530" s="3">
        <v>0</v>
      </c>
      <c r="H530" s="3">
        <v>165</v>
      </c>
      <c r="I530" s="3">
        <v>0</v>
      </c>
      <c r="J530" s="3">
        <v>16</v>
      </c>
      <c r="K530" s="3">
        <v>2</v>
      </c>
      <c r="L530" s="3">
        <v>0</v>
      </c>
      <c r="M530" s="3">
        <v>3</v>
      </c>
      <c r="N530" s="3">
        <v>1</v>
      </c>
    </row>
    <row r="531" spans="1:14" x14ac:dyDescent="0.25">
      <c r="A531" s="3">
        <v>49</v>
      </c>
      <c r="B531" s="3">
        <v>1</v>
      </c>
      <c r="C531" s="3">
        <v>2</v>
      </c>
      <c r="D531" s="3">
        <v>118</v>
      </c>
      <c r="E531" s="3">
        <v>149</v>
      </c>
      <c r="F531" s="3">
        <v>0</v>
      </c>
      <c r="G531" s="3">
        <v>0</v>
      </c>
      <c r="H531" s="3">
        <v>126</v>
      </c>
      <c r="I531" s="3">
        <v>0</v>
      </c>
      <c r="J531" s="3">
        <v>8</v>
      </c>
      <c r="K531" s="3">
        <v>2</v>
      </c>
      <c r="L531" s="3">
        <v>3</v>
      </c>
      <c r="M531" s="3">
        <v>2</v>
      </c>
      <c r="N531" s="3">
        <v>0</v>
      </c>
    </row>
    <row r="532" spans="1:14" x14ac:dyDescent="0.25">
      <c r="A532" s="3">
        <v>44</v>
      </c>
      <c r="B532" s="3">
        <v>0</v>
      </c>
      <c r="C532" s="3">
        <v>2</v>
      </c>
      <c r="D532" s="3">
        <v>118</v>
      </c>
      <c r="E532" s="3">
        <v>242</v>
      </c>
      <c r="F532" s="3">
        <v>0</v>
      </c>
      <c r="G532" s="3">
        <v>1</v>
      </c>
      <c r="H532" s="3">
        <v>149</v>
      </c>
      <c r="I532" s="3">
        <v>0</v>
      </c>
      <c r="J532" s="3">
        <v>3</v>
      </c>
      <c r="K532" s="3">
        <v>1</v>
      </c>
      <c r="L532" s="3">
        <v>1</v>
      </c>
      <c r="M532" s="3">
        <v>2</v>
      </c>
      <c r="N532" s="3">
        <v>1</v>
      </c>
    </row>
    <row r="533" spans="1:14" x14ac:dyDescent="0.25">
      <c r="A533" s="3">
        <v>52</v>
      </c>
      <c r="B533" s="3">
        <v>1</v>
      </c>
      <c r="C533" s="3">
        <v>1</v>
      </c>
      <c r="D533" s="3">
        <v>128</v>
      </c>
      <c r="E533" s="3">
        <v>205</v>
      </c>
      <c r="F533" s="3">
        <v>1</v>
      </c>
      <c r="G533" s="3">
        <v>1</v>
      </c>
      <c r="H533" s="3">
        <v>184</v>
      </c>
      <c r="I533" s="3">
        <v>0</v>
      </c>
      <c r="J533" s="3">
        <v>0</v>
      </c>
      <c r="K533" s="3">
        <v>2</v>
      </c>
      <c r="L533" s="3">
        <v>0</v>
      </c>
      <c r="M533" s="3">
        <v>2</v>
      </c>
      <c r="N533" s="3">
        <v>1</v>
      </c>
    </row>
    <row r="534" spans="1:14" x14ac:dyDescent="0.25">
      <c r="A534" s="3">
        <v>66</v>
      </c>
      <c r="B534" s="3">
        <v>0</v>
      </c>
      <c r="C534" s="3">
        <v>0</v>
      </c>
      <c r="D534" s="3">
        <v>178</v>
      </c>
      <c r="E534" s="3">
        <v>228</v>
      </c>
      <c r="F534" s="3">
        <v>1</v>
      </c>
      <c r="G534" s="3">
        <v>1</v>
      </c>
      <c r="H534" s="3">
        <v>165</v>
      </c>
      <c r="I534" s="3">
        <v>1</v>
      </c>
      <c r="J534" s="3">
        <v>10</v>
      </c>
      <c r="K534" s="3">
        <v>1</v>
      </c>
      <c r="L534" s="3">
        <v>2</v>
      </c>
      <c r="M534" s="3">
        <v>3</v>
      </c>
      <c r="N534" s="3">
        <v>0</v>
      </c>
    </row>
    <row r="535" spans="1:14" x14ac:dyDescent="0.25">
      <c r="A535" s="3">
        <v>58</v>
      </c>
      <c r="B535" s="3">
        <v>1</v>
      </c>
      <c r="C535" s="3">
        <v>0</v>
      </c>
      <c r="D535" s="3">
        <v>125</v>
      </c>
      <c r="E535" s="3">
        <v>300</v>
      </c>
      <c r="F535" s="3">
        <v>0</v>
      </c>
      <c r="G535" s="3">
        <v>0</v>
      </c>
      <c r="H535" s="3">
        <v>171</v>
      </c>
      <c r="I535" s="3">
        <v>0</v>
      </c>
      <c r="J535" s="3">
        <v>0</v>
      </c>
      <c r="K535" s="3">
        <v>2</v>
      </c>
      <c r="L535" s="3">
        <v>2</v>
      </c>
      <c r="M535" s="3">
        <v>3</v>
      </c>
      <c r="N535" s="3">
        <v>0</v>
      </c>
    </row>
    <row r="536" spans="1:14" x14ac:dyDescent="0.25">
      <c r="A536" s="3">
        <v>56</v>
      </c>
      <c r="B536" s="3">
        <v>1</v>
      </c>
      <c r="C536" s="3">
        <v>1</v>
      </c>
      <c r="D536" s="3">
        <v>120</v>
      </c>
      <c r="E536" s="3">
        <v>236</v>
      </c>
      <c r="F536" s="3">
        <v>0</v>
      </c>
      <c r="G536" s="3">
        <v>1</v>
      </c>
      <c r="H536" s="3">
        <v>178</v>
      </c>
      <c r="I536" s="3">
        <v>0</v>
      </c>
      <c r="J536" s="3">
        <v>8</v>
      </c>
      <c r="K536" s="3">
        <v>2</v>
      </c>
      <c r="L536" s="3">
        <v>0</v>
      </c>
      <c r="M536" s="3">
        <v>2</v>
      </c>
      <c r="N536" s="3">
        <v>1</v>
      </c>
    </row>
    <row r="537" spans="1:14" x14ac:dyDescent="0.25">
      <c r="A537" s="3">
        <v>60</v>
      </c>
      <c r="B537" s="3">
        <v>1</v>
      </c>
      <c r="C537" s="3">
        <v>0</v>
      </c>
      <c r="D537" s="3">
        <v>125</v>
      </c>
      <c r="E537" s="3">
        <v>258</v>
      </c>
      <c r="F537" s="3">
        <v>0</v>
      </c>
      <c r="G537" s="3">
        <v>0</v>
      </c>
      <c r="H537" s="3">
        <v>141</v>
      </c>
      <c r="I537" s="3">
        <v>1</v>
      </c>
      <c r="J537" s="3">
        <v>28</v>
      </c>
      <c r="K537" s="3">
        <v>1</v>
      </c>
      <c r="L537" s="3">
        <v>1</v>
      </c>
      <c r="M537" s="3">
        <v>3</v>
      </c>
      <c r="N537" s="3">
        <v>0</v>
      </c>
    </row>
    <row r="538" spans="1:14" x14ac:dyDescent="0.25">
      <c r="A538" s="3">
        <v>41</v>
      </c>
      <c r="B538" s="3">
        <v>0</v>
      </c>
      <c r="C538" s="3">
        <v>1</v>
      </c>
      <c r="D538" s="3">
        <v>126</v>
      </c>
      <c r="E538" s="3">
        <v>306</v>
      </c>
      <c r="F538" s="3">
        <v>0</v>
      </c>
      <c r="G538" s="3">
        <v>1</v>
      </c>
      <c r="H538" s="3">
        <v>163</v>
      </c>
      <c r="I538" s="3">
        <v>0</v>
      </c>
      <c r="J538" s="3">
        <v>0</v>
      </c>
      <c r="K538" s="3">
        <v>2</v>
      </c>
      <c r="L538" s="3">
        <v>0</v>
      </c>
      <c r="M538" s="3">
        <v>2</v>
      </c>
      <c r="N538" s="3">
        <v>1</v>
      </c>
    </row>
    <row r="539" spans="1:14" x14ac:dyDescent="0.25">
      <c r="A539" s="3">
        <v>49</v>
      </c>
      <c r="B539" s="3">
        <v>0</v>
      </c>
      <c r="C539" s="3">
        <v>0</v>
      </c>
      <c r="D539" s="3">
        <v>130</v>
      </c>
      <c r="E539" s="3">
        <v>269</v>
      </c>
      <c r="F539" s="3">
        <v>0</v>
      </c>
      <c r="G539" s="3">
        <v>1</v>
      </c>
      <c r="H539" s="3">
        <v>163</v>
      </c>
      <c r="I539" s="3">
        <v>0</v>
      </c>
      <c r="J539" s="3">
        <v>0</v>
      </c>
      <c r="K539" s="3">
        <v>2</v>
      </c>
      <c r="L539" s="3">
        <v>0</v>
      </c>
      <c r="M539" s="3">
        <v>2</v>
      </c>
      <c r="N539" s="3">
        <v>1</v>
      </c>
    </row>
    <row r="540" spans="1:14" x14ac:dyDescent="0.25">
      <c r="A540" s="3">
        <v>64</v>
      </c>
      <c r="B540" s="3">
        <v>1</v>
      </c>
      <c r="C540" s="3">
        <v>3</v>
      </c>
      <c r="D540" s="3">
        <v>170</v>
      </c>
      <c r="E540" s="3">
        <v>227</v>
      </c>
      <c r="F540" s="3">
        <v>0</v>
      </c>
      <c r="G540" s="3">
        <v>0</v>
      </c>
      <c r="H540" s="3">
        <v>155</v>
      </c>
      <c r="I540" s="3">
        <v>0</v>
      </c>
      <c r="J540" s="3">
        <v>6</v>
      </c>
      <c r="K540" s="3">
        <v>1</v>
      </c>
      <c r="L540" s="3">
        <v>0</v>
      </c>
      <c r="M540" s="3">
        <v>3</v>
      </c>
      <c r="N540" s="3">
        <v>1</v>
      </c>
    </row>
    <row r="541" spans="1:14" x14ac:dyDescent="0.25">
      <c r="A541" s="3">
        <v>49</v>
      </c>
      <c r="B541" s="3">
        <v>1</v>
      </c>
      <c r="C541" s="3">
        <v>2</v>
      </c>
      <c r="D541" s="3">
        <v>118</v>
      </c>
      <c r="E541" s="3">
        <v>149</v>
      </c>
      <c r="F541" s="3">
        <v>0</v>
      </c>
      <c r="G541" s="3">
        <v>0</v>
      </c>
      <c r="H541" s="3">
        <v>126</v>
      </c>
      <c r="I541" s="3">
        <v>0</v>
      </c>
      <c r="J541" s="3">
        <v>8</v>
      </c>
      <c r="K541" s="3">
        <v>2</v>
      </c>
      <c r="L541" s="3">
        <v>3</v>
      </c>
      <c r="M541" s="3">
        <v>2</v>
      </c>
      <c r="N541" s="3">
        <v>0</v>
      </c>
    </row>
    <row r="542" spans="1:14" x14ac:dyDescent="0.25">
      <c r="A542" s="3">
        <v>57</v>
      </c>
      <c r="B542" s="3">
        <v>1</v>
      </c>
      <c r="C542" s="3">
        <v>1</v>
      </c>
      <c r="D542" s="3">
        <v>124</v>
      </c>
      <c r="E542" s="3">
        <v>261</v>
      </c>
      <c r="F542" s="3">
        <v>0</v>
      </c>
      <c r="G542" s="3">
        <v>1</v>
      </c>
      <c r="H542" s="3">
        <v>141</v>
      </c>
      <c r="I542" s="3">
        <v>0</v>
      </c>
      <c r="J542" s="3">
        <v>3</v>
      </c>
      <c r="K542" s="3">
        <v>2</v>
      </c>
      <c r="L542" s="3">
        <v>0</v>
      </c>
      <c r="M542" s="3">
        <v>3</v>
      </c>
      <c r="N542" s="3">
        <v>0</v>
      </c>
    </row>
    <row r="543" spans="1:14" x14ac:dyDescent="0.25">
      <c r="A543" s="3">
        <v>60</v>
      </c>
      <c r="B543" s="3">
        <v>1</v>
      </c>
      <c r="C543" s="3">
        <v>0</v>
      </c>
      <c r="D543" s="3">
        <v>117</v>
      </c>
      <c r="E543" s="3">
        <v>230</v>
      </c>
      <c r="F543" s="3">
        <v>1</v>
      </c>
      <c r="G543" s="3">
        <v>1</v>
      </c>
      <c r="H543" s="3">
        <v>160</v>
      </c>
      <c r="I543" s="3">
        <v>1</v>
      </c>
      <c r="J543" s="3">
        <v>14</v>
      </c>
      <c r="K543" s="3">
        <v>2</v>
      </c>
      <c r="L543" s="3">
        <v>2</v>
      </c>
      <c r="M543" s="3">
        <v>3</v>
      </c>
      <c r="N543" s="3">
        <v>0</v>
      </c>
    </row>
    <row r="544" spans="1:14" x14ac:dyDescent="0.25">
      <c r="A544" s="3">
        <v>62</v>
      </c>
      <c r="B544" s="3">
        <v>0</v>
      </c>
      <c r="C544" s="3">
        <v>0</v>
      </c>
      <c r="D544" s="3">
        <v>150</v>
      </c>
      <c r="E544" s="3">
        <v>244</v>
      </c>
      <c r="F544" s="3">
        <v>0</v>
      </c>
      <c r="G544" s="3">
        <v>1</v>
      </c>
      <c r="H544" s="3">
        <v>154</v>
      </c>
      <c r="I544" s="3">
        <v>1</v>
      </c>
      <c r="J544" s="3">
        <v>14</v>
      </c>
      <c r="K544" s="3">
        <v>1</v>
      </c>
      <c r="L544" s="3">
        <v>0</v>
      </c>
      <c r="M544" s="3">
        <v>2</v>
      </c>
      <c r="N544" s="3">
        <v>0</v>
      </c>
    </row>
    <row r="545" spans="1:14" x14ac:dyDescent="0.25">
      <c r="A545" s="3">
        <v>54</v>
      </c>
      <c r="B545" s="3">
        <v>0</v>
      </c>
      <c r="C545" s="3">
        <v>1</v>
      </c>
      <c r="D545" s="3">
        <v>132</v>
      </c>
      <c r="E545" s="3">
        <v>288</v>
      </c>
      <c r="F545" s="3">
        <v>1</v>
      </c>
      <c r="G545" s="3">
        <v>0</v>
      </c>
      <c r="H545" s="3">
        <v>159</v>
      </c>
      <c r="I545" s="3">
        <v>1</v>
      </c>
      <c r="J545" s="3">
        <v>0</v>
      </c>
      <c r="K545" s="3">
        <v>2</v>
      </c>
      <c r="L545" s="3">
        <v>1</v>
      </c>
      <c r="M545" s="3">
        <v>2</v>
      </c>
      <c r="N545" s="3">
        <v>1</v>
      </c>
    </row>
    <row r="546" spans="1:14" x14ac:dyDescent="0.25">
      <c r="A546" s="3">
        <v>67</v>
      </c>
      <c r="B546" s="3">
        <v>1</v>
      </c>
      <c r="C546" s="3">
        <v>2</v>
      </c>
      <c r="D546" s="3">
        <v>152</v>
      </c>
      <c r="E546" s="3">
        <v>212</v>
      </c>
      <c r="F546" s="3">
        <v>0</v>
      </c>
      <c r="G546" s="3">
        <v>0</v>
      </c>
      <c r="H546" s="3">
        <v>150</v>
      </c>
      <c r="I546" s="3">
        <v>0</v>
      </c>
      <c r="J546" s="3">
        <v>8</v>
      </c>
      <c r="K546" s="3">
        <v>1</v>
      </c>
      <c r="L546" s="3">
        <v>0</v>
      </c>
      <c r="M546" s="3">
        <v>3</v>
      </c>
      <c r="N546" s="3">
        <v>0</v>
      </c>
    </row>
    <row r="547" spans="1:14" x14ac:dyDescent="0.25">
      <c r="A547" s="3">
        <v>38</v>
      </c>
      <c r="B547" s="3">
        <v>1</v>
      </c>
      <c r="C547" s="3">
        <v>2</v>
      </c>
      <c r="D547" s="3">
        <v>138</v>
      </c>
      <c r="E547" s="3">
        <v>175</v>
      </c>
      <c r="F547" s="3">
        <v>0</v>
      </c>
      <c r="G547" s="3">
        <v>1</v>
      </c>
      <c r="H547" s="3">
        <v>173</v>
      </c>
      <c r="I547" s="3">
        <v>0</v>
      </c>
      <c r="J547" s="3">
        <v>0</v>
      </c>
      <c r="K547" s="3">
        <v>2</v>
      </c>
      <c r="L547" s="3">
        <v>4</v>
      </c>
      <c r="M547" s="3">
        <v>2</v>
      </c>
      <c r="N547" s="3">
        <v>1</v>
      </c>
    </row>
    <row r="548" spans="1:14" x14ac:dyDescent="0.25">
      <c r="A548" s="3">
        <v>60</v>
      </c>
      <c r="B548" s="3">
        <v>1</v>
      </c>
      <c r="C548" s="3">
        <v>2</v>
      </c>
      <c r="D548" s="3">
        <v>140</v>
      </c>
      <c r="E548" s="3">
        <v>185</v>
      </c>
      <c r="F548" s="3">
        <v>0</v>
      </c>
      <c r="G548" s="3">
        <v>0</v>
      </c>
      <c r="H548" s="3">
        <v>155</v>
      </c>
      <c r="I548" s="3">
        <v>0</v>
      </c>
      <c r="J548" s="3">
        <v>30</v>
      </c>
      <c r="K548" s="3">
        <v>1</v>
      </c>
      <c r="L548" s="3">
        <v>0</v>
      </c>
      <c r="M548" s="3">
        <v>2</v>
      </c>
      <c r="N548" s="3">
        <v>0</v>
      </c>
    </row>
    <row r="549" spans="1:14" x14ac:dyDescent="0.25">
      <c r="A549" s="3">
        <v>51</v>
      </c>
      <c r="B549" s="3">
        <v>1</v>
      </c>
      <c r="C549" s="3">
        <v>2</v>
      </c>
      <c r="D549" s="3">
        <v>125</v>
      </c>
      <c r="E549" s="3">
        <v>245</v>
      </c>
      <c r="F549" s="3">
        <v>1</v>
      </c>
      <c r="G549" s="3">
        <v>0</v>
      </c>
      <c r="H549" s="3">
        <v>166</v>
      </c>
      <c r="I549" s="3">
        <v>0</v>
      </c>
      <c r="J549" s="3">
        <v>24</v>
      </c>
      <c r="K549" s="3">
        <v>1</v>
      </c>
      <c r="L549" s="3">
        <v>0</v>
      </c>
      <c r="M549" s="3">
        <v>2</v>
      </c>
      <c r="N549" s="3">
        <v>1</v>
      </c>
    </row>
    <row r="550" spans="1:14" x14ac:dyDescent="0.25">
      <c r="A550" s="3">
        <v>44</v>
      </c>
      <c r="B550" s="3">
        <v>1</v>
      </c>
      <c r="C550" s="3">
        <v>1</v>
      </c>
      <c r="D550" s="3">
        <v>130</v>
      </c>
      <c r="E550" s="3">
        <v>219</v>
      </c>
      <c r="F550" s="3">
        <v>0</v>
      </c>
      <c r="G550" s="3">
        <v>0</v>
      </c>
      <c r="H550" s="3">
        <v>188</v>
      </c>
      <c r="I550" s="3">
        <v>0</v>
      </c>
      <c r="J550" s="3">
        <v>0</v>
      </c>
      <c r="K550" s="3">
        <v>2</v>
      </c>
      <c r="L550" s="3">
        <v>0</v>
      </c>
      <c r="M550" s="3">
        <v>2</v>
      </c>
      <c r="N550" s="3">
        <v>1</v>
      </c>
    </row>
    <row r="551" spans="1:14" x14ac:dyDescent="0.25">
      <c r="A551" s="3">
        <v>54</v>
      </c>
      <c r="B551" s="3">
        <v>1</v>
      </c>
      <c r="C551" s="3">
        <v>1</v>
      </c>
      <c r="D551" s="3">
        <v>192</v>
      </c>
      <c r="E551" s="3">
        <v>283</v>
      </c>
      <c r="F551" s="3">
        <v>0</v>
      </c>
      <c r="G551" s="3">
        <v>0</v>
      </c>
      <c r="H551" s="3">
        <v>195</v>
      </c>
      <c r="I551" s="3">
        <v>0</v>
      </c>
      <c r="J551" s="3">
        <v>0</v>
      </c>
      <c r="K551" s="3">
        <v>2</v>
      </c>
      <c r="L551" s="3">
        <v>1</v>
      </c>
      <c r="M551" s="3">
        <v>3</v>
      </c>
      <c r="N551" s="3">
        <v>0</v>
      </c>
    </row>
    <row r="552" spans="1:14" x14ac:dyDescent="0.25">
      <c r="A552" s="3">
        <v>46</v>
      </c>
      <c r="B552" s="3">
        <v>1</v>
      </c>
      <c r="C552" s="3">
        <v>0</v>
      </c>
      <c r="D552" s="3">
        <v>140</v>
      </c>
      <c r="E552" s="3">
        <v>311</v>
      </c>
      <c r="F552" s="3">
        <v>0</v>
      </c>
      <c r="G552" s="3">
        <v>1</v>
      </c>
      <c r="H552" s="3">
        <v>120</v>
      </c>
      <c r="I552" s="3">
        <v>1</v>
      </c>
      <c r="J552" s="3">
        <v>18</v>
      </c>
      <c r="K552" s="3">
        <v>1</v>
      </c>
      <c r="L552" s="3">
        <v>2</v>
      </c>
      <c r="M552" s="3">
        <v>3</v>
      </c>
      <c r="N552" s="3">
        <v>0</v>
      </c>
    </row>
    <row r="553" spans="1:14" x14ac:dyDescent="0.25">
      <c r="A553" s="3">
        <v>39</v>
      </c>
      <c r="B553" s="3">
        <v>0</v>
      </c>
      <c r="C553" s="3">
        <v>2</v>
      </c>
      <c r="D553" s="3">
        <v>138</v>
      </c>
      <c r="E553" s="3">
        <v>220</v>
      </c>
      <c r="F553" s="3">
        <v>0</v>
      </c>
      <c r="G553" s="3">
        <v>1</v>
      </c>
      <c r="H553" s="3">
        <v>152</v>
      </c>
      <c r="I553" s="3">
        <v>0</v>
      </c>
      <c r="J553" s="3">
        <v>0</v>
      </c>
      <c r="K553" s="3">
        <v>1</v>
      </c>
      <c r="L553" s="3">
        <v>0</v>
      </c>
      <c r="M553" s="3">
        <v>2</v>
      </c>
      <c r="N553" s="3">
        <v>1</v>
      </c>
    </row>
    <row r="554" spans="1:14" x14ac:dyDescent="0.25">
      <c r="A554" s="3">
        <v>42</v>
      </c>
      <c r="B554" s="3">
        <v>1</v>
      </c>
      <c r="C554" s="3">
        <v>2</v>
      </c>
      <c r="D554" s="3">
        <v>130</v>
      </c>
      <c r="E554" s="3">
        <v>180</v>
      </c>
      <c r="F554" s="3">
        <v>0</v>
      </c>
      <c r="G554" s="3">
        <v>1</v>
      </c>
      <c r="H554" s="3">
        <v>150</v>
      </c>
      <c r="I554" s="3">
        <v>0</v>
      </c>
      <c r="J554" s="3">
        <v>0</v>
      </c>
      <c r="K554" s="3">
        <v>2</v>
      </c>
      <c r="L554" s="3">
        <v>0</v>
      </c>
      <c r="M554" s="3">
        <v>2</v>
      </c>
      <c r="N554" s="3">
        <v>1</v>
      </c>
    </row>
    <row r="555" spans="1:14" x14ac:dyDescent="0.25">
      <c r="A555" s="3">
        <v>47</v>
      </c>
      <c r="B555" s="3">
        <v>1</v>
      </c>
      <c r="C555" s="3">
        <v>0</v>
      </c>
      <c r="D555" s="3">
        <v>110</v>
      </c>
      <c r="E555" s="3">
        <v>275</v>
      </c>
      <c r="F555" s="3">
        <v>0</v>
      </c>
      <c r="G555" s="3">
        <v>0</v>
      </c>
      <c r="H555" s="3">
        <v>118</v>
      </c>
      <c r="I555" s="3">
        <v>1</v>
      </c>
      <c r="J555" s="3">
        <v>10</v>
      </c>
      <c r="K555" s="3">
        <v>1</v>
      </c>
      <c r="L555" s="3">
        <v>1</v>
      </c>
      <c r="M555" s="3">
        <v>2</v>
      </c>
      <c r="N555" s="3">
        <v>0</v>
      </c>
    </row>
    <row r="556" spans="1:14" x14ac:dyDescent="0.25">
      <c r="A556" s="3">
        <v>45</v>
      </c>
      <c r="B556" s="3">
        <v>0</v>
      </c>
      <c r="C556" s="3">
        <v>1</v>
      </c>
      <c r="D556" s="3">
        <v>112</v>
      </c>
      <c r="E556" s="3">
        <v>160</v>
      </c>
      <c r="F556" s="3">
        <v>0</v>
      </c>
      <c r="G556" s="3">
        <v>1</v>
      </c>
      <c r="H556" s="3">
        <v>138</v>
      </c>
      <c r="I556" s="3">
        <v>0</v>
      </c>
      <c r="J556" s="3">
        <v>0</v>
      </c>
      <c r="K556" s="3">
        <v>1</v>
      </c>
      <c r="L556" s="3">
        <v>0</v>
      </c>
      <c r="M556" s="3">
        <v>2</v>
      </c>
      <c r="N556" s="3">
        <v>1</v>
      </c>
    </row>
    <row r="557" spans="1:14" x14ac:dyDescent="0.25">
      <c r="A557" s="3">
        <v>55</v>
      </c>
      <c r="B557" s="3">
        <v>1</v>
      </c>
      <c r="C557" s="3">
        <v>0</v>
      </c>
      <c r="D557" s="3">
        <v>132</v>
      </c>
      <c r="E557" s="3">
        <v>353</v>
      </c>
      <c r="F557" s="3">
        <v>0</v>
      </c>
      <c r="G557" s="3">
        <v>1</v>
      </c>
      <c r="H557" s="3">
        <v>132</v>
      </c>
      <c r="I557" s="3">
        <v>1</v>
      </c>
      <c r="J557" s="3">
        <v>12</v>
      </c>
      <c r="K557" s="3">
        <v>1</v>
      </c>
      <c r="L557" s="3">
        <v>1</v>
      </c>
      <c r="M557" s="3">
        <v>3</v>
      </c>
      <c r="N557" s="3">
        <v>0</v>
      </c>
    </row>
    <row r="558" spans="1:14" x14ac:dyDescent="0.25">
      <c r="A558" s="3">
        <v>57</v>
      </c>
      <c r="B558" s="3">
        <v>1</v>
      </c>
      <c r="C558" s="3">
        <v>0</v>
      </c>
      <c r="D558" s="3">
        <v>165</v>
      </c>
      <c r="E558" s="3">
        <v>289</v>
      </c>
      <c r="F558" s="3">
        <v>1</v>
      </c>
      <c r="G558" s="3">
        <v>0</v>
      </c>
      <c r="H558" s="3">
        <v>124</v>
      </c>
      <c r="I558" s="3">
        <v>0</v>
      </c>
      <c r="J558" s="3">
        <v>10</v>
      </c>
      <c r="K558" s="3">
        <v>1</v>
      </c>
      <c r="L558" s="3">
        <v>3</v>
      </c>
      <c r="M558" s="3">
        <v>3</v>
      </c>
      <c r="N558" s="3">
        <v>0</v>
      </c>
    </row>
    <row r="559" spans="1:14" x14ac:dyDescent="0.25">
      <c r="A559" s="3">
        <v>35</v>
      </c>
      <c r="B559" s="3">
        <v>1</v>
      </c>
      <c r="C559" s="3">
        <v>0</v>
      </c>
      <c r="D559" s="3">
        <v>120</v>
      </c>
      <c r="E559" s="3">
        <v>198</v>
      </c>
      <c r="F559" s="3">
        <v>0</v>
      </c>
      <c r="G559" s="3">
        <v>1</v>
      </c>
      <c r="H559" s="3">
        <v>130</v>
      </c>
      <c r="I559" s="3">
        <v>1</v>
      </c>
      <c r="J559" s="3">
        <v>16</v>
      </c>
      <c r="K559" s="3">
        <v>1</v>
      </c>
      <c r="L559" s="3">
        <v>0</v>
      </c>
      <c r="M559" s="3">
        <v>3</v>
      </c>
      <c r="N559" s="3">
        <v>0</v>
      </c>
    </row>
    <row r="560" spans="1:14" x14ac:dyDescent="0.25">
      <c r="A560" s="3">
        <v>62</v>
      </c>
      <c r="B560" s="3">
        <v>0</v>
      </c>
      <c r="C560" s="3">
        <v>0</v>
      </c>
      <c r="D560" s="3">
        <v>140</v>
      </c>
      <c r="E560" s="3">
        <v>394</v>
      </c>
      <c r="F560" s="3">
        <v>0</v>
      </c>
      <c r="G560" s="3">
        <v>0</v>
      </c>
      <c r="H560" s="3">
        <v>157</v>
      </c>
      <c r="I560" s="3">
        <v>0</v>
      </c>
      <c r="J560" s="3">
        <v>12</v>
      </c>
      <c r="K560" s="3">
        <v>1</v>
      </c>
      <c r="L560" s="3">
        <v>0</v>
      </c>
      <c r="M560" s="3">
        <v>2</v>
      </c>
      <c r="N560" s="3">
        <v>1</v>
      </c>
    </row>
    <row r="561" spans="1:14" x14ac:dyDescent="0.25">
      <c r="A561" s="3">
        <v>35</v>
      </c>
      <c r="B561" s="3">
        <v>0</v>
      </c>
      <c r="C561" s="3">
        <v>0</v>
      </c>
      <c r="D561" s="3">
        <v>138</v>
      </c>
      <c r="E561" s="3">
        <v>183</v>
      </c>
      <c r="F561" s="3">
        <v>0</v>
      </c>
      <c r="G561" s="3">
        <v>1</v>
      </c>
      <c r="H561" s="3">
        <v>182</v>
      </c>
      <c r="I561" s="3">
        <v>0</v>
      </c>
      <c r="J561" s="3">
        <v>14</v>
      </c>
      <c r="K561" s="3">
        <v>2</v>
      </c>
      <c r="L561" s="3">
        <v>0</v>
      </c>
      <c r="M561" s="3">
        <v>2</v>
      </c>
      <c r="N561" s="3">
        <v>1</v>
      </c>
    </row>
    <row r="562" spans="1:14" x14ac:dyDescent="0.25">
      <c r="A562" s="3">
        <v>64</v>
      </c>
      <c r="B562" s="3">
        <v>0</v>
      </c>
      <c r="C562" s="3">
        <v>0</v>
      </c>
      <c r="D562" s="3">
        <v>180</v>
      </c>
      <c r="E562" s="3">
        <v>325</v>
      </c>
      <c r="F562" s="3">
        <v>0</v>
      </c>
      <c r="G562" s="3">
        <v>1</v>
      </c>
      <c r="H562" s="3">
        <v>154</v>
      </c>
      <c r="I562" s="3">
        <v>1</v>
      </c>
      <c r="J562" s="3">
        <v>0</v>
      </c>
      <c r="K562" s="3">
        <v>2</v>
      </c>
      <c r="L562" s="3">
        <v>0</v>
      </c>
      <c r="M562" s="3">
        <v>2</v>
      </c>
      <c r="N562" s="3">
        <v>1</v>
      </c>
    </row>
    <row r="563" spans="1:14" x14ac:dyDescent="0.25">
      <c r="A563" s="3">
        <v>38</v>
      </c>
      <c r="B563" s="3">
        <v>1</v>
      </c>
      <c r="C563" s="3">
        <v>3</v>
      </c>
      <c r="D563" s="3">
        <v>120</v>
      </c>
      <c r="E563" s="3">
        <v>231</v>
      </c>
      <c r="F563" s="3">
        <v>0</v>
      </c>
      <c r="G563" s="3">
        <v>1</v>
      </c>
      <c r="H563" s="3">
        <v>182</v>
      </c>
      <c r="I563" s="3">
        <v>1</v>
      </c>
      <c r="J563" s="3">
        <v>38</v>
      </c>
      <c r="K563" s="3">
        <v>1</v>
      </c>
      <c r="L563" s="3">
        <v>0</v>
      </c>
      <c r="M563" s="3">
        <v>3</v>
      </c>
      <c r="N563" s="3">
        <v>0</v>
      </c>
    </row>
    <row r="564" spans="1:14" x14ac:dyDescent="0.25">
      <c r="A564" s="3">
        <v>66</v>
      </c>
      <c r="B564" s="3">
        <v>1</v>
      </c>
      <c r="C564" s="3">
        <v>0</v>
      </c>
      <c r="D564" s="3">
        <v>120</v>
      </c>
      <c r="E564" s="3">
        <v>302</v>
      </c>
      <c r="F564" s="3">
        <v>0</v>
      </c>
      <c r="G564" s="3">
        <v>0</v>
      </c>
      <c r="H564" s="3">
        <v>151</v>
      </c>
      <c r="I564" s="3">
        <v>0</v>
      </c>
      <c r="J564" s="3">
        <v>4</v>
      </c>
      <c r="K564" s="3">
        <v>1</v>
      </c>
      <c r="L564" s="3">
        <v>0</v>
      </c>
      <c r="M564" s="3">
        <v>2</v>
      </c>
      <c r="N564" s="3">
        <v>1</v>
      </c>
    </row>
    <row r="565" spans="1:14" x14ac:dyDescent="0.25">
      <c r="A565" s="3">
        <v>44</v>
      </c>
      <c r="B565" s="3">
        <v>1</v>
      </c>
      <c r="C565" s="3">
        <v>2</v>
      </c>
      <c r="D565" s="3">
        <v>120</v>
      </c>
      <c r="E565" s="3">
        <v>226</v>
      </c>
      <c r="F565" s="3">
        <v>0</v>
      </c>
      <c r="G565" s="3">
        <v>1</v>
      </c>
      <c r="H565" s="3">
        <v>169</v>
      </c>
      <c r="I565" s="3">
        <v>0</v>
      </c>
      <c r="J565" s="3">
        <v>0</v>
      </c>
      <c r="K565" s="3">
        <v>2</v>
      </c>
      <c r="L565" s="3">
        <v>0</v>
      </c>
      <c r="M565" s="3">
        <v>2</v>
      </c>
      <c r="N565" s="3">
        <v>1</v>
      </c>
    </row>
    <row r="566" spans="1:14" x14ac:dyDescent="0.25">
      <c r="A566" s="3">
        <v>54</v>
      </c>
      <c r="B566" s="3">
        <v>1</v>
      </c>
      <c r="C566" s="3">
        <v>2</v>
      </c>
      <c r="D566" s="3">
        <v>150</v>
      </c>
      <c r="E566" s="3">
        <v>232</v>
      </c>
      <c r="F566" s="3">
        <v>0</v>
      </c>
      <c r="G566" s="3">
        <v>0</v>
      </c>
      <c r="H566" s="3">
        <v>165</v>
      </c>
      <c r="I566" s="3">
        <v>0</v>
      </c>
      <c r="J566" s="3">
        <v>16</v>
      </c>
      <c r="K566" s="3">
        <v>2</v>
      </c>
      <c r="L566" s="3">
        <v>0</v>
      </c>
      <c r="M566" s="3">
        <v>3</v>
      </c>
      <c r="N566" s="3">
        <v>1</v>
      </c>
    </row>
    <row r="567" spans="1:14" x14ac:dyDescent="0.25">
      <c r="A567" s="3">
        <v>48</v>
      </c>
      <c r="B567" s="3">
        <v>1</v>
      </c>
      <c r="C567" s="3">
        <v>0</v>
      </c>
      <c r="D567" s="3">
        <v>122</v>
      </c>
      <c r="E567" s="3">
        <v>222</v>
      </c>
      <c r="F567" s="3">
        <v>0</v>
      </c>
      <c r="G567" s="3">
        <v>0</v>
      </c>
      <c r="H567" s="3">
        <v>186</v>
      </c>
      <c r="I567" s="3">
        <v>0</v>
      </c>
      <c r="J567" s="3">
        <v>0</v>
      </c>
      <c r="K567" s="3">
        <v>2</v>
      </c>
      <c r="L567" s="3">
        <v>0</v>
      </c>
      <c r="M567" s="3">
        <v>2</v>
      </c>
      <c r="N567" s="3">
        <v>1</v>
      </c>
    </row>
    <row r="568" spans="1:14" x14ac:dyDescent="0.25">
      <c r="A568" s="3">
        <v>55</v>
      </c>
      <c r="B568" s="3">
        <v>0</v>
      </c>
      <c r="C568" s="3">
        <v>1</v>
      </c>
      <c r="D568" s="3">
        <v>132</v>
      </c>
      <c r="E568" s="3">
        <v>342</v>
      </c>
      <c r="F568" s="3">
        <v>0</v>
      </c>
      <c r="G568" s="3">
        <v>1</v>
      </c>
      <c r="H568" s="3">
        <v>166</v>
      </c>
      <c r="I568" s="3">
        <v>0</v>
      </c>
      <c r="J568" s="3">
        <v>12</v>
      </c>
      <c r="K568" s="3">
        <v>2</v>
      </c>
      <c r="L568" s="3">
        <v>0</v>
      </c>
      <c r="M568" s="3">
        <v>2</v>
      </c>
      <c r="N568" s="3">
        <v>1</v>
      </c>
    </row>
    <row r="569" spans="1:14" x14ac:dyDescent="0.25">
      <c r="A569" s="3">
        <v>58</v>
      </c>
      <c r="B569" s="3">
        <v>0</v>
      </c>
      <c r="C569" s="3">
        <v>0</v>
      </c>
      <c r="D569" s="3">
        <v>170</v>
      </c>
      <c r="E569" s="3">
        <v>225</v>
      </c>
      <c r="F569" s="3">
        <v>1</v>
      </c>
      <c r="G569" s="3">
        <v>0</v>
      </c>
      <c r="H569" s="3">
        <v>146</v>
      </c>
      <c r="I569" s="3">
        <v>1</v>
      </c>
      <c r="J569" s="3">
        <v>28</v>
      </c>
      <c r="K569" s="3">
        <v>1</v>
      </c>
      <c r="L569" s="3">
        <v>2</v>
      </c>
      <c r="M569" s="3">
        <v>1</v>
      </c>
      <c r="N569" s="3">
        <v>0</v>
      </c>
    </row>
    <row r="570" spans="1:14" x14ac:dyDescent="0.25">
      <c r="A570" s="3">
        <v>45</v>
      </c>
      <c r="B570" s="3">
        <v>1</v>
      </c>
      <c r="C570" s="3">
        <v>0</v>
      </c>
      <c r="D570" s="3">
        <v>104</v>
      </c>
      <c r="E570" s="3">
        <v>208</v>
      </c>
      <c r="F570" s="3">
        <v>0</v>
      </c>
      <c r="G570" s="3">
        <v>0</v>
      </c>
      <c r="H570" s="3">
        <v>148</v>
      </c>
      <c r="I570" s="3">
        <v>1</v>
      </c>
      <c r="J570" s="3">
        <v>30</v>
      </c>
      <c r="K570" s="3">
        <v>1</v>
      </c>
      <c r="L570" s="3">
        <v>0</v>
      </c>
      <c r="M570" s="3">
        <v>2</v>
      </c>
      <c r="N570" s="3">
        <v>1</v>
      </c>
    </row>
    <row r="571" spans="1:14" x14ac:dyDescent="0.25">
      <c r="A571" s="3">
        <v>53</v>
      </c>
      <c r="B571" s="3">
        <v>1</v>
      </c>
      <c r="C571" s="3">
        <v>0</v>
      </c>
      <c r="D571" s="3">
        <v>123</v>
      </c>
      <c r="E571" s="3">
        <v>282</v>
      </c>
      <c r="F571" s="3">
        <v>0</v>
      </c>
      <c r="G571" s="3">
        <v>1</v>
      </c>
      <c r="H571" s="3">
        <v>95</v>
      </c>
      <c r="I571" s="3">
        <v>1</v>
      </c>
      <c r="J571" s="3">
        <v>20</v>
      </c>
      <c r="K571" s="3">
        <v>1</v>
      </c>
      <c r="L571" s="3">
        <v>2</v>
      </c>
      <c r="M571" s="3">
        <v>3</v>
      </c>
      <c r="N571" s="3">
        <v>0</v>
      </c>
    </row>
    <row r="572" spans="1:14" x14ac:dyDescent="0.25">
      <c r="A572" s="3">
        <v>67</v>
      </c>
      <c r="B572" s="3">
        <v>1</v>
      </c>
      <c r="C572" s="3">
        <v>0</v>
      </c>
      <c r="D572" s="3">
        <v>120</v>
      </c>
      <c r="E572" s="3">
        <v>237</v>
      </c>
      <c r="F572" s="3">
        <v>0</v>
      </c>
      <c r="G572" s="3">
        <v>1</v>
      </c>
      <c r="H572" s="3">
        <v>71</v>
      </c>
      <c r="I572" s="3">
        <v>0</v>
      </c>
      <c r="J572" s="3">
        <v>10</v>
      </c>
      <c r="K572" s="3">
        <v>1</v>
      </c>
      <c r="L572" s="3">
        <v>0</v>
      </c>
      <c r="M572" s="3">
        <v>2</v>
      </c>
      <c r="N572" s="3">
        <v>0</v>
      </c>
    </row>
    <row r="573" spans="1:14" x14ac:dyDescent="0.25">
      <c r="A573" s="3">
        <v>58</v>
      </c>
      <c r="B573" s="3">
        <v>1</v>
      </c>
      <c r="C573" s="3">
        <v>2</v>
      </c>
      <c r="D573" s="3">
        <v>132</v>
      </c>
      <c r="E573" s="3">
        <v>224</v>
      </c>
      <c r="F573" s="3">
        <v>0</v>
      </c>
      <c r="G573" s="3">
        <v>0</v>
      </c>
      <c r="H573" s="3">
        <v>173</v>
      </c>
      <c r="I573" s="3">
        <v>0</v>
      </c>
      <c r="J573" s="3">
        <v>32</v>
      </c>
      <c r="K573" s="3">
        <v>2</v>
      </c>
      <c r="L573" s="3">
        <v>2</v>
      </c>
      <c r="M573" s="3">
        <v>3</v>
      </c>
      <c r="N573" s="3">
        <v>0</v>
      </c>
    </row>
    <row r="574" spans="1:14" x14ac:dyDescent="0.25">
      <c r="A574" s="3">
        <v>71</v>
      </c>
      <c r="B574" s="3">
        <v>0</v>
      </c>
      <c r="C574" s="3">
        <v>2</v>
      </c>
      <c r="D574" s="3">
        <v>110</v>
      </c>
      <c r="E574" s="3">
        <v>265</v>
      </c>
      <c r="F574" s="3">
        <v>1</v>
      </c>
      <c r="G574" s="3">
        <v>0</v>
      </c>
      <c r="H574" s="3">
        <v>130</v>
      </c>
      <c r="I574" s="3">
        <v>0</v>
      </c>
      <c r="J574" s="3">
        <v>0</v>
      </c>
      <c r="K574" s="3">
        <v>2</v>
      </c>
      <c r="L574" s="3">
        <v>1</v>
      </c>
      <c r="M574" s="3">
        <v>2</v>
      </c>
      <c r="N574" s="3">
        <v>1</v>
      </c>
    </row>
    <row r="575" spans="1:14" x14ac:dyDescent="0.25">
      <c r="A575" s="3">
        <v>43</v>
      </c>
      <c r="B575" s="3">
        <v>1</v>
      </c>
      <c r="C575" s="3">
        <v>0</v>
      </c>
      <c r="D575" s="3">
        <v>110</v>
      </c>
      <c r="E575" s="3">
        <v>211</v>
      </c>
      <c r="F575" s="3">
        <v>0</v>
      </c>
      <c r="G575" s="3">
        <v>1</v>
      </c>
      <c r="H575" s="3">
        <v>161</v>
      </c>
      <c r="I575" s="3">
        <v>0</v>
      </c>
      <c r="J575" s="3">
        <v>0</v>
      </c>
      <c r="K575" s="3">
        <v>2</v>
      </c>
      <c r="L575" s="3">
        <v>0</v>
      </c>
      <c r="M575" s="3">
        <v>3</v>
      </c>
      <c r="N575" s="3">
        <v>1</v>
      </c>
    </row>
    <row r="576" spans="1:14" x14ac:dyDescent="0.25">
      <c r="A576" s="3">
        <v>44</v>
      </c>
      <c r="B576" s="3">
        <v>1</v>
      </c>
      <c r="C576" s="3">
        <v>1</v>
      </c>
      <c r="D576" s="3">
        <v>120</v>
      </c>
      <c r="E576" s="3">
        <v>263</v>
      </c>
      <c r="F576" s="3">
        <v>0</v>
      </c>
      <c r="G576" s="3">
        <v>1</v>
      </c>
      <c r="H576" s="3">
        <v>173</v>
      </c>
      <c r="I576" s="3">
        <v>0</v>
      </c>
      <c r="J576" s="3">
        <v>0</v>
      </c>
      <c r="K576" s="3">
        <v>2</v>
      </c>
      <c r="L576" s="3">
        <v>0</v>
      </c>
      <c r="M576" s="3">
        <v>3</v>
      </c>
      <c r="N576" s="3">
        <v>1</v>
      </c>
    </row>
    <row r="577" spans="1:14" x14ac:dyDescent="0.25">
      <c r="A577" s="3">
        <v>39</v>
      </c>
      <c r="B577" s="3">
        <v>0</v>
      </c>
      <c r="C577" s="3">
        <v>2</v>
      </c>
      <c r="D577" s="3">
        <v>138</v>
      </c>
      <c r="E577" s="3">
        <v>220</v>
      </c>
      <c r="F577" s="3">
        <v>0</v>
      </c>
      <c r="G577" s="3">
        <v>1</v>
      </c>
      <c r="H577" s="3">
        <v>152</v>
      </c>
      <c r="I577" s="3">
        <v>0</v>
      </c>
      <c r="J577" s="3">
        <v>0</v>
      </c>
      <c r="K577" s="3">
        <v>1</v>
      </c>
      <c r="L577" s="3">
        <v>0</v>
      </c>
      <c r="M577" s="3">
        <v>2</v>
      </c>
      <c r="N577" s="3">
        <v>1</v>
      </c>
    </row>
    <row r="578" spans="1:14" x14ac:dyDescent="0.25">
      <c r="A578" s="3">
        <v>54</v>
      </c>
      <c r="B578" s="3">
        <v>1</v>
      </c>
      <c r="C578" s="3">
        <v>0</v>
      </c>
      <c r="D578" s="3">
        <v>110</v>
      </c>
      <c r="E578" s="3">
        <v>206</v>
      </c>
      <c r="F578" s="3">
        <v>0</v>
      </c>
      <c r="G578" s="3">
        <v>0</v>
      </c>
      <c r="H578" s="3">
        <v>108</v>
      </c>
      <c r="I578" s="3">
        <v>1</v>
      </c>
      <c r="J578" s="3">
        <v>0</v>
      </c>
      <c r="K578" s="3">
        <v>1</v>
      </c>
      <c r="L578" s="3">
        <v>1</v>
      </c>
      <c r="M578" s="3">
        <v>2</v>
      </c>
      <c r="N578" s="3">
        <v>0</v>
      </c>
    </row>
    <row r="579" spans="1:14" x14ac:dyDescent="0.25">
      <c r="A579" s="3">
        <v>66</v>
      </c>
      <c r="B579" s="3">
        <v>1</v>
      </c>
      <c r="C579" s="3">
        <v>0</v>
      </c>
      <c r="D579" s="3">
        <v>160</v>
      </c>
      <c r="E579" s="3">
        <v>228</v>
      </c>
      <c r="F579" s="3">
        <v>0</v>
      </c>
      <c r="G579" s="3">
        <v>0</v>
      </c>
      <c r="H579" s="3">
        <v>138</v>
      </c>
      <c r="I579" s="3">
        <v>0</v>
      </c>
      <c r="J579" s="3">
        <v>23</v>
      </c>
      <c r="K579" s="3">
        <v>2</v>
      </c>
      <c r="L579" s="3">
        <v>0</v>
      </c>
      <c r="M579" s="3">
        <v>1</v>
      </c>
      <c r="N579" s="3">
        <v>1</v>
      </c>
    </row>
    <row r="580" spans="1:14" x14ac:dyDescent="0.25">
      <c r="A580" s="3">
        <v>56</v>
      </c>
      <c r="B580" s="3">
        <v>1</v>
      </c>
      <c r="C580" s="3">
        <v>0</v>
      </c>
      <c r="D580" s="3">
        <v>130</v>
      </c>
      <c r="E580" s="3">
        <v>283</v>
      </c>
      <c r="F580" s="3">
        <v>1</v>
      </c>
      <c r="G580" s="3">
        <v>0</v>
      </c>
      <c r="H580" s="3">
        <v>103</v>
      </c>
      <c r="I580" s="3">
        <v>1</v>
      </c>
      <c r="J580" s="3">
        <v>16</v>
      </c>
      <c r="K580" s="3">
        <v>0</v>
      </c>
      <c r="L580" s="3">
        <v>0</v>
      </c>
      <c r="M580" s="3">
        <v>3</v>
      </c>
      <c r="N580" s="3">
        <v>0</v>
      </c>
    </row>
    <row r="581" spans="1:14" x14ac:dyDescent="0.25">
      <c r="A581" s="3">
        <v>57</v>
      </c>
      <c r="B581" s="3">
        <v>1</v>
      </c>
      <c r="C581" s="3">
        <v>0</v>
      </c>
      <c r="D581" s="3">
        <v>132</v>
      </c>
      <c r="E581" s="3">
        <v>207</v>
      </c>
      <c r="F581" s="3">
        <v>0</v>
      </c>
      <c r="G581" s="3">
        <v>1</v>
      </c>
      <c r="H581" s="3">
        <v>168</v>
      </c>
      <c r="I581" s="3">
        <v>1</v>
      </c>
      <c r="J581" s="3">
        <v>0</v>
      </c>
      <c r="K581" s="3">
        <v>2</v>
      </c>
      <c r="L581" s="3">
        <v>0</v>
      </c>
      <c r="M581" s="3">
        <v>3</v>
      </c>
      <c r="N581" s="3">
        <v>1</v>
      </c>
    </row>
    <row r="582" spans="1:14" x14ac:dyDescent="0.25">
      <c r="A582" s="3">
        <v>44</v>
      </c>
      <c r="B582" s="3">
        <v>1</v>
      </c>
      <c r="C582" s="3">
        <v>1</v>
      </c>
      <c r="D582" s="3">
        <v>130</v>
      </c>
      <c r="E582" s="3">
        <v>219</v>
      </c>
      <c r="F582" s="3">
        <v>0</v>
      </c>
      <c r="G582" s="3">
        <v>0</v>
      </c>
      <c r="H582" s="3">
        <v>188</v>
      </c>
      <c r="I582" s="3">
        <v>0</v>
      </c>
      <c r="J582" s="3">
        <v>0</v>
      </c>
      <c r="K582" s="3">
        <v>2</v>
      </c>
      <c r="L582" s="3">
        <v>0</v>
      </c>
      <c r="M582" s="3">
        <v>2</v>
      </c>
      <c r="N582" s="3">
        <v>1</v>
      </c>
    </row>
    <row r="583" spans="1:14" x14ac:dyDescent="0.25">
      <c r="A583" s="3">
        <v>55</v>
      </c>
      <c r="B583" s="3">
        <v>1</v>
      </c>
      <c r="C583" s="3">
        <v>0</v>
      </c>
      <c r="D583" s="3">
        <v>160</v>
      </c>
      <c r="E583" s="3">
        <v>289</v>
      </c>
      <c r="F583" s="3">
        <v>0</v>
      </c>
      <c r="G583" s="3">
        <v>0</v>
      </c>
      <c r="H583" s="3">
        <v>145</v>
      </c>
      <c r="I583" s="3">
        <v>1</v>
      </c>
      <c r="J583" s="3">
        <v>8</v>
      </c>
      <c r="K583" s="3">
        <v>1</v>
      </c>
      <c r="L583" s="3">
        <v>1</v>
      </c>
      <c r="M583" s="3">
        <v>3</v>
      </c>
      <c r="N583" s="3">
        <v>0</v>
      </c>
    </row>
    <row r="584" spans="1:14" x14ac:dyDescent="0.25">
      <c r="A584" s="3">
        <v>41</v>
      </c>
      <c r="B584" s="3">
        <v>0</v>
      </c>
      <c r="C584" s="3">
        <v>1</v>
      </c>
      <c r="D584" s="3">
        <v>105</v>
      </c>
      <c r="E584" s="3">
        <v>198</v>
      </c>
      <c r="F584" s="3">
        <v>0</v>
      </c>
      <c r="G584" s="3">
        <v>1</v>
      </c>
      <c r="H584" s="3">
        <v>168</v>
      </c>
      <c r="I584" s="3">
        <v>0</v>
      </c>
      <c r="J584" s="3">
        <v>0</v>
      </c>
      <c r="K584" s="3">
        <v>2</v>
      </c>
      <c r="L584" s="3">
        <v>1</v>
      </c>
      <c r="M584" s="3">
        <v>2</v>
      </c>
      <c r="N584" s="3">
        <v>1</v>
      </c>
    </row>
    <row r="585" spans="1:14" x14ac:dyDescent="0.25">
      <c r="A585" s="3">
        <v>45</v>
      </c>
      <c r="B585" s="3">
        <v>0</v>
      </c>
      <c r="C585" s="3">
        <v>1</v>
      </c>
      <c r="D585" s="3">
        <v>130</v>
      </c>
      <c r="E585" s="3">
        <v>234</v>
      </c>
      <c r="F585" s="3">
        <v>0</v>
      </c>
      <c r="G585" s="3">
        <v>0</v>
      </c>
      <c r="H585" s="3">
        <v>175</v>
      </c>
      <c r="I585" s="3">
        <v>0</v>
      </c>
      <c r="J585" s="3">
        <v>6</v>
      </c>
      <c r="K585" s="3">
        <v>1</v>
      </c>
      <c r="L585" s="3">
        <v>0</v>
      </c>
      <c r="M585" s="3">
        <v>2</v>
      </c>
      <c r="N585" s="3">
        <v>1</v>
      </c>
    </row>
    <row r="586" spans="1:14" x14ac:dyDescent="0.25">
      <c r="A586" s="3">
        <v>35</v>
      </c>
      <c r="B586" s="3">
        <v>1</v>
      </c>
      <c r="C586" s="3">
        <v>1</v>
      </c>
      <c r="D586" s="3">
        <v>122</v>
      </c>
      <c r="E586" s="3">
        <v>192</v>
      </c>
      <c r="F586" s="3">
        <v>0</v>
      </c>
      <c r="G586" s="3">
        <v>1</v>
      </c>
      <c r="H586" s="3">
        <v>174</v>
      </c>
      <c r="I586" s="3">
        <v>0</v>
      </c>
      <c r="J586" s="3">
        <v>0</v>
      </c>
      <c r="K586" s="3">
        <v>2</v>
      </c>
      <c r="L586" s="3">
        <v>0</v>
      </c>
      <c r="M586" s="3">
        <v>2</v>
      </c>
      <c r="N586" s="3">
        <v>1</v>
      </c>
    </row>
    <row r="587" spans="1:14" x14ac:dyDescent="0.25">
      <c r="A587" s="3">
        <v>41</v>
      </c>
      <c r="B587" s="3">
        <v>0</v>
      </c>
      <c r="C587" s="3">
        <v>1</v>
      </c>
      <c r="D587" s="3">
        <v>130</v>
      </c>
      <c r="E587" s="3">
        <v>204</v>
      </c>
      <c r="F587" s="3">
        <v>0</v>
      </c>
      <c r="G587" s="3">
        <v>0</v>
      </c>
      <c r="H587" s="3">
        <v>172</v>
      </c>
      <c r="I587" s="3">
        <v>0</v>
      </c>
      <c r="J587" s="3">
        <v>14</v>
      </c>
      <c r="K587" s="3">
        <v>2</v>
      </c>
      <c r="L587" s="3">
        <v>0</v>
      </c>
      <c r="M587" s="3">
        <v>2</v>
      </c>
      <c r="N587" s="3">
        <v>1</v>
      </c>
    </row>
    <row r="588" spans="1:14" x14ac:dyDescent="0.25">
      <c r="A588" s="3">
        <v>64</v>
      </c>
      <c r="B588" s="3">
        <v>1</v>
      </c>
      <c r="C588" s="3">
        <v>3</v>
      </c>
      <c r="D588" s="3">
        <v>110</v>
      </c>
      <c r="E588" s="3">
        <v>211</v>
      </c>
      <c r="F588" s="3">
        <v>0</v>
      </c>
      <c r="G588" s="3">
        <v>0</v>
      </c>
      <c r="H588" s="3">
        <v>144</v>
      </c>
      <c r="I588" s="3">
        <v>1</v>
      </c>
      <c r="J588" s="3">
        <v>18</v>
      </c>
      <c r="K588" s="3">
        <v>1</v>
      </c>
      <c r="L588" s="3">
        <v>0</v>
      </c>
      <c r="M588" s="3">
        <v>2</v>
      </c>
      <c r="N588" s="3">
        <v>1</v>
      </c>
    </row>
    <row r="589" spans="1:14" x14ac:dyDescent="0.25">
      <c r="A589" s="3">
        <v>58</v>
      </c>
      <c r="B589" s="3">
        <v>1</v>
      </c>
      <c r="C589" s="3">
        <v>2</v>
      </c>
      <c r="D589" s="3">
        <v>132</v>
      </c>
      <c r="E589" s="3">
        <v>224</v>
      </c>
      <c r="F589" s="3">
        <v>0</v>
      </c>
      <c r="G589" s="3">
        <v>0</v>
      </c>
      <c r="H589" s="3">
        <v>173</v>
      </c>
      <c r="I589" s="3">
        <v>0</v>
      </c>
      <c r="J589" s="3">
        <v>32</v>
      </c>
      <c r="K589" s="3">
        <v>2</v>
      </c>
      <c r="L589" s="3">
        <v>2</v>
      </c>
      <c r="M589" s="3">
        <v>3</v>
      </c>
      <c r="N589" s="3">
        <v>0</v>
      </c>
    </row>
    <row r="590" spans="1:14" x14ac:dyDescent="0.25">
      <c r="A590" s="3">
        <v>71</v>
      </c>
      <c r="B590" s="3">
        <v>0</v>
      </c>
      <c r="C590" s="3">
        <v>2</v>
      </c>
      <c r="D590" s="3">
        <v>110</v>
      </c>
      <c r="E590" s="3">
        <v>265</v>
      </c>
      <c r="F590" s="3">
        <v>1</v>
      </c>
      <c r="G590" s="3">
        <v>0</v>
      </c>
      <c r="H590" s="3">
        <v>130</v>
      </c>
      <c r="I590" s="3">
        <v>0</v>
      </c>
      <c r="J590" s="3">
        <v>0</v>
      </c>
      <c r="K590" s="3">
        <v>2</v>
      </c>
      <c r="L590" s="3">
        <v>1</v>
      </c>
      <c r="M590" s="3">
        <v>2</v>
      </c>
      <c r="N590" s="3">
        <v>1</v>
      </c>
    </row>
    <row r="591" spans="1:14" x14ac:dyDescent="0.25">
      <c r="A591" s="3">
        <v>64</v>
      </c>
      <c r="B591" s="3">
        <v>0</v>
      </c>
      <c r="C591" s="3">
        <v>2</v>
      </c>
      <c r="D591" s="3">
        <v>140</v>
      </c>
      <c r="E591" s="3">
        <v>313</v>
      </c>
      <c r="F591" s="3">
        <v>0</v>
      </c>
      <c r="G591" s="3">
        <v>1</v>
      </c>
      <c r="H591" s="3">
        <v>133</v>
      </c>
      <c r="I591" s="3">
        <v>0</v>
      </c>
      <c r="J591" s="3">
        <v>2</v>
      </c>
      <c r="K591" s="3">
        <v>2</v>
      </c>
      <c r="L591" s="3">
        <v>0</v>
      </c>
      <c r="M591" s="3">
        <v>3</v>
      </c>
      <c r="N591" s="3">
        <v>1</v>
      </c>
    </row>
    <row r="592" spans="1:14" x14ac:dyDescent="0.25">
      <c r="A592" s="3">
        <v>71</v>
      </c>
      <c r="B592" s="3">
        <v>0</v>
      </c>
      <c r="C592" s="3">
        <v>1</v>
      </c>
      <c r="D592" s="3">
        <v>160</v>
      </c>
      <c r="E592" s="3">
        <v>302</v>
      </c>
      <c r="F592" s="3">
        <v>0</v>
      </c>
      <c r="G592" s="3">
        <v>1</v>
      </c>
      <c r="H592" s="3">
        <v>162</v>
      </c>
      <c r="I592" s="3">
        <v>0</v>
      </c>
      <c r="J592" s="3">
        <v>4</v>
      </c>
      <c r="K592" s="3">
        <v>2</v>
      </c>
      <c r="L592" s="3">
        <v>2</v>
      </c>
      <c r="M592" s="3">
        <v>2</v>
      </c>
      <c r="N592" s="3">
        <v>1</v>
      </c>
    </row>
    <row r="593" spans="1:14" x14ac:dyDescent="0.25">
      <c r="A593" s="3">
        <v>58</v>
      </c>
      <c r="B593" s="3">
        <v>0</v>
      </c>
      <c r="C593" s="3">
        <v>2</v>
      </c>
      <c r="D593" s="3">
        <v>120</v>
      </c>
      <c r="E593" s="3">
        <v>340</v>
      </c>
      <c r="F593" s="3">
        <v>0</v>
      </c>
      <c r="G593" s="3">
        <v>1</v>
      </c>
      <c r="H593" s="3">
        <v>172</v>
      </c>
      <c r="I593" s="3">
        <v>0</v>
      </c>
      <c r="J593" s="3">
        <v>0</v>
      </c>
      <c r="K593" s="3">
        <v>2</v>
      </c>
      <c r="L593" s="3">
        <v>0</v>
      </c>
      <c r="M593" s="3">
        <v>2</v>
      </c>
      <c r="N593" s="3">
        <v>1</v>
      </c>
    </row>
    <row r="594" spans="1:14" x14ac:dyDescent="0.25">
      <c r="A594" s="3">
        <v>40</v>
      </c>
      <c r="B594" s="3">
        <v>1</v>
      </c>
      <c r="C594" s="3">
        <v>0</v>
      </c>
      <c r="D594" s="3">
        <v>152</v>
      </c>
      <c r="E594" s="3">
        <v>223</v>
      </c>
      <c r="F594" s="3">
        <v>0</v>
      </c>
      <c r="G594" s="3">
        <v>1</v>
      </c>
      <c r="H594" s="3">
        <v>181</v>
      </c>
      <c r="I594" s="3">
        <v>0</v>
      </c>
      <c r="J594" s="3">
        <v>0</v>
      </c>
      <c r="K594" s="3">
        <v>2</v>
      </c>
      <c r="L594" s="3">
        <v>0</v>
      </c>
      <c r="M594" s="3">
        <v>3</v>
      </c>
      <c r="N594" s="3">
        <v>0</v>
      </c>
    </row>
    <row r="595" spans="1:14" x14ac:dyDescent="0.25">
      <c r="A595" s="3">
        <v>52</v>
      </c>
      <c r="B595" s="3">
        <v>1</v>
      </c>
      <c r="C595" s="3">
        <v>2</v>
      </c>
      <c r="D595" s="3">
        <v>138</v>
      </c>
      <c r="E595" s="3">
        <v>223</v>
      </c>
      <c r="F595" s="3">
        <v>0</v>
      </c>
      <c r="G595" s="3">
        <v>1</v>
      </c>
      <c r="H595" s="3">
        <v>169</v>
      </c>
      <c r="I595" s="3">
        <v>0</v>
      </c>
      <c r="J595" s="3">
        <v>0</v>
      </c>
      <c r="K595" s="3">
        <v>2</v>
      </c>
      <c r="L595" s="3">
        <v>4</v>
      </c>
      <c r="M595" s="3">
        <v>2</v>
      </c>
      <c r="N595" s="3">
        <v>1</v>
      </c>
    </row>
    <row r="596" spans="1:14" x14ac:dyDescent="0.25">
      <c r="A596" s="3">
        <v>58</v>
      </c>
      <c r="B596" s="3">
        <v>1</v>
      </c>
      <c r="C596" s="3">
        <v>0</v>
      </c>
      <c r="D596" s="3">
        <v>128</v>
      </c>
      <c r="E596" s="3">
        <v>259</v>
      </c>
      <c r="F596" s="3">
        <v>0</v>
      </c>
      <c r="G596" s="3">
        <v>0</v>
      </c>
      <c r="H596" s="3">
        <v>130</v>
      </c>
      <c r="I596" s="3">
        <v>1</v>
      </c>
      <c r="J596" s="3">
        <v>30</v>
      </c>
      <c r="K596" s="3">
        <v>1</v>
      </c>
      <c r="L596" s="3">
        <v>2</v>
      </c>
      <c r="M596" s="3">
        <v>3</v>
      </c>
      <c r="N596" s="3">
        <v>0</v>
      </c>
    </row>
    <row r="597" spans="1:14" x14ac:dyDescent="0.25">
      <c r="A597" s="3">
        <v>61</v>
      </c>
      <c r="B597" s="3">
        <v>1</v>
      </c>
      <c r="C597" s="3">
        <v>2</v>
      </c>
      <c r="D597" s="3">
        <v>150</v>
      </c>
      <c r="E597" s="3">
        <v>243</v>
      </c>
      <c r="F597" s="3">
        <v>1</v>
      </c>
      <c r="G597" s="3">
        <v>1</v>
      </c>
      <c r="H597" s="3">
        <v>137</v>
      </c>
      <c r="I597" s="3">
        <v>1</v>
      </c>
      <c r="J597" s="3">
        <v>10</v>
      </c>
      <c r="K597" s="3">
        <v>1</v>
      </c>
      <c r="L597" s="3">
        <v>0</v>
      </c>
      <c r="M597" s="3">
        <v>2</v>
      </c>
      <c r="N597" s="3">
        <v>1</v>
      </c>
    </row>
    <row r="598" spans="1:14" x14ac:dyDescent="0.25">
      <c r="A598" s="3">
        <v>59</v>
      </c>
      <c r="B598" s="3">
        <v>1</v>
      </c>
      <c r="C598" s="3">
        <v>2</v>
      </c>
      <c r="D598" s="3">
        <v>150</v>
      </c>
      <c r="E598" s="3">
        <v>212</v>
      </c>
      <c r="F598" s="3">
        <v>1</v>
      </c>
      <c r="G598" s="3">
        <v>1</v>
      </c>
      <c r="H598" s="3">
        <v>157</v>
      </c>
      <c r="I598" s="3">
        <v>0</v>
      </c>
      <c r="J598" s="3">
        <v>16</v>
      </c>
      <c r="K598" s="3">
        <v>2</v>
      </c>
      <c r="L598" s="3">
        <v>0</v>
      </c>
      <c r="M598" s="3">
        <v>2</v>
      </c>
      <c r="N598" s="3">
        <v>1</v>
      </c>
    </row>
    <row r="599" spans="1:14" x14ac:dyDescent="0.25">
      <c r="A599" s="3">
        <v>56</v>
      </c>
      <c r="B599" s="3">
        <v>0</v>
      </c>
      <c r="C599" s="3">
        <v>0</v>
      </c>
      <c r="D599" s="3">
        <v>200</v>
      </c>
      <c r="E599" s="3">
        <v>288</v>
      </c>
      <c r="F599" s="3">
        <v>1</v>
      </c>
      <c r="G599" s="3">
        <v>0</v>
      </c>
      <c r="H599" s="3">
        <v>133</v>
      </c>
      <c r="I599" s="3">
        <v>1</v>
      </c>
      <c r="J599" s="3">
        <v>40</v>
      </c>
      <c r="K599" s="3">
        <v>0</v>
      </c>
      <c r="L599" s="3">
        <v>2</v>
      </c>
      <c r="M599" s="3">
        <v>3</v>
      </c>
      <c r="N599" s="3">
        <v>0</v>
      </c>
    </row>
    <row r="600" spans="1:14" x14ac:dyDescent="0.25">
      <c r="A600" s="3">
        <v>67</v>
      </c>
      <c r="B600" s="3">
        <v>1</v>
      </c>
      <c r="C600" s="3">
        <v>0</v>
      </c>
      <c r="D600" s="3">
        <v>100</v>
      </c>
      <c r="E600" s="3">
        <v>299</v>
      </c>
      <c r="F600" s="3">
        <v>0</v>
      </c>
      <c r="G600" s="3">
        <v>0</v>
      </c>
      <c r="H600" s="3">
        <v>125</v>
      </c>
      <c r="I600" s="3">
        <v>1</v>
      </c>
      <c r="J600" s="3">
        <v>9</v>
      </c>
      <c r="K600" s="3">
        <v>1</v>
      </c>
      <c r="L600" s="3">
        <v>2</v>
      </c>
      <c r="M600" s="3">
        <v>2</v>
      </c>
      <c r="N600" s="3">
        <v>0</v>
      </c>
    </row>
    <row r="601" spans="1:14" x14ac:dyDescent="0.25">
      <c r="A601" s="3">
        <v>67</v>
      </c>
      <c r="B601" s="3">
        <v>1</v>
      </c>
      <c r="C601" s="3">
        <v>0</v>
      </c>
      <c r="D601" s="3">
        <v>120</v>
      </c>
      <c r="E601" s="3">
        <v>237</v>
      </c>
      <c r="F601" s="3">
        <v>0</v>
      </c>
      <c r="G601" s="3">
        <v>1</v>
      </c>
      <c r="H601" s="3">
        <v>71</v>
      </c>
      <c r="I601" s="3">
        <v>0</v>
      </c>
      <c r="J601" s="3">
        <v>10</v>
      </c>
      <c r="K601" s="3">
        <v>1</v>
      </c>
      <c r="L601" s="3">
        <v>0</v>
      </c>
      <c r="M601" s="3">
        <v>2</v>
      </c>
      <c r="N601" s="3">
        <v>0</v>
      </c>
    </row>
    <row r="602" spans="1:14" x14ac:dyDescent="0.25">
      <c r="A602" s="3">
        <v>58</v>
      </c>
      <c r="B602" s="3">
        <v>1</v>
      </c>
      <c r="C602" s="3">
        <v>0</v>
      </c>
      <c r="D602" s="3">
        <v>150</v>
      </c>
      <c r="E602" s="3">
        <v>270</v>
      </c>
      <c r="F602" s="3">
        <v>0</v>
      </c>
      <c r="G602" s="3">
        <v>0</v>
      </c>
      <c r="H602" s="3">
        <v>111</v>
      </c>
      <c r="I602" s="3">
        <v>1</v>
      </c>
      <c r="J602" s="3">
        <v>8</v>
      </c>
      <c r="K602" s="3">
        <v>2</v>
      </c>
      <c r="L602" s="3">
        <v>0</v>
      </c>
      <c r="M602" s="3">
        <v>3</v>
      </c>
      <c r="N602" s="3">
        <v>0</v>
      </c>
    </row>
    <row r="603" spans="1:14" x14ac:dyDescent="0.25">
      <c r="A603" s="3">
        <v>35</v>
      </c>
      <c r="B603" s="3">
        <v>1</v>
      </c>
      <c r="C603" s="3">
        <v>1</v>
      </c>
      <c r="D603" s="3">
        <v>122</v>
      </c>
      <c r="E603" s="3">
        <v>192</v>
      </c>
      <c r="F603" s="3">
        <v>0</v>
      </c>
      <c r="G603" s="3">
        <v>1</v>
      </c>
      <c r="H603" s="3">
        <v>174</v>
      </c>
      <c r="I603" s="3">
        <v>0</v>
      </c>
      <c r="J603" s="3">
        <v>0</v>
      </c>
      <c r="K603" s="3">
        <v>2</v>
      </c>
      <c r="L603" s="3">
        <v>0</v>
      </c>
      <c r="M603" s="3">
        <v>2</v>
      </c>
      <c r="N603" s="3">
        <v>1</v>
      </c>
    </row>
    <row r="604" spans="1:14" x14ac:dyDescent="0.25">
      <c r="A604" s="3">
        <v>52</v>
      </c>
      <c r="B604" s="3">
        <v>1</v>
      </c>
      <c r="C604" s="3">
        <v>1</v>
      </c>
      <c r="D604" s="3">
        <v>120</v>
      </c>
      <c r="E604" s="3">
        <v>325</v>
      </c>
      <c r="F604" s="3">
        <v>0</v>
      </c>
      <c r="G604" s="3">
        <v>1</v>
      </c>
      <c r="H604" s="3">
        <v>172</v>
      </c>
      <c r="I604" s="3">
        <v>0</v>
      </c>
      <c r="J604" s="3">
        <v>2</v>
      </c>
      <c r="K604" s="3">
        <v>2</v>
      </c>
      <c r="L604" s="3">
        <v>0</v>
      </c>
      <c r="M604" s="3">
        <v>2</v>
      </c>
      <c r="N604" s="3">
        <v>1</v>
      </c>
    </row>
    <row r="605" spans="1:14" x14ac:dyDescent="0.25">
      <c r="A605" s="3">
        <v>46</v>
      </c>
      <c r="B605" s="3">
        <v>0</v>
      </c>
      <c r="C605" s="3">
        <v>1</v>
      </c>
      <c r="D605" s="3">
        <v>105</v>
      </c>
      <c r="E605" s="3">
        <v>204</v>
      </c>
      <c r="F605" s="3">
        <v>0</v>
      </c>
      <c r="G605" s="3">
        <v>1</v>
      </c>
      <c r="H605" s="3">
        <v>172</v>
      </c>
      <c r="I605" s="3">
        <v>0</v>
      </c>
      <c r="J605" s="3">
        <v>0</v>
      </c>
      <c r="K605" s="3">
        <v>2</v>
      </c>
      <c r="L605" s="3">
        <v>0</v>
      </c>
      <c r="M605" s="3">
        <v>2</v>
      </c>
      <c r="N605" s="3">
        <v>1</v>
      </c>
    </row>
    <row r="606" spans="1:14" x14ac:dyDescent="0.25">
      <c r="A606" s="3">
        <v>51</v>
      </c>
      <c r="B606" s="3">
        <v>1</v>
      </c>
      <c r="C606" s="3">
        <v>2</v>
      </c>
      <c r="D606" s="3">
        <v>94</v>
      </c>
      <c r="E606" s="3">
        <v>227</v>
      </c>
      <c r="F606" s="3">
        <v>0</v>
      </c>
      <c r="G606" s="3">
        <v>1</v>
      </c>
      <c r="H606" s="3">
        <v>154</v>
      </c>
      <c r="I606" s="3">
        <v>1</v>
      </c>
      <c r="J606" s="3">
        <v>0</v>
      </c>
      <c r="K606" s="3">
        <v>2</v>
      </c>
      <c r="L606" s="3">
        <v>1</v>
      </c>
      <c r="M606" s="3">
        <v>3</v>
      </c>
      <c r="N606" s="3">
        <v>1</v>
      </c>
    </row>
    <row r="607" spans="1:14" x14ac:dyDescent="0.25">
      <c r="A607" s="3">
        <v>55</v>
      </c>
      <c r="B607" s="3">
        <v>0</v>
      </c>
      <c r="C607" s="3">
        <v>1</v>
      </c>
      <c r="D607" s="3">
        <v>132</v>
      </c>
      <c r="E607" s="3">
        <v>342</v>
      </c>
      <c r="F607" s="3">
        <v>0</v>
      </c>
      <c r="G607" s="3">
        <v>1</v>
      </c>
      <c r="H607" s="3">
        <v>166</v>
      </c>
      <c r="I607" s="3">
        <v>0</v>
      </c>
      <c r="J607" s="3">
        <v>12</v>
      </c>
      <c r="K607" s="3">
        <v>2</v>
      </c>
      <c r="L607" s="3">
        <v>0</v>
      </c>
      <c r="M607" s="3">
        <v>2</v>
      </c>
      <c r="N607" s="3">
        <v>1</v>
      </c>
    </row>
    <row r="608" spans="1:14" x14ac:dyDescent="0.25">
      <c r="A608" s="3">
        <v>60</v>
      </c>
      <c r="B608" s="3">
        <v>1</v>
      </c>
      <c r="C608" s="3">
        <v>0</v>
      </c>
      <c r="D608" s="3">
        <v>145</v>
      </c>
      <c r="E608" s="3">
        <v>282</v>
      </c>
      <c r="F608" s="3">
        <v>0</v>
      </c>
      <c r="G608" s="3">
        <v>0</v>
      </c>
      <c r="H608" s="3">
        <v>142</v>
      </c>
      <c r="I608" s="3">
        <v>1</v>
      </c>
      <c r="J608" s="3">
        <v>28</v>
      </c>
      <c r="K608" s="3">
        <v>1</v>
      </c>
      <c r="L608" s="3">
        <v>2</v>
      </c>
      <c r="M608" s="3">
        <v>3</v>
      </c>
      <c r="N608" s="3">
        <v>0</v>
      </c>
    </row>
    <row r="609" spans="1:14" x14ac:dyDescent="0.25">
      <c r="A609" s="3">
        <v>52</v>
      </c>
      <c r="B609" s="3">
        <v>0</v>
      </c>
      <c r="C609" s="3">
        <v>2</v>
      </c>
      <c r="D609" s="3">
        <v>136</v>
      </c>
      <c r="E609" s="3">
        <v>196</v>
      </c>
      <c r="F609" s="3">
        <v>0</v>
      </c>
      <c r="G609" s="3">
        <v>0</v>
      </c>
      <c r="H609" s="3">
        <v>169</v>
      </c>
      <c r="I609" s="3">
        <v>0</v>
      </c>
      <c r="J609" s="3">
        <v>1</v>
      </c>
      <c r="K609" s="3">
        <v>1</v>
      </c>
      <c r="L609" s="3">
        <v>0</v>
      </c>
      <c r="M609" s="3">
        <v>2</v>
      </c>
      <c r="N609" s="3">
        <v>1</v>
      </c>
    </row>
    <row r="610" spans="1:14" x14ac:dyDescent="0.25">
      <c r="A610" s="3">
        <v>62</v>
      </c>
      <c r="B610" s="3">
        <v>1</v>
      </c>
      <c r="C610" s="3">
        <v>0</v>
      </c>
      <c r="D610" s="3">
        <v>120</v>
      </c>
      <c r="E610" s="3">
        <v>267</v>
      </c>
      <c r="F610" s="3">
        <v>0</v>
      </c>
      <c r="G610" s="3">
        <v>1</v>
      </c>
      <c r="H610" s="3">
        <v>99</v>
      </c>
      <c r="I610" s="3">
        <v>1</v>
      </c>
      <c r="J610" s="3">
        <v>18</v>
      </c>
      <c r="K610" s="3">
        <v>1</v>
      </c>
      <c r="L610" s="3">
        <v>2</v>
      </c>
      <c r="M610" s="3">
        <v>3</v>
      </c>
      <c r="N610" s="3">
        <v>0</v>
      </c>
    </row>
    <row r="611" spans="1:14" x14ac:dyDescent="0.25">
      <c r="A611" s="3">
        <v>44</v>
      </c>
      <c r="B611" s="3">
        <v>0</v>
      </c>
      <c r="C611" s="3">
        <v>2</v>
      </c>
      <c r="D611" s="3">
        <v>118</v>
      </c>
      <c r="E611" s="3">
        <v>242</v>
      </c>
      <c r="F611" s="3">
        <v>0</v>
      </c>
      <c r="G611" s="3">
        <v>1</v>
      </c>
      <c r="H611" s="3">
        <v>149</v>
      </c>
      <c r="I611" s="3">
        <v>0</v>
      </c>
      <c r="J611" s="3">
        <v>3</v>
      </c>
      <c r="K611" s="3">
        <v>1</v>
      </c>
      <c r="L611" s="3">
        <v>1</v>
      </c>
      <c r="M611" s="3">
        <v>2</v>
      </c>
      <c r="N611" s="3">
        <v>1</v>
      </c>
    </row>
    <row r="612" spans="1:14" x14ac:dyDescent="0.25">
      <c r="A612" s="3">
        <v>44</v>
      </c>
      <c r="B612" s="3">
        <v>1</v>
      </c>
      <c r="C612" s="3">
        <v>1</v>
      </c>
      <c r="D612" s="3">
        <v>120</v>
      </c>
      <c r="E612" s="3">
        <v>220</v>
      </c>
      <c r="F612" s="3">
        <v>0</v>
      </c>
      <c r="G612" s="3">
        <v>1</v>
      </c>
      <c r="H612" s="3">
        <v>170</v>
      </c>
      <c r="I612" s="3">
        <v>0</v>
      </c>
      <c r="J612" s="3">
        <v>0</v>
      </c>
      <c r="K612" s="3">
        <v>2</v>
      </c>
      <c r="L612" s="3">
        <v>0</v>
      </c>
      <c r="M612" s="3">
        <v>2</v>
      </c>
      <c r="N612" s="3">
        <v>1</v>
      </c>
    </row>
    <row r="613" spans="1:14" x14ac:dyDescent="0.25">
      <c r="A613" s="3">
        <v>59</v>
      </c>
      <c r="B613" s="3">
        <v>1</v>
      </c>
      <c r="C613" s="3">
        <v>2</v>
      </c>
      <c r="D613" s="3">
        <v>126</v>
      </c>
      <c r="E613" s="3">
        <v>218</v>
      </c>
      <c r="F613" s="3">
        <v>1</v>
      </c>
      <c r="G613" s="3">
        <v>1</v>
      </c>
      <c r="H613" s="3">
        <v>134</v>
      </c>
      <c r="I613" s="3">
        <v>0</v>
      </c>
      <c r="J613" s="3">
        <v>22</v>
      </c>
      <c r="K613" s="3">
        <v>1</v>
      </c>
      <c r="L613" s="3">
        <v>1</v>
      </c>
      <c r="M613" s="3">
        <v>1</v>
      </c>
      <c r="N613" s="3">
        <v>0</v>
      </c>
    </row>
    <row r="614" spans="1:14" x14ac:dyDescent="0.25">
      <c r="A614" s="3">
        <v>56</v>
      </c>
      <c r="B614" s="3">
        <v>0</v>
      </c>
      <c r="C614" s="3">
        <v>1</v>
      </c>
      <c r="D614" s="3">
        <v>140</v>
      </c>
      <c r="E614" s="3">
        <v>294</v>
      </c>
      <c r="F614" s="3">
        <v>0</v>
      </c>
      <c r="G614" s="3">
        <v>0</v>
      </c>
      <c r="H614" s="3">
        <v>153</v>
      </c>
      <c r="I614" s="3">
        <v>0</v>
      </c>
      <c r="J614" s="3">
        <v>13</v>
      </c>
      <c r="K614" s="3">
        <v>1</v>
      </c>
      <c r="L614" s="3">
        <v>0</v>
      </c>
      <c r="M614" s="3">
        <v>2</v>
      </c>
      <c r="N614" s="3">
        <v>1</v>
      </c>
    </row>
    <row r="615" spans="1:14" x14ac:dyDescent="0.25">
      <c r="A615" s="3">
        <v>61</v>
      </c>
      <c r="B615" s="3">
        <v>1</v>
      </c>
      <c r="C615" s="3">
        <v>0</v>
      </c>
      <c r="D615" s="3">
        <v>120</v>
      </c>
      <c r="E615" s="3">
        <v>260</v>
      </c>
      <c r="F615" s="3">
        <v>0</v>
      </c>
      <c r="G615" s="3">
        <v>1</v>
      </c>
      <c r="H615" s="3">
        <v>140</v>
      </c>
      <c r="I615" s="3">
        <v>1</v>
      </c>
      <c r="J615" s="3">
        <v>36</v>
      </c>
      <c r="K615" s="3">
        <v>1</v>
      </c>
      <c r="L615" s="3">
        <v>1</v>
      </c>
      <c r="M615" s="3">
        <v>3</v>
      </c>
      <c r="N615" s="3">
        <v>0</v>
      </c>
    </row>
    <row r="616" spans="1:14" x14ac:dyDescent="0.25">
      <c r="A616" s="3">
        <v>48</v>
      </c>
      <c r="B616" s="3">
        <v>1</v>
      </c>
      <c r="C616" s="3">
        <v>0</v>
      </c>
      <c r="D616" s="3">
        <v>130</v>
      </c>
      <c r="E616" s="3">
        <v>256</v>
      </c>
      <c r="F616" s="3">
        <v>1</v>
      </c>
      <c r="G616" s="3">
        <v>0</v>
      </c>
      <c r="H616" s="3">
        <v>150</v>
      </c>
      <c r="I616" s="3">
        <v>1</v>
      </c>
      <c r="J616" s="3">
        <v>0</v>
      </c>
      <c r="K616" s="3">
        <v>2</v>
      </c>
      <c r="L616" s="3">
        <v>2</v>
      </c>
      <c r="M616" s="3">
        <v>3</v>
      </c>
      <c r="N616" s="3">
        <v>0</v>
      </c>
    </row>
    <row r="617" spans="1:14" x14ac:dyDescent="0.25">
      <c r="A617" s="3">
        <v>70</v>
      </c>
      <c r="B617" s="3">
        <v>1</v>
      </c>
      <c r="C617" s="3">
        <v>2</v>
      </c>
      <c r="D617" s="3">
        <v>160</v>
      </c>
      <c r="E617" s="3">
        <v>269</v>
      </c>
      <c r="F617" s="3">
        <v>0</v>
      </c>
      <c r="G617" s="3">
        <v>1</v>
      </c>
      <c r="H617" s="3">
        <v>112</v>
      </c>
      <c r="I617" s="3">
        <v>1</v>
      </c>
      <c r="J617" s="3">
        <v>29</v>
      </c>
      <c r="K617" s="3">
        <v>1</v>
      </c>
      <c r="L617" s="3">
        <v>1</v>
      </c>
      <c r="M617" s="3">
        <v>3</v>
      </c>
      <c r="N617" s="3">
        <v>0</v>
      </c>
    </row>
    <row r="618" spans="1:14" x14ac:dyDescent="0.25">
      <c r="A618" s="3">
        <v>74</v>
      </c>
      <c r="B618" s="3">
        <v>0</v>
      </c>
      <c r="C618" s="3">
        <v>1</v>
      </c>
      <c r="D618" s="3">
        <v>120</v>
      </c>
      <c r="E618" s="3">
        <v>269</v>
      </c>
      <c r="F618" s="3">
        <v>0</v>
      </c>
      <c r="G618" s="3">
        <v>0</v>
      </c>
      <c r="H618" s="3">
        <v>121</v>
      </c>
      <c r="I618" s="3">
        <v>1</v>
      </c>
      <c r="J618" s="3">
        <v>2</v>
      </c>
      <c r="K618" s="3">
        <v>2</v>
      </c>
      <c r="L618" s="3">
        <v>1</v>
      </c>
      <c r="M618" s="3">
        <v>2</v>
      </c>
      <c r="N618" s="3">
        <v>1</v>
      </c>
    </row>
    <row r="619" spans="1:14" x14ac:dyDescent="0.25">
      <c r="A619" s="3">
        <v>40</v>
      </c>
      <c r="B619" s="3">
        <v>1</v>
      </c>
      <c r="C619" s="3">
        <v>3</v>
      </c>
      <c r="D619" s="3">
        <v>140</v>
      </c>
      <c r="E619" s="3">
        <v>199</v>
      </c>
      <c r="F619" s="3">
        <v>0</v>
      </c>
      <c r="G619" s="3">
        <v>1</v>
      </c>
      <c r="H619" s="3">
        <v>178</v>
      </c>
      <c r="I619" s="3">
        <v>1</v>
      </c>
      <c r="J619" s="3">
        <v>14</v>
      </c>
      <c r="K619" s="3">
        <v>2</v>
      </c>
      <c r="L619" s="3">
        <v>0</v>
      </c>
      <c r="M619" s="3">
        <v>3</v>
      </c>
      <c r="N619" s="3">
        <v>1</v>
      </c>
    </row>
    <row r="620" spans="1:14" x14ac:dyDescent="0.25">
      <c r="A620" s="3">
        <v>42</v>
      </c>
      <c r="B620" s="3">
        <v>1</v>
      </c>
      <c r="C620" s="3">
        <v>3</v>
      </c>
      <c r="D620" s="3">
        <v>148</v>
      </c>
      <c r="E620" s="3">
        <v>244</v>
      </c>
      <c r="F620" s="3">
        <v>0</v>
      </c>
      <c r="G620" s="3">
        <v>0</v>
      </c>
      <c r="H620" s="3">
        <v>178</v>
      </c>
      <c r="I620" s="3">
        <v>0</v>
      </c>
      <c r="J620" s="3">
        <v>8</v>
      </c>
      <c r="K620" s="3">
        <v>2</v>
      </c>
      <c r="L620" s="3">
        <v>2</v>
      </c>
      <c r="M620" s="3">
        <v>2</v>
      </c>
      <c r="N620" s="3">
        <v>1</v>
      </c>
    </row>
    <row r="621" spans="1:14" x14ac:dyDescent="0.25">
      <c r="A621" s="3">
        <v>64</v>
      </c>
      <c r="B621" s="3">
        <v>0</v>
      </c>
      <c r="C621" s="3">
        <v>2</v>
      </c>
      <c r="D621" s="3">
        <v>140</v>
      </c>
      <c r="E621" s="3">
        <v>313</v>
      </c>
      <c r="F621" s="3">
        <v>0</v>
      </c>
      <c r="G621" s="3">
        <v>1</v>
      </c>
      <c r="H621" s="3">
        <v>133</v>
      </c>
      <c r="I621" s="3">
        <v>0</v>
      </c>
      <c r="J621" s="3">
        <v>2</v>
      </c>
      <c r="K621" s="3">
        <v>2</v>
      </c>
      <c r="L621" s="3">
        <v>0</v>
      </c>
      <c r="M621" s="3">
        <v>3</v>
      </c>
      <c r="N621" s="3">
        <v>1</v>
      </c>
    </row>
    <row r="622" spans="1:14" x14ac:dyDescent="0.25">
      <c r="A622" s="3">
        <v>63</v>
      </c>
      <c r="B622" s="3">
        <v>0</v>
      </c>
      <c r="C622" s="3">
        <v>2</v>
      </c>
      <c r="D622" s="3">
        <v>135</v>
      </c>
      <c r="E622" s="3">
        <v>252</v>
      </c>
      <c r="F622" s="3">
        <v>0</v>
      </c>
      <c r="G622" s="3">
        <v>0</v>
      </c>
      <c r="H622" s="3">
        <v>172</v>
      </c>
      <c r="I622" s="3">
        <v>0</v>
      </c>
      <c r="J622" s="3">
        <v>0</v>
      </c>
      <c r="K622" s="3">
        <v>2</v>
      </c>
      <c r="L622" s="3">
        <v>0</v>
      </c>
      <c r="M622" s="3">
        <v>2</v>
      </c>
      <c r="N622" s="3">
        <v>1</v>
      </c>
    </row>
    <row r="623" spans="1:14" x14ac:dyDescent="0.25">
      <c r="A623" s="3">
        <v>59</v>
      </c>
      <c r="B623" s="3">
        <v>1</v>
      </c>
      <c r="C623" s="3">
        <v>0</v>
      </c>
      <c r="D623" s="3">
        <v>140</v>
      </c>
      <c r="E623" s="3">
        <v>177</v>
      </c>
      <c r="F623" s="3">
        <v>0</v>
      </c>
      <c r="G623" s="3">
        <v>1</v>
      </c>
      <c r="H623" s="3">
        <v>162</v>
      </c>
      <c r="I623" s="3">
        <v>1</v>
      </c>
      <c r="J623" s="3">
        <v>0</v>
      </c>
      <c r="K623" s="3">
        <v>2</v>
      </c>
      <c r="L623" s="3">
        <v>1</v>
      </c>
      <c r="M623" s="3">
        <v>3</v>
      </c>
      <c r="N623" s="3">
        <v>0</v>
      </c>
    </row>
    <row r="624" spans="1:14" x14ac:dyDescent="0.25">
      <c r="A624" s="3">
        <v>53</v>
      </c>
      <c r="B624" s="3">
        <v>0</v>
      </c>
      <c r="C624" s="3">
        <v>2</v>
      </c>
      <c r="D624" s="3">
        <v>128</v>
      </c>
      <c r="E624" s="3">
        <v>216</v>
      </c>
      <c r="F624" s="3">
        <v>0</v>
      </c>
      <c r="G624" s="3">
        <v>0</v>
      </c>
      <c r="H624" s="3">
        <v>115</v>
      </c>
      <c r="I624" s="3">
        <v>0</v>
      </c>
      <c r="J624" s="3">
        <v>0</v>
      </c>
      <c r="K624" s="3">
        <v>2</v>
      </c>
      <c r="L624" s="3">
        <v>0</v>
      </c>
      <c r="M624" s="3">
        <v>0</v>
      </c>
      <c r="N624" s="3">
        <v>1</v>
      </c>
    </row>
    <row r="625" spans="1:14" x14ac:dyDescent="0.25">
      <c r="A625" s="3">
        <v>53</v>
      </c>
      <c r="B625" s="3">
        <v>0</v>
      </c>
      <c r="C625" s="3">
        <v>0</v>
      </c>
      <c r="D625" s="3">
        <v>130</v>
      </c>
      <c r="E625" s="3">
        <v>264</v>
      </c>
      <c r="F625" s="3">
        <v>0</v>
      </c>
      <c r="G625" s="3">
        <v>0</v>
      </c>
      <c r="H625" s="3">
        <v>143</v>
      </c>
      <c r="I625" s="3">
        <v>0</v>
      </c>
      <c r="J625" s="3">
        <v>4</v>
      </c>
      <c r="K625" s="3">
        <v>1</v>
      </c>
      <c r="L625" s="3">
        <v>0</v>
      </c>
      <c r="M625" s="3">
        <v>2</v>
      </c>
      <c r="N625" s="3">
        <v>1</v>
      </c>
    </row>
    <row r="626" spans="1:14" x14ac:dyDescent="0.25">
      <c r="A626" s="3">
        <v>48</v>
      </c>
      <c r="B626" s="3">
        <v>0</v>
      </c>
      <c r="C626" s="3">
        <v>2</v>
      </c>
      <c r="D626" s="3">
        <v>130</v>
      </c>
      <c r="E626" s="3">
        <v>275</v>
      </c>
      <c r="F626" s="3">
        <v>0</v>
      </c>
      <c r="G626" s="3">
        <v>1</v>
      </c>
      <c r="H626" s="3">
        <v>139</v>
      </c>
      <c r="I626" s="3">
        <v>0</v>
      </c>
      <c r="J626" s="3">
        <v>2</v>
      </c>
      <c r="K626" s="3">
        <v>2</v>
      </c>
      <c r="L626" s="3">
        <v>0</v>
      </c>
      <c r="M626" s="3">
        <v>2</v>
      </c>
      <c r="N626" s="3">
        <v>1</v>
      </c>
    </row>
    <row r="627" spans="1:14" x14ac:dyDescent="0.25">
      <c r="A627" s="3">
        <v>45</v>
      </c>
      <c r="B627" s="3">
        <v>1</v>
      </c>
      <c r="C627" s="3">
        <v>0</v>
      </c>
      <c r="D627" s="3">
        <v>142</v>
      </c>
      <c r="E627" s="3">
        <v>309</v>
      </c>
      <c r="F627" s="3">
        <v>0</v>
      </c>
      <c r="G627" s="3">
        <v>0</v>
      </c>
      <c r="H627" s="3">
        <v>147</v>
      </c>
      <c r="I627" s="3">
        <v>1</v>
      </c>
      <c r="J627" s="3">
        <v>0</v>
      </c>
      <c r="K627" s="3">
        <v>1</v>
      </c>
      <c r="L627" s="3">
        <v>3</v>
      </c>
      <c r="M627" s="3">
        <v>3</v>
      </c>
      <c r="N627" s="3">
        <v>0</v>
      </c>
    </row>
    <row r="628" spans="1:14" x14ac:dyDescent="0.25">
      <c r="A628" s="3">
        <v>66</v>
      </c>
      <c r="B628" s="3">
        <v>1</v>
      </c>
      <c r="C628" s="3">
        <v>1</v>
      </c>
      <c r="D628" s="3">
        <v>160</v>
      </c>
      <c r="E628" s="3">
        <v>246</v>
      </c>
      <c r="F628" s="3">
        <v>0</v>
      </c>
      <c r="G628" s="3">
        <v>1</v>
      </c>
      <c r="H628" s="3">
        <v>120</v>
      </c>
      <c r="I628" s="3">
        <v>1</v>
      </c>
      <c r="J628" s="3">
        <v>0</v>
      </c>
      <c r="K628" s="3">
        <v>1</v>
      </c>
      <c r="L628" s="3">
        <v>3</v>
      </c>
      <c r="M628" s="3">
        <v>1</v>
      </c>
      <c r="N628" s="3">
        <v>0</v>
      </c>
    </row>
    <row r="629" spans="1:14" x14ac:dyDescent="0.25">
      <c r="A629" s="3">
        <v>48</v>
      </c>
      <c r="B629" s="3">
        <v>1</v>
      </c>
      <c r="C629" s="3">
        <v>1</v>
      </c>
      <c r="D629" s="3">
        <v>130</v>
      </c>
      <c r="E629" s="3">
        <v>245</v>
      </c>
      <c r="F629" s="3">
        <v>0</v>
      </c>
      <c r="G629" s="3">
        <v>0</v>
      </c>
      <c r="H629" s="3">
        <v>180</v>
      </c>
      <c r="I629" s="3">
        <v>0</v>
      </c>
      <c r="J629" s="3">
        <v>2</v>
      </c>
      <c r="K629" s="3">
        <v>1</v>
      </c>
      <c r="L629" s="3">
        <v>0</v>
      </c>
      <c r="M629" s="3">
        <v>2</v>
      </c>
      <c r="N629" s="3">
        <v>1</v>
      </c>
    </row>
    <row r="630" spans="1:14" x14ac:dyDescent="0.25">
      <c r="A630" s="3">
        <v>56</v>
      </c>
      <c r="B630" s="3">
        <v>0</v>
      </c>
      <c r="C630" s="3">
        <v>1</v>
      </c>
      <c r="D630" s="3">
        <v>140</v>
      </c>
      <c r="E630" s="3">
        <v>294</v>
      </c>
      <c r="F630" s="3">
        <v>0</v>
      </c>
      <c r="G630" s="3">
        <v>0</v>
      </c>
      <c r="H630" s="3">
        <v>153</v>
      </c>
      <c r="I630" s="3">
        <v>0</v>
      </c>
      <c r="J630" s="3">
        <v>13</v>
      </c>
      <c r="K630" s="3">
        <v>1</v>
      </c>
      <c r="L630" s="3">
        <v>0</v>
      </c>
      <c r="M630" s="3">
        <v>2</v>
      </c>
      <c r="N630" s="3">
        <v>1</v>
      </c>
    </row>
    <row r="631" spans="1:14" x14ac:dyDescent="0.25">
      <c r="A631" s="3">
        <v>54</v>
      </c>
      <c r="B631" s="3">
        <v>1</v>
      </c>
      <c r="C631" s="3">
        <v>1</v>
      </c>
      <c r="D631" s="3">
        <v>192</v>
      </c>
      <c r="E631" s="3">
        <v>283</v>
      </c>
      <c r="F631" s="3">
        <v>0</v>
      </c>
      <c r="G631" s="3">
        <v>0</v>
      </c>
      <c r="H631" s="3">
        <v>195</v>
      </c>
      <c r="I631" s="3">
        <v>0</v>
      </c>
      <c r="J631" s="3">
        <v>0</v>
      </c>
      <c r="K631" s="3">
        <v>2</v>
      </c>
      <c r="L631" s="3">
        <v>1</v>
      </c>
      <c r="M631" s="3">
        <v>3</v>
      </c>
      <c r="N631" s="3">
        <v>0</v>
      </c>
    </row>
    <row r="632" spans="1:14" x14ac:dyDescent="0.25">
      <c r="A632" s="3">
        <v>57</v>
      </c>
      <c r="B632" s="3">
        <v>1</v>
      </c>
      <c r="C632" s="3">
        <v>0</v>
      </c>
      <c r="D632" s="3">
        <v>150</v>
      </c>
      <c r="E632" s="3">
        <v>276</v>
      </c>
      <c r="F632" s="3">
        <v>0</v>
      </c>
      <c r="G632" s="3">
        <v>0</v>
      </c>
      <c r="H632" s="3">
        <v>112</v>
      </c>
      <c r="I632" s="3">
        <v>1</v>
      </c>
      <c r="J632" s="3">
        <v>6</v>
      </c>
      <c r="K632" s="3">
        <v>1</v>
      </c>
      <c r="L632" s="3">
        <v>1</v>
      </c>
      <c r="M632" s="3">
        <v>1</v>
      </c>
      <c r="N632" s="3">
        <v>0</v>
      </c>
    </row>
    <row r="633" spans="1:14" x14ac:dyDescent="0.25">
      <c r="A633" s="3">
        <v>70</v>
      </c>
      <c r="B633" s="3">
        <v>1</v>
      </c>
      <c r="C633" s="3">
        <v>0</v>
      </c>
      <c r="D633" s="3">
        <v>130</v>
      </c>
      <c r="E633" s="3">
        <v>322</v>
      </c>
      <c r="F633" s="3">
        <v>0</v>
      </c>
      <c r="G633" s="3">
        <v>0</v>
      </c>
      <c r="H633" s="3">
        <v>109</v>
      </c>
      <c r="I633" s="3">
        <v>0</v>
      </c>
      <c r="J633" s="3">
        <v>24</v>
      </c>
      <c r="K633" s="3">
        <v>1</v>
      </c>
      <c r="L633" s="3">
        <v>3</v>
      </c>
      <c r="M633" s="3">
        <v>2</v>
      </c>
      <c r="N633" s="3">
        <v>0</v>
      </c>
    </row>
    <row r="634" spans="1:14" x14ac:dyDescent="0.25">
      <c r="A634" s="3">
        <v>53</v>
      </c>
      <c r="B634" s="3">
        <v>0</v>
      </c>
      <c r="C634" s="3">
        <v>2</v>
      </c>
      <c r="D634" s="3">
        <v>128</v>
      </c>
      <c r="E634" s="3">
        <v>216</v>
      </c>
      <c r="F634" s="3">
        <v>0</v>
      </c>
      <c r="G634" s="3">
        <v>0</v>
      </c>
      <c r="H634" s="3">
        <v>115</v>
      </c>
      <c r="I634" s="3">
        <v>0</v>
      </c>
      <c r="J634" s="3">
        <v>0</v>
      </c>
      <c r="K634" s="3">
        <v>2</v>
      </c>
      <c r="L634" s="3">
        <v>0</v>
      </c>
      <c r="M634" s="3">
        <v>0</v>
      </c>
      <c r="N634" s="3">
        <v>1</v>
      </c>
    </row>
    <row r="635" spans="1:14" x14ac:dyDescent="0.25">
      <c r="A635" s="3">
        <v>37</v>
      </c>
      <c r="B635" s="3">
        <v>0</v>
      </c>
      <c r="C635" s="3">
        <v>2</v>
      </c>
      <c r="D635" s="3">
        <v>120</v>
      </c>
      <c r="E635" s="3">
        <v>215</v>
      </c>
      <c r="F635" s="3">
        <v>0</v>
      </c>
      <c r="G635" s="3">
        <v>1</v>
      </c>
      <c r="H635" s="3">
        <v>170</v>
      </c>
      <c r="I635" s="3">
        <v>0</v>
      </c>
      <c r="J635" s="3">
        <v>0</v>
      </c>
      <c r="K635" s="3">
        <v>2</v>
      </c>
      <c r="L635" s="3">
        <v>0</v>
      </c>
      <c r="M635" s="3">
        <v>2</v>
      </c>
      <c r="N635" s="3">
        <v>1</v>
      </c>
    </row>
    <row r="636" spans="1:14" x14ac:dyDescent="0.25">
      <c r="A636" s="3">
        <v>63</v>
      </c>
      <c r="B636" s="3">
        <v>0</v>
      </c>
      <c r="C636" s="3">
        <v>0</v>
      </c>
      <c r="D636" s="3">
        <v>108</v>
      </c>
      <c r="E636" s="3">
        <v>269</v>
      </c>
      <c r="F636" s="3">
        <v>0</v>
      </c>
      <c r="G636" s="3">
        <v>1</v>
      </c>
      <c r="H636" s="3">
        <v>169</v>
      </c>
      <c r="I636" s="3">
        <v>1</v>
      </c>
      <c r="J636" s="3">
        <v>18</v>
      </c>
      <c r="K636" s="3">
        <v>1</v>
      </c>
      <c r="L636" s="3">
        <v>2</v>
      </c>
      <c r="M636" s="3">
        <v>2</v>
      </c>
      <c r="N636" s="3">
        <v>0</v>
      </c>
    </row>
    <row r="637" spans="1:14" x14ac:dyDescent="0.25">
      <c r="A637" s="3">
        <v>37</v>
      </c>
      <c r="B637" s="3">
        <v>1</v>
      </c>
      <c r="C637" s="3">
        <v>2</v>
      </c>
      <c r="D637" s="3">
        <v>130</v>
      </c>
      <c r="E637" s="3">
        <v>250</v>
      </c>
      <c r="F637" s="3">
        <v>0</v>
      </c>
      <c r="G637" s="3">
        <v>1</v>
      </c>
      <c r="H637" s="3">
        <v>187</v>
      </c>
      <c r="I637" s="3">
        <v>0</v>
      </c>
      <c r="J637" s="3">
        <v>35</v>
      </c>
      <c r="K637" s="3">
        <v>0</v>
      </c>
      <c r="L637" s="3">
        <v>0</v>
      </c>
      <c r="M637" s="3">
        <v>2</v>
      </c>
      <c r="N637" s="3">
        <v>1</v>
      </c>
    </row>
    <row r="638" spans="1:14" x14ac:dyDescent="0.25">
      <c r="A638" s="3">
        <v>54</v>
      </c>
      <c r="B638" s="3">
        <v>0</v>
      </c>
      <c r="C638" s="3">
        <v>2</v>
      </c>
      <c r="D638" s="3">
        <v>110</v>
      </c>
      <c r="E638" s="3">
        <v>214</v>
      </c>
      <c r="F638" s="3">
        <v>0</v>
      </c>
      <c r="G638" s="3">
        <v>1</v>
      </c>
      <c r="H638" s="3">
        <v>158</v>
      </c>
      <c r="I638" s="3">
        <v>0</v>
      </c>
      <c r="J638" s="3">
        <v>16</v>
      </c>
      <c r="K638" s="3">
        <v>1</v>
      </c>
      <c r="L638" s="3">
        <v>0</v>
      </c>
      <c r="M638" s="3">
        <v>2</v>
      </c>
      <c r="N638" s="3">
        <v>1</v>
      </c>
    </row>
    <row r="639" spans="1:14" x14ac:dyDescent="0.25">
      <c r="A639" s="3">
        <v>60</v>
      </c>
      <c r="B639" s="3">
        <v>1</v>
      </c>
      <c r="C639" s="3">
        <v>0</v>
      </c>
      <c r="D639" s="3">
        <v>130</v>
      </c>
      <c r="E639" s="3">
        <v>206</v>
      </c>
      <c r="F639" s="3">
        <v>0</v>
      </c>
      <c r="G639" s="3">
        <v>0</v>
      </c>
      <c r="H639" s="3">
        <v>132</v>
      </c>
      <c r="I639" s="3">
        <v>1</v>
      </c>
      <c r="J639" s="3">
        <v>24</v>
      </c>
      <c r="K639" s="3">
        <v>1</v>
      </c>
      <c r="L639" s="3">
        <v>2</v>
      </c>
      <c r="M639" s="3">
        <v>3</v>
      </c>
      <c r="N639" s="3">
        <v>0</v>
      </c>
    </row>
    <row r="640" spans="1:14" x14ac:dyDescent="0.25">
      <c r="A640" s="3">
        <v>58</v>
      </c>
      <c r="B640" s="3">
        <v>1</v>
      </c>
      <c r="C640" s="3">
        <v>0</v>
      </c>
      <c r="D640" s="3">
        <v>150</v>
      </c>
      <c r="E640" s="3">
        <v>270</v>
      </c>
      <c r="F640" s="3">
        <v>0</v>
      </c>
      <c r="G640" s="3">
        <v>0</v>
      </c>
      <c r="H640" s="3">
        <v>111</v>
      </c>
      <c r="I640" s="3">
        <v>1</v>
      </c>
      <c r="J640" s="3">
        <v>8</v>
      </c>
      <c r="K640" s="3">
        <v>2</v>
      </c>
      <c r="L640" s="3">
        <v>0</v>
      </c>
      <c r="M640" s="3">
        <v>3</v>
      </c>
      <c r="N640" s="3">
        <v>0</v>
      </c>
    </row>
    <row r="641" spans="1:14" x14ac:dyDescent="0.25">
      <c r="A641" s="3">
        <v>57</v>
      </c>
      <c r="B641" s="3">
        <v>1</v>
      </c>
      <c r="C641" s="3">
        <v>2</v>
      </c>
      <c r="D641" s="3">
        <v>150</v>
      </c>
      <c r="E641" s="3">
        <v>126</v>
      </c>
      <c r="F641" s="3">
        <v>1</v>
      </c>
      <c r="G641" s="3">
        <v>1</v>
      </c>
      <c r="H641" s="3">
        <v>173</v>
      </c>
      <c r="I641" s="3">
        <v>0</v>
      </c>
      <c r="J641" s="3">
        <v>2</v>
      </c>
      <c r="K641" s="3">
        <v>2</v>
      </c>
      <c r="L641" s="3">
        <v>1</v>
      </c>
      <c r="M641" s="3">
        <v>3</v>
      </c>
      <c r="N641" s="3">
        <v>1</v>
      </c>
    </row>
    <row r="642" spans="1:14" x14ac:dyDescent="0.25">
      <c r="A642" s="3">
        <v>54</v>
      </c>
      <c r="B642" s="3">
        <v>1</v>
      </c>
      <c r="C642" s="3">
        <v>2</v>
      </c>
      <c r="D642" s="3">
        <v>125</v>
      </c>
      <c r="E642" s="3">
        <v>273</v>
      </c>
      <c r="F642" s="3">
        <v>0</v>
      </c>
      <c r="G642" s="3">
        <v>0</v>
      </c>
      <c r="H642" s="3">
        <v>152</v>
      </c>
      <c r="I642" s="3">
        <v>0</v>
      </c>
      <c r="J642" s="3">
        <v>5</v>
      </c>
      <c r="K642" s="3">
        <v>0</v>
      </c>
      <c r="L642" s="3">
        <v>1</v>
      </c>
      <c r="M642" s="3">
        <v>2</v>
      </c>
      <c r="N642" s="3">
        <v>1</v>
      </c>
    </row>
    <row r="643" spans="1:14" x14ac:dyDescent="0.25">
      <c r="A643" s="3">
        <v>56</v>
      </c>
      <c r="B643" s="3">
        <v>1</v>
      </c>
      <c r="C643" s="3">
        <v>2</v>
      </c>
      <c r="D643" s="3">
        <v>130</v>
      </c>
      <c r="E643" s="3">
        <v>256</v>
      </c>
      <c r="F643" s="3">
        <v>1</v>
      </c>
      <c r="G643" s="3">
        <v>0</v>
      </c>
      <c r="H643" s="3">
        <v>142</v>
      </c>
      <c r="I643" s="3">
        <v>1</v>
      </c>
      <c r="J643" s="3">
        <v>6</v>
      </c>
      <c r="K643" s="3">
        <v>1</v>
      </c>
      <c r="L643" s="3">
        <v>1</v>
      </c>
      <c r="M643" s="3">
        <v>1</v>
      </c>
      <c r="N643" s="3">
        <v>0</v>
      </c>
    </row>
    <row r="644" spans="1:14" x14ac:dyDescent="0.25">
      <c r="A644" s="3">
        <v>60</v>
      </c>
      <c r="B644" s="3">
        <v>1</v>
      </c>
      <c r="C644" s="3">
        <v>0</v>
      </c>
      <c r="D644" s="3">
        <v>130</v>
      </c>
      <c r="E644" s="3">
        <v>253</v>
      </c>
      <c r="F644" s="3">
        <v>0</v>
      </c>
      <c r="G644" s="3">
        <v>1</v>
      </c>
      <c r="H644" s="3">
        <v>144</v>
      </c>
      <c r="I644" s="3">
        <v>1</v>
      </c>
      <c r="J644" s="3">
        <v>14</v>
      </c>
      <c r="K644" s="3">
        <v>2</v>
      </c>
      <c r="L644" s="3">
        <v>1</v>
      </c>
      <c r="M644" s="3">
        <v>3</v>
      </c>
      <c r="N644" s="3">
        <v>0</v>
      </c>
    </row>
    <row r="645" spans="1:14" x14ac:dyDescent="0.25">
      <c r="A645" s="3">
        <v>38</v>
      </c>
      <c r="B645" s="3">
        <v>1</v>
      </c>
      <c r="C645" s="3">
        <v>2</v>
      </c>
      <c r="D645" s="3">
        <v>138</v>
      </c>
      <c r="E645" s="3">
        <v>175</v>
      </c>
      <c r="F645" s="3">
        <v>0</v>
      </c>
      <c r="G645" s="3">
        <v>1</v>
      </c>
      <c r="H645" s="3">
        <v>173</v>
      </c>
      <c r="I645" s="3">
        <v>0</v>
      </c>
      <c r="J645" s="3">
        <v>0</v>
      </c>
      <c r="K645" s="3">
        <v>2</v>
      </c>
      <c r="L645" s="3">
        <v>4</v>
      </c>
      <c r="M645" s="3">
        <v>2</v>
      </c>
      <c r="N645" s="3">
        <v>1</v>
      </c>
    </row>
    <row r="646" spans="1:14" x14ac:dyDescent="0.25">
      <c r="A646" s="3">
        <v>44</v>
      </c>
      <c r="B646" s="3">
        <v>1</v>
      </c>
      <c r="C646" s="3">
        <v>2</v>
      </c>
      <c r="D646" s="3">
        <v>120</v>
      </c>
      <c r="E646" s="3">
        <v>226</v>
      </c>
      <c r="F646" s="3">
        <v>0</v>
      </c>
      <c r="G646" s="3">
        <v>1</v>
      </c>
      <c r="H646" s="3">
        <v>169</v>
      </c>
      <c r="I646" s="3">
        <v>0</v>
      </c>
      <c r="J646" s="3">
        <v>0</v>
      </c>
      <c r="K646" s="3">
        <v>2</v>
      </c>
      <c r="L646" s="3">
        <v>0</v>
      </c>
      <c r="M646" s="3">
        <v>2</v>
      </c>
      <c r="N646" s="3">
        <v>1</v>
      </c>
    </row>
    <row r="647" spans="1:14" x14ac:dyDescent="0.25">
      <c r="A647" s="3">
        <v>65</v>
      </c>
      <c r="B647" s="3">
        <v>0</v>
      </c>
      <c r="C647" s="3">
        <v>2</v>
      </c>
      <c r="D647" s="3">
        <v>155</v>
      </c>
      <c r="E647" s="3">
        <v>269</v>
      </c>
      <c r="F647" s="3">
        <v>0</v>
      </c>
      <c r="G647" s="3">
        <v>1</v>
      </c>
      <c r="H647" s="3">
        <v>148</v>
      </c>
      <c r="I647" s="3">
        <v>0</v>
      </c>
      <c r="J647" s="3">
        <v>8</v>
      </c>
      <c r="K647" s="3">
        <v>2</v>
      </c>
      <c r="L647" s="3">
        <v>0</v>
      </c>
      <c r="M647" s="3">
        <v>2</v>
      </c>
      <c r="N647" s="3">
        <v>1</v>
      </c>
    </row>
    <row r="648" spans="1:14" x14ac:dyDescent="0.25">
      <c r="A648" s="3">
        <v>52</v>
      </c>
      <c r="B648" s="3">
        <v>1</v>
      </c>
      <c r="C648" s="3">
        <v>2</v>
      </c>
      <c r="D648" s="3">
        <v>172</v>
      </c>
      <c r="E648" s="3">
        <v>199</v>
      </c>
      <c r="F648" s="3">
        <v>1</v>
      </c>
      <c r="G648" s="3">
        <v>1</v>
      </c>
      <c r="H648" s="3">
        <v>162</v>
      </c>
      <c r="I648" s="3">
        <v>0</v>
      </c>
      <c r="J648" s="3">
        <v>5</v>
      </c>
      <c r="K648" s="3">
        <v>2</v>
      </c>
      <c r="L648" s="3">
        <v>0</v>
      </c>
      <c r="M648" s="3">
        <v>3</v>
      </c>
      <c r="N648" s="3">
        <v>1</v>
      </c>
    </row>
    <row r="649" spans="1:14" x14ac:dyDescent="0.25">
      <c r="A649" s="3">
        <v>41</v>
      </c>
      <c r="B649" s="3">
        <v>1</v>
      </c>
      <c r="C649" s="3">
        <v>1</v>
      </c>
      <c r="D649" s="3">
        <v>120</v>
      </c>
      <c r="E649" s="3">
        <v>157</v>
      </c>
      <c r="F649" s="3">
        <v>0</v>
      </c>
      <c r="G649" s="3">
        <v>1</v>
      </c>
      <c r="H649" s="3">
        <v>182</v>
      </c>
      <c r="I649" s="3">
        <v>0</v>
      </c>
      <c r="J649" s="3">
        <v>0</v>
      </c>
      <c r="K649" s="3">
        <v>2</v>
      </c>
      <c r="L649" s="3">
        <v>0</v>
      </c>
      <c r="M649" s="3">
        <v>2</v>
      </c>
      <c r="N649" s="3">
        <v>1</v>
      </c>
    </row>
    <row r="650" spans="1:14" x14ac:dyDescent="0.25">
      <c r="A650" s="3">
        <v>66</v>
      </c>
      <c r="B650" s="3">
        <v>1</v>
      </c>
      <c r="C650" s="3">
        <v>1</v>
      </c>
      <c r="D650" s="3">
        <v>160</v>
      </c>
      <c r="E650" s="3">
        <v>246</v>
      </c>
      <c r="F650" s="3">
        <v>0</v>
      </c>
      <c r="G650" s="3">
        <v>1</v>
      </c>
      <c r="H650" s="3">
        <v>120</v>
      </c>
      <c r="I650" s="3">
        <v>1</v>
      </c>
      <c r="J650" s="3">
        <v>0</v>
      </c>
      <c r="K650" s="3">
        <v>1</v>
      </c>
      <c r="L650" s="3">
        <v>3</v>
      </c>
      <c r="M650" s="3">
        <v>1</v>
      </c>
      <c r="N650" s="3">
        <v>0</v>
      </c>
    </row>
    <row r="651" spans="1:14" x14ac:dyDescent="0.25">
      <c r="A651" s="3">
        <v>50</v>
      </c>
      <c r="B651" s="3">
        <v>1</v>
      </c>
      <c r="C651" s="3">
        <v>0</v>
      </c>
      <c r="D651" s="3">
        <v>150</v>
      </c>
      <c r="E651" s="3">
        <v>243</v>
      </c>
      <c r="F651" s="3">
        <v>0</v>
      </c>
      <c r="G651" s="3">
        <v>0</v>
      </c>
      <c r="H651" s="3">
        <v>128</v>
      </c>
      <c r="I651" s="3">
        <v>0</v>
      </c>
      <c r="J651" s="3">
        <v>26</v>
      </c>
      <c r="K651" s="3">
        <v>1</v>
      </c>
      <c r="L651" s="3">
        <v>0</v>
      </c>
      <c r="M651" s="3">
        <v>3</v>
      </c>
      <c r="N651" s="3">
        <v>0</v>
      </c>
    </row>
    <row r="652" spans="1:14" x14ac:dyDescent="0.25">
      <c r="A652" s="3">
        <v>54</v>
      </c>
      <c r="B652" s="3">
        <v>0</v>
      </c>
      <c r="C652" s="3">
        <v>2</v>
      </c>
      <c r="D652" s="3">
        <v>108</v>
      </c>
      <c r="E652" s="3">
        <v>267</v>
      </c>
      <c r="F652" s="3">
        <v>0</v>
      </c>
      <c r="G652" s="3">
        <v>0</v>
      </c>
      <c r="H652" s="3">
        <v>167</v>
      </c>
      <c r="I652" s="3">
        <v>0</v>
      </c>
      <c r="J652" s="3">
        <v>0</v>
      </c>
      <c r="K652" s="3">
        <v>2</v>
      </c>
      <c r="L652" s="3">
        <v>0</v>
      </c>
      <c r="M652" s="3">
        <v>2</v>
      </c>
      <c r="N652" s="3">
        <v>1</v>
      </c>
    </row>
    <row r="653" spans="1:14" x14ac:dyDescent="0.25">
      <c r="A653" s="3">
        <v>43</v>
      </c>
      <c r="B653" s="3">
        <v>1</v>
      </c>
      <c r="C653" s="3">
        <v>0</v>
      </c>
      <c r="D653" s="3">
        <v>132</v>
      </c>
      <c r="E653" s="3">
        <v>247</v>
      </c>
      <c r="F653" s="3">
        <v>1</v>
      </c>
      <c r="G653" s="3">
        <v>0</v>
      </c>
      <c r="H653" s="3">
        <v>143</v>
      </c>
      <c r="I653" s="3">
        <v>1</v>
      </c>
      <c r="J653" s="3">
        <v>1</v>
      </c>
      <c r="K653" s="3">
        <v>1</v>
      </c>
      <c r="L653" s="3">
        <v>4</v>
      </c>
      <c r="M653" s="3">
        <v>3</v>
      </c>
      <c r="N653" s="3">
        <v>0</v>
      </c>
    </row>
    <row r="654" spans="1:14" x14ac:dyDescent="0.25">
      <c r="A654" s="3">
        <v>62</v>
      </c>
      <c r="B654" s="3">
        <v>0</v>
      </c>
      <c r="C654" s="3">
        <v>2</v>
      </c>
      <c r="D654" s="3">
        <v>130</v>
      </c>
      <c r="E654" s="3">
        <v>263</v>
      </c>
      <c r="F654" s="3">
        <v>0</v>
      </c>
      <c r="G654" s="3">
        <v>1</v>
      </c>
      <c r="H654" s="3">
        <v>97</v>
      </c>
      <c r="I654" s="3">
        <v>0</v>
      </c>
      <c r="J654" s="3">
        <v>12</v>
      </c>
      <c r="K654" s="3">
        <v>1</v>
      </c>
      <c r="L654" s="3">
        <v>1</v>
      </c>
      <c r="M654" s="3">
        <v>3</v>
      </c>
      <c r="N654" s="3">
        <v>0</v>
      </c>
    </row>
    <row r="655" spans="1:14" x14ac:dyDescent="0.25">
      <c r="A655" s="3">
        <v>66</v>
      </c>
      <c r="B655" s="3">
        <v>1</v>
      </c>
      <c r="C655" s="3">
        <v>0</v>
      </c>
      <c r="D655" s="3">
        <v>120</v>
      </c>
      <c r="E655" s="3">
        <v>302</v>
      </c>
      <c r="F655" s="3">
        <v>0</v>
      </c>
      <c r="G655" s="3">
        <v>0</v>
      </c>
      <c r="H655" s="3">
        <v>151</v>
      </c>
      <c r="I655" s="3">
        <v>0</v>
      </c>
      <c r="J655" s="3">
        <v>4</v>
      </c>
      <c r="K655" s="3">
        <v>1</v>
      </c>
      <c r="L655" s="3">
        <v>0</v>
      </c>
      <c r="M655" s="3">
        <v>2</v>
      </c>
      <c r="N655" s="3">
        <v>1</v>
      </c>
    </row>
    <row r="656" spans="1:14" x14ac:dyDescent="0.25">
      <c r="A656" s="3">
        <v>50</v>
      </c>
      <c r="B656" s="3">
        <v>1</v>
      </c>
      <c r="C656" s="3">
        <v>0</v>
      </c>
      <c r="D656" s="3">
        <v>144</v>
      </c>
      <c r="E656" s="3">
        <v>200</v>
      </c>
      <c r="F656" s="3">
        <v>0</v>
      </c>
      <c r="G656" s="3">
        <v>0</v>
      </c>
      <c r="H656" s="3">
        <v>126</v>
      </c>
      <c r="I656" s="3">
        <v>1</v>
      </c>
      <c r="J656" s="3">
        <v>9</v>
      </c>
      <c r="K656" s="3">
        <v>1</v>
      </c>
      <c r="L656" s="3">
        <v>0</v>
      </c>
      <c r="M656" s="3">
        <v>3</v>
      </c>
      <c r="N656" s="3">
        <v>0</v>
      </c>
    </row>
    <row r="657" spans="1:14" x14ac:dyDescent="0.25">
      <c r="A657" s="3">
        <v>57</v>
      </c>
      <c r="B657" s="3">
        <v>1</v>
      </c>
      <c r="C657" s="3">
        <v>0</v>
      </c>
      <c r="D657" s="3">
        <v>110</v>
      </c>
      <c r="E657" s="3">
        <v>335</v>
      </c>
      <c r="F657" s="3">
        <v>0</v>
      </c>
      <c r="G657" s="3">
        <v>1</v>
      </c>
      <c r="H657" s="3">
        <v>143</v>
      </c>
      <c r="I657" s="3">
        <v>1</v>
      </c>
      <c r="J657" s="3">
        <v>30</v>
      </c>
      <c r="K657" s="3">
        <v>1</v>
      </c>
      <c r="L657" s="3">
        <v>1</v>
      </c>
      <c r="M657" s="3">
        <v>3</v>
      </c>
      <c r="N657" s="3">
        <v>0</v>
      </c>
    </row>
    <row r="658" spans="1:14" x14ac:dyDescent="0.25">
      <c r="A658" s="3">
        <v>57</v>
      </c>
      <c r="B658" s="3">
        <v>1</v>
      </c>
      <c r="C658" s="3">
        <v>0</v>
      </c>
      <c r="D658" s="3">
        <v>110</v>
      </c>
      <c r="E658" s="3">
        <v>201</v>
      </c>
      <c r="F658" s="3">
        <v>0</v>
      </c>
      <c r="G658" s="3">
        <v>1</v>
      </c>
      <c r="H658" s="3">
        <v>126</v>
      </c>
      <c r="I658" s="3">
        <v>1</v>
      </c>
      <c r="J658" s="3">
        <v>15</v>
      </c>
      <c r="K658" s="3">
        <v>1</v>
      </c>
      <c r="L658" s="3">
        <v>0</v>
      </c>
      <c r="M658" s="3">
        <v>1</v>
      </c>
      <c r="N658" s="3">
        <v>1</v>
      </c>
    </row>
    <row r="659" spans="1:14" x14ac:dyDescent="0.25">
      <c r="A659" s="3">
        <v>57</v>
      </c>
      <c r="B659" s="3">
        <v>1</v>
      </c>
      <c r="C659" s="3">
        <v>1</v>
      </c>
      <c r="D659" s="3">
        <v>124</v>
      </c>
      <c r="E659" s="3">
        <v>261</v>
      </c>
      <c r="F659" s="3">
        <v>0</v>
      </c>
      <c r="G659" s="3">
        <v>1</v>
      </c>
      <c r="H659" s="3">
        <v>141</v>
      </c>
      <c r="I659" s="3">
        <v>0</v>
      </c>
      <c r="J659" s="3">
        <v>3</v>
      </c>
      <c r="K659" s="3">
        <v>2</v>
      </c>
      <c r="L659" s="3">
        <v>0</v>
      </c>
      <c r="M659" s="3">
        <v>3</v>
      </c>
      <c r="N659" s="3">
        <v>0</v>
      </c>
    </row>
    <row r="660" spans="1:14" x14ac:dyDescent="0.25">
      <c r="A660" s="3">
        <v>46</v>
      </c>
      <c r="B660" s="3">
        <v>0</v>
      </c>
      <c r="C660" s="3">
        <v>0</v>
      </c>
      <c r="D660" s="3">
        <v>138</v>
      </c>
      <c r="E660" s="3">
        <v>243</v>
      </c>
      <c r="F660" s="3">
        <v>0</v>
      </c>
      <c r="G660" s="3">
        <v>0</v>
      </c>
      <c r="H660" s="3">
        <v>152</v>
      </c>
      <c r="I660" s="3">
        <v>1</v>
      </c>
      <c r="J660" s="3">
        <v>0</v>
      </c>
      <c r="K660" s="3">
        <v>1</v>
      </c>
      <c r="L660" s="3">
        <v>0</v>
      </c>
      <c r="M660" s="3">
        <v>2</v>
      </c>
      <c r="N660" s="3">
        <v>1</v>
      </c>
    </row>
    <row r="661" spans="1:14" x14ac:dyDescent="0.25">
      <c r="A661" s="3">
        <v>59</v>
      </c>
      <c r="B661" s="3">
        <v>1</v>
      </c>
      <c r="C661" s="3">
        <v>0</v>
      </c>
      <c r="D661" s="3">
        <v>164</v>
      </c>
      <c r="E661" s="3">
        <v>176</v>
      </c>
      <c r="F661" s="3">
        <v>1</v>
      </c>
      <c r="G661" s="3">
        <v>0</v>
      </c>
      <c r="H661" s="3">
        <v>90</v>
      </c>
      <c r="I661" s="3">
        <v>0</v>
      </c>
      <c r="J661" s="3">
        <v>10</v>
      </c>
      <c r="K661" s="3">
        <v>1</v>
      </c>
      <c r="L661" s="3">
        <v>2</v>
      </c>
      <c r="M661" s="3">
        <v>1</v>
      </c>
      <c r="N661" s="3">
        <v>0</v>
      </c>
    </row>
    <row r="662" spans="1:14" x14ac:dyDescent="0.25">
      <c r="A662" s="3">
        <v>67</v>
      </c>
      <c r="B662" s="3">
        <v>1</v>
      </c>
      <c r="C662" s="3">
        <v>0</v>
      </c>
      <c r="D662" s="3">
        <v>160</v>
      </c>
      <c r="E662" s="3">
        <v>286</v>
      </c>
      <c r="F662" s="3">
        <v>0</v>
      </c>
      <c r="G662" s="3">
        <v>0</v>
      </c>
      <c r="H662" s="3">
        <v>108</v>
      </c>
      <c r="I662" s="3">
        <v>1</v>
      </c>
      <c r="J662" s="3">
        <v>15</v>
      </c>
      <c r="K662" s="3">
        <v>1</v>
      </c>
      <c r="L662" s="3">
        <v>3</v>
      </c>
      <c r="M662" s="3">
        <v>2</v>
      </c>
      <c r="N662" s="3">
        <v>0</v>
      </c>
    </row>
    <row r="663" spans="1:14" x14ac:dyDescent="0.25">
      <c r="A663" s="3">
        <v>59</v>
      </c>
      <c r="B663" s="3">
        <v>1</v>
      </c>
      <c r="C663" s="3">
        <v>3</v>
      </c>
      <c r="D663" s="3">
        <v>134</v>
      </c>
      <c r="E663" s="3">
        <v>204</v>
      </c>
      <c r="F663" s="3">
        <v>0</v>
      </c>
      <c r="G663" s="3">
        <v>1</v>
      </c>
      <c r="H663" s="3">
        <v>162</v>
      </c>
      <c r="I663" s="3">
        <v>0</v>
      </c>
      <c r="J663" s="3">
        <v>8</v>
      </c>
      <c r="K663" s="3">
        <v>2</v>
      </c>
      <c r="L663" s="3">
        <v>2</v>
      </c>
      <c r="M663" s="3">
        <v>2</v>
      </c>
      <c r="N663" s="3">
        <v>0</v>
      </c>
    </row>
    <row r="664" spans="1:14" x14ac:dyDescent="0.25">
      <c r="A664" s="3">
        <v>53</v>
      </c>
      <c r="B664" s="3">
        <v>0</v>
      </c>
      <c r="C664" s="3">
        <v>2</v>
      </c>
      <c r="D664" s="3">
        <v>128</v>
      </c>
      <c r="E664" s="3">
        <v>216</v>
      </c>
      <c r="F664" s="3">
        <v>0</v>
      </c>
      <c r="G664" s="3">
        <v>0</v>
      </c>
      <c r="H664" s="3">
        <v>115</v>
      </c>
      <c r="I664" s="3">
        <v>0</v>
      </c>
      <c r="J664" s="3">
        <v>0</v>
      </c>
      <c r="K664" s="3">
        <v>2</v>
      </c>
      <c r="L664" s="3">
        <v>0</v>
      </c>
      <c r="M664" s="3">
        <v>0</v>
      </c>
      <c r="N664" s="3">
        <v>1</v>
      </c>
    </row>
    <row r="665" spans="1:14" x14ac:dyDescent="0.25">
      <c r="A665" s="3">
        <v>48</v>
      </c>
      <c r="B665" s="3">
        <v>1</v>
      </c>
      <c r="C665" s="3">
        <v>0</v>
      </c>
      <c r="D665" s="3">
        <v>122</v>
      </c>
      <c r="E665" s="3">
        <v>222</v>
      </c>
      <c r="F665" s="3">
        <v>0</v>
      </c>
      <c r="G665" s="3">
        <v>0</v>
      </c>
      <c r="H665" s="3">
        <v>186</v>
      </c>
      <c r="I665" s="3">
        <v>0</v>
      </c>
      <c r="J665" s="3">
        <v>0</v>
      </c>
      <c r="K665" s="3">
        <v>2</v>
      </c>
      <c r="L665" s="3">
        <v>0</v>
      </c>
      <c r="M665" s="3">
        <v>2</v>
      </c>
      <c r="N665" s="3">
        <v>1</v>
      </c>
    </row>
    <row r="666" spans="1:14" x14ac:dyDescent="0.25">
      <c r="A666" s="3">
        <v>62</v>
      </c>
      <c r="B666" s="3">
        <v>1</v>
      </c>
      <c r="C666" s="3">
        <v>2</v>
      </c>
      <c r="D666" s="3">
        <v>130</v>
      </c>
      <c r="E666" s="3">
        <v>231</v>
      </c>
      <c r="F666" s="3">
        <v>0</v>
      </c>
      <c r="G666" s="3">
        <v>1</v>
      </c>
      <c r="H666" s="3">
        <v>146</v>
      </c>
      <c r="I666" s="3">
        <v>0</v>
      </c>
      <c r="J666" s="3">
        <v>18</v>
      </c>
      <c r="K666" s="3">
        <v>1</v>
      </c>
      <c r="L666" s="3">
        <v>3</v>
      </c>
      <c r="M666" s="3">
        <v>3</v>
      </c>
      <c r="N666" s="3">
        <v>1</v>
      </c>
    </row>
    <row r="667" spans="1:14" x14ac:dyDescent="0.25">
      <c r="A667" s="3">
        <v>43</v>
      </c>
      <c r="B667" s="3">
        <v>0</v>
      </c>
      <c r="C667" s="3">
        <v>2</v>
      </c>
      <c r="D667" s="3">
        <v>122</v>
      </c>
      <c r="E667" s="3">
        <v>213</v>
      </c>
      <c r="F667" s="3">
        <v>0</v>
      </c>
      <c r="G667" s="3">
        <v>1</v>
      </c>
      <c r="H667" s="3">
        <v>165</v>
      </c>
      <c r="I667" s="3">
        <v>0</v>
      </c>
      <c r="J667" s="3">
        <v>2</v>
      </c>
      <c r="K667" s="3">
        <v>1</v>
      </c>
      <c r="L667" s="3">
        <v>0</v>
      </c>
      <c r="M667" s="3">
        <v>2</v>
      </c>
      <c r="N667" s="3">
        <v>1</v>
      </c>
    </row>
    <row r="668" spans="1:14" x14ac:dyDescent="0.25">
      <c r="A668" s="3">
        <v>53</v>
      </c>
      <c r="B668" s="3">
        <v>1</v>
      </c>
      <c r="C668" s="3">
        <v>2</v>
      </c>
      <c r="D668" s="3">
        <v>130</v>
      </c>
      <c r="E668" s="3">
        <v>246</v>
      </c>
      <c r="F668" s="3">
        <v>1</v>
      </c>
      <c r="G668" s="3">
        <v>0</v>
      </c>
      <c r="H668" s="3">
        <v>173</v>
      </c>
      <c r="I668" s="3">
        <v>0</v>
      </c>
      <c r="J668" s="3">
        <v>0</v>
      </c>
      <c r="K668" s="3">
        <v>2</v>
      </c>
      <c r="L668" s="3">
        <v>3</v>
      </c>
      <c r="M668" s="3">
        <v>2</v>
      </c>
      <c r="N668" s="3">
        <v>1</v>
      </c>
    </row>
    <row r="669" spans="1:14" x14ac:dyDescent="0.25">
      <c r="A669" s="3">
        <v>57</v>
      </c>
      <c r="B669" s="3">
        <v>0</v>
      </c>
      <c r="C669" s="3">
        <v>1</v>
      </c>
      <c r="D669" s="3">
        <v>130</v>
      </c>
      <c r="E669" s="3">
        <v>236</v>
      </c>
      <c r="F669" s="3">
        <v>0</v>
      </c>
      <c r="G669" s="3">
        <v>0</v>
      </c>
      <c r="H669" s="3">
        <v>174</v>
      </c>
      <c r="I669" s="3">
        <v>0</v>
      </c>
      <c r="J669" s="3">
        <v>0</v>
      </c>
      <c r="K669" s="3">
        <v>1</v>
      </c>
      <c r="L669" s="3">
        <v>1</v>
      </c>
      <c r="M669" s="3">
        <v>2</v>
      </c>
      <c r="N669" s="3">
        <v>0</v>
      </c>
    </row>
    <row r="670" spans="1:14" x14ac:dyDescent="0.25">
      <c r="A670" s="3">
        <v>53</v>
      </c>
      <c r="B670" s="3">
        <v>1</v>
      </c>
      <c r="C670" s="3">
        <v>2</v>
      </c>
      <c r="D670" s="3">
        <v>130</v>
      </c>
      <c r="E670" s="3">
        <v>246</v>
      </c>
      <c r="F670" s="3">
        <v>1</v>
      </c>
      <c r="G670" s="3">
        <v>0</v>
      </c>
      <c r="H670" s="3">
        <v>173</v>
      </c>
      <c r="I670" s="3">
        <v>0</v>
      </c>
      <c r="J670" s="3">
        <v>0</v>
      </c>
      <c r="K670" s="3">
        <v>2</v>
      </c>
      <c r="L670" s="3">
        <v>3</v>
      </c>
      <c r="M670" s="3">
        <v>2</v>
      </c>
      <c r="N670" s="3">
        <v>1</v>
      </c>
    </row>
    <row r="671" spans="1:14" x14ac:dyDescent="0.25">
      <c r="A671" s="3">
        <v>58</v>
      </c>
      <c r="B671" s="3">
        <v>1</v>
      </c>
      <c r="C671" s="3">
        <v>2</v>
      </c>
      <c r="D671" s="3">
        <v>112</v>
      </c>
      <c r="E671" s="3">
        <v>230</v>
      </c>
      <c r="F671" s="3">
        <v>0</v>
      </c>
      <c r="G671" s="3">
        <v>0</v>
      </c>
      <c r="H671" s="3">
        <v>165</v>
      </c>
      <c r="I671" s="3">
        <v>0</v>
      </c>
      <c r="J671" s="3">
        <v>25</v>
      </c>
      <c r="K671" s="3">
        <v>1</v>
      </c>
      <c r="L671" s="3">
        <v>1</v>
      </c>
      <c r="M671" s="3">
        <v>3</v>
      </c>
      <c r="N671" s="3">
        <v>0</v>
      </c>
    </row>
    <row r="672" spans="1:14" x14ac:dyDescent="0.25">
      <c r="A672" s="3">
        <v>48</v>
      </c>
      <c r="B672" s="3">
        <v>1</v>
      </c>
      <c r="C672" s="3">
        <v>1</v>
      </c>
      <c r="D672" s="3">
        <v>110</v>
      </c>
      <c r="E672" s="3">
        <v>229</v>
      </c>
      <c r="F672" s="3">
        <v>0</v>
      </c>
      <c r="G672" s="3">
        <v>1</v>
      </c>
      <c r="H672" s="3">
        <v>168</v>
      </c>
      <c r="I672" s="3">
        <v>0</v>
      </c>
      <c r="J672" s="3">
        <v>10</v>
      </c>
      <c r="K672" s="3">
        <v>0</v>
      </c>
      <c r="L672" s="3">
        <v>0</v>
      </c>
      <c r="M672" s="3">
        <v>3</v>
      </c>
      <c r="N672" s="3">
        <v>0</v>
      </c>
    </row>
    <row r="673" spans="1:14" x14ac:dyDescent="0.25">
      <c r="A673" s="3">
        <v>58</v>
      </c>
      <c r="B673" s="3">
        <v>1</v>
      </c>
      <c r="C673" s="3">
        <v>2</v>
      </c>
      <c r="D673" s="3">
        <v>105</v>
      </c>
      <c r="E673" s="3">
        <v>240</v>
      </c>
      <c r="F673" s="3">
        <v>0</v>
      </c>
      <c r="G673" s="3">
        <v>0</v>
      </c>
      <c r="H673" s="3">
        <v>154</v>
      </c>
      <c r="I673" s="3">
        <v>1</v>
      </c>
      <c r="J673" s="3">
        <v>6</v>
      </c>
      <c r="K673" s="3">
        <v>1</v>
      </c>
      <c r="L673" s="3">
        <v>0</v>
      </c>
      <c r="M673" s="3">
        <v>3</v>
      </c>
      <c r="N673" s="3">
        <v>1</v>
      </c>
    </row>
    <row r="674" spans="1:14" x14ac:dyDescent="0.25">
      <c r="A674" s="3">
        <v>51</v>
      </c>
      <c r="B674" s="3">
        <v>1</v>
      </c>
      <c r="C674" s="3">
        <v>2</v>
      </c>
      <c r="D674" s="3">
        <v>110</v>
      </c>
      <c r="E674" s="3">
        <v>175</v>
      </c>
      <c r="F674" s="3">
        <v>0</v>
      </c>
      <c r="G674" s="3">
        <v>1</v>
      </c>
      <c r="H674" s="3">
        <v>123</v>
      </c>
      <c r="I674" s="3">
        <v>0</v>
      </c>
      <c r="J674" s="3">
        <v>6</v>
      </c>
      <c r="K674" s="3">
        <v>2</v>
      </c>
      <c r="L674" s="3">
        <v>0</v>
      </c>
      <c r="M674" s="3">
        <v>2</v>
      </c>
      <c r="N674" s="3">
        <v>1</v>
      </c>
    </row>
    <row r="675" spans="1:14" x14ac:dyDescent="0.25">
      <c r="A675" s="3">
        <v>43</v>
      </c>
      <c r="B675" s="3">
        <v>0</v>
      </c>
      <c r="C675" s="3">
        <v>0</v>
      </c>
      <c r="D675" s="3">
        <v>132</v>
      </c>
      <c r="E675" s="3">
        <v>341</v>
      </c>
      <c r="F675" s="3">
        <v>1</v>
      </c>
      <c r="G675" s="3">
        <v>0</v>
      </c>
      <c r="H675" s="3">
        <v>136</v>
      </c>
      <c r="I675" s="3">
        <v>1</v>
      </c>
      <c r="J675" s="3">
        <v>30</v>
      </c>
      <c r="K675" s="3">
        <v>1</v>
      </c>
      <c r="L675" s="3">
        <v>0</v>
      </c>
      <c r="M675" s="3">
        <v>3</v>
      </c>
      <c r="N675" s="3">
        <v>0</v>
      </c>
    </row>
    <row r="676" spans="1:14" x14ac:dyDescent="0.25">
      <c r="A676" s="3">
        <v>55</v>
      </c>
      <c r="B676" s="3">
        <v>1</v>
      </c>
      <c r="C676" s="3">
        <v>0</v>
      </c>
      <c r="D676" s="3">
        <v>132</v>
      </c>
      <c r="E676" s="3">
        <v>353</v>
      </c>
      <c r="F676" s="3">
        <v>0</v>
      </c>
      <c r="G676" s="3">
        <v>1</v>
      </c>
      <c r="H676" s="3">
        <v>132</v>
      </c>
      <c r="I676" s="3">
        <v>1</v>
      </c>
      <c r="J676" s="3">
        <v>12</v>
      </c>
      <c r="K676" s="3">
        <v>1</v>
      </c>
      <c r="L676" s="3">
        <v>1</v>
      </c>
      <c r="M676" s="3">
        <v>3</v>
      </c>
      <c r="N676" s="3">
        <v>0</v>
      </c>
    </row>
    <row r="677" spans="1:14" x14ac:dyDescent="0.25">
      <c r="A677" s="3">
        <v>54</v>
      </c>
      <c r="B677" s="3">
        <v>0</v>
      </c>
      <c r="C677" s="3">
        <v>2</v>
      </c>
      <c r="D677" s="3">
        <v>110</v>
      </c>
      <c r="E677" s="3">
        <v>214</v>
      </c>
      <c r="F677" s="3">
        <v>0</v>
      </c>
      <c r="G677" s="3">
        <v>1</v>
      </c>
      <c r="H677" s="3">
        <v>158</v>
      </c>
      <c r="I677" s="3">
        <v>0</v>
      </c>
      <c r="J677" s="3">
        <v>16</v>
      </c>
      <c r="K677" s="3">
        <v>1</v>
      </c>
      <c r="L677" s="3">
        <v>0</v>
      </c>
      <c r="M677" s="3">
        <v>2</v>
      </c>
      <c r="N677" s="3">
        <v>1</v>
      </c>
    </row>
    <row r="678" spans="1:14" x14ac:dyDescent="0.25">
      <c r="A678" s="3">
        <v>58</v>
      </c>
      <c r="B678" s="3">
        <v>1</v>
      </c>
      <c r="C678" s="3">
        <v>1</v>
      </c>
      <c r="D678" s="3">
        <v>120</v>
      </c>
      <c r="E678" s="3">
        <v>284</v>
      </c>
      <c r="F678" s="3">
        <v>0</v>
      </c>
      <c r="G678" s="3">
        <v>0</v>
      </c>
      <c r="H678" s="3">
        <v>160</v>
      </c>
      <c r="I678" s="3">
        <v>0</v>
      </c>
      <c r="J678" s="3">
        <v>18</v>
      </c>
      <c r="K678" s="3">
        <v>1</v>
      </c>
      <c r="L678" s="3">
        <v>0</v>
      </c>
      <c r="M678" s="3">
        <v>2</v>
      </c>
      <c r="N678" s="3">
        <v>0</v>
      </c>
    </row>
    <row r="679" spans="1:14" x14ac:dyDescent="0.25">
      <c r="A679" s="3">
        <v>46</v>
      </c>
      <c r="B679" s="3">
        <v>0</v>
      </c>
      <c r="C679" s="3">
        <v>2</v>
      </c>
      <c r="D679" s="3">
        <v>142</v>
      </c>
      <c r="E679" s="3">
        <v>177</v>
      </c>
      <c r="F679" s="3">
        <v>0</v>
      </c>
      <c r="G679" s="3">
        <v>0</v>
      </c>
      <c r="H679" s="3">
        <v>160</v>
      </c>
      <c r="I679" s="3">
        <v>1</v>
      </c>
      <c r="J679" s="3">
        <v>14</v>
      </c>
      <c r="K679" s="3">
        <v>0</v>
      </c>
      <c r="L679" s="3">
        <v>0</v>
      </c>
      <c r="M679" s="3">
        <v>2</v>
      </c>
      <c r="N679" s="3">
        <v>1</v>
      </c>
    </row>
    <row r="680" spans="1:14" x14ac:dyDescent="0.25">
      <c r="A680" s="3">
        <v>66</v>
      </c>
      <c r="B680" s="3">
        <v>1</v>
      </c>
      <c r="C680" s="3">
        <v>0</v>
      </c>
      <c r="D680" s="3">
        <v>160</v>
      </c>
      <c r="E680" s="3">
        <v>228</v>
      </c>
      <c r="F680" s="3">
        <v>0</v>
      </c>
      <c r="G680" s="3">
        <v>0</v>
      </c>
      <c r="H680" s="3">
        <v>138</v>
      </c>
      <c r="I680" s="3">
        <v>0</v>
      </c>
      <c r="J680" s="3">
        <v>23</v>
      </c>
      <c r="K680" s="3">
        <v>2</v>
      </c>
      <c r="L680" s="3">
        <v>0</v>
      </c>
      <c r="M680" s="3">
        <v>1</v>
      </c>
      <c r="N680" s="3">
        <v>1</v>
      </c>
    </row>
    <row r="681" spans="1:14" x14ac:dyDescent="0.25">
      <c r="A681" s="3">
        <v>59</v>
      </c>
      <c r="B681" s="3">
        <v>1</v>
      </c>
      <c r="C681" s="3">
        <v>1</v>
      </c>
      <c r="D681" s="3">
        <v>140</v>
      </c>
      <c r="E681" s="3">
        <v>221</v>
      </c>
      <c r="F681" s="3">
        <v>0</v>
      </c>
      <c r="G681" s="3">
        <v>1</v>
      </c>
      <c r="H681" s="3">
        <v>164</v>
      </c>
      <c r="I681" s="3">
        <v>1</v>
      </c>
      <c r="J681" s="3">
        <v>0</v>
      </c>
      <c r="K681" s="3">
        <v>2</v>
      </c>
      <c r="L681" s="3">
        <v>0</v>
      </c>
      <c r="M681" s="3">
        <v>2</v>
      </c>
      <c r="N681" s="3">
        <v>1</v>
      </c>
    </row>
    <row r="682" spans="1:14" x14ac:dyDescent="0.25">
      <c r="A682" s="3">
        <v>64</v>
      </c>
      <c r="B682" s="3">
        <v>0</v>
      </c>
      <c r="C682" s="3">
        <v>0</v>
      </c>
      <c r="D682" s="3">
        <v>130</v>
      </c>
      <c r="E682" s="3">
        <v>303</v>
      </c>
      <c r="F682" s="3">
        <v>0</v>
      </c>
      <c r="G682" s="3">
        <v>1</v>
      </c>
      <c r="H682" s="3">
        <v>122</v>
      </c>
      <c r="I682" s="3">
        <v>0</v>
      </c>
      <c r="J682" s="3">
        <v>20</v>
      </c>
      <c r="K682" s="3">
        <v>1</v>
      </c>
      <c r="L682" s="3">
        <v>2</v>
      </c>
      <c r="M682" s="3">
        <v>2</v>
      </c>
      <c r="N682" s="3">
        <v>1</v>
      </c>
    </row>
    <row r="683" spans="1:14" x14ac:dyDescent="0.25">
      <c r="A683" s="3">
        <v>67</v>
      </c>
      <c r="B683" s="3">
        <v>1</v>
      </c>
      <c r="C683" s="3">
        <v>0</v>
      </c>
      <c r="D683" s="3">
        <v>120</v>
      </c>
      <c r="E683" s="3">
        <v>237</v>
      </c>
      <c r="F683" s="3">
        <v>0</v>
      </c>
      <c r="G683" s="3">
        <v>1</v>
      </c>
      <c r="H683" s="3">
        <v>71</v>
      </c>
      <c r="I683" s="3">
        <v>0</v>
      </c>
      <c r="J683" s="3">
        <v>10</v>
      </c>
      <c r="K683" s="3">
        <v>1</v>
      </c>
      <c r="L683" s="3">
        <v>0</v>
      </c>
      <c r="M683" s="3">
        <v>2</v>
      </c>
      <c r="N683" s="3">
        <v>0</v>
      </c>
    </row>
    <row r="684" spans="1:14" x14ac:dyDescent="0.25">
      <c r="A684" s="3">
        <v>52</v>
      </c>
      <c r="B684" s="3">
        <v>1</v>
      </c>
      <c r="C684" s="3">
        <v>3</v>
      </c>
      <c r="D684" s="3">
        <v>118</v>
      </c>
      <c r="E684" s="3">
        <v>186</v>
      </c>
      <c r="F684" s="3">
        <v>0</v>
      </c>
      <c r="G684" s="3">
        <v>0</v>
      </c>
      <c r="H684" s="3">
        <v>190</v>
      </c>
      <c r="I684" s="3">
        <v>0</v>
      </c>
      <c r="J684" s="3">
        <v>0</v>
      </c>
      <c r="K684" s="3">
        <v>1</v>
      </c>
      <c r="L684" s="3">
        <v>0</v>
      </c>
      <c r="M684" s="3">
        <v>1</v>
      </c>
      <c r="N684" s="3">
        <v>1</v>
      </c>
    </row>
    <row r="685" spans="1:14" x14ac:dyDescent="0.25">
      <c r="A685" s="3">
        <v>58</v>
      </c>
      <c r="B685" s="3">
        <v>1</v>
      </c>
      <c r="C685" s="3">
        <v>0</v>
      </c>
      <c r="D685" s="3">
        <v>146</v>
      </c>
      <c r="E685" s="3">
        <v>218</v>
      </c>
      <c r="F685" s="3">
        <v>0</v>
      </c>
      <c r="G685" s="3">
        <v>1</v>
      </c>
      <c r="H685" s="3">
        <v>105</v>
      </c>
      <c r="I685" s="3">
        <v>0</v>
      </c>
      <c r="J685" s="3">
        <v>20</v>
      </c>
      <c r="K685" s="3">
        <v>1</v>
      </c>
      <c r="L685" s="3">
        <v>1</v>
      </c>
      <c r="M685" s="3">
        <v>3</v>
      </c>
      <c r="N685" s="3">
        <v>0</v>
      </c>
    </row>
    <row r="686" spans="1:14" x14ac:dyDescent="0.25">
      <c r="A686" s="3">
        <v>58</v>
      </c>
      <c r="B686" s="3">
        <v>1</v>
      </c>
      <c r="C686" s="3">
        <v>2</v>
      </c>
      <c r="D686" s="3">
        <v>132</v>
      </c>
      <c r="E686" s="3">
        <v>224</v>
      </c>
      <c r="F686" s="3">
        <v>0</v>
      </c>
      <c r="G686" s="3">
        <v>0</v>
      </c>
      <c r="H686" s="3">
        <v>173</v>
      </c>
      <c r="I686" s="3">
        <v>0</v>
      </c>
      <c r="J686" s="3">
        <v>32</v>
      </c>
      <c r="K686" s="3">
        <v>2</v>
      </c>
      <c r="L686" s="3">
        <v>2</v>
      </c>
      <c r="M686" s="3">
        <v>3</v>
      </c>
      <c r="N686" s="3">
        <v>0</v>
      </c>
    </row>
    <row r="687" spans="1:14" x14ac:dyDescent="0.25">
      <c r="A687" s="3">
        <v>59</v>
      </c>
      <c r="B687" s="3">
        <v>1</v>
      </c>
      <c r="C687" s="3">
        <v>0</v>
      </c>
      <c r="D687" s="3">
        <v>110</v>
      </c>
      <c r="E687" s="3">
        <v>239</v>
      </c>
      <c r="F687" s="3">
        <v>0</v>
      </c>
      <c r="G687" s="3">
        <v>0</v>
      </c>
      <c r="H687" s="3">
        <v>142</v>
      </c>
      <c r="I687" s="3">
        <v>1</v>
      </c>
      <c r="J687" s="3">
        <v>12</v>
      </c>
      <c r="K687" s="3">
        <v>1</v>
      </c>
      <c r="L687" s="3">
        <v>1</v>
      </c>
      <c r="M687" s="3">
        <v>3</v>
      </c>
      <c r="N687" s="3">
        <v>0</v>
      </c>
    </row>
    <row r="688" spans="1:14" x14ac:dyDescent="0.25">
      <c r="A688" s="3">
        <v>58</v>
      </c>
      <c r="B688" s="3">
        <v>1</v>
      </c>
      <c r="C688" s="3">
        <v>0</v>
      </c>
      <c r="D688" s="3">
        <v>150</v>
      </c>
      <c r="E688" s="3">
        <v>270</v>
      </c>
      <c r="F688" s="3">
        <v>0</v>
      </c>
      <c r="G688" s="3">
        <v>0</v>
      </c>
      <c r="H688" s="3">
        <v>111</v>
      </c>
      <c r="I688" s="3">
        <v>1</v>
      </c>
      <c r="J688" s="3">
        <v>8</v>
      </c>
      <c r="K688" s="3">
        <v>2</v>
      </c>
      <c r="L688" s="3">
        <v>0</v>
      </c>
      <c r="M688" s="3">
        <v>3</v>
      </c>
      <c r="N688" s="3">
        <v>0</v>
      </c>
    </row>
    <row r="689" spans="1:14" x14ac:dyDescent="0.25">
      <c r="A689" s="3">
        <v>35</v>
      </c>
      <c r="B689" s="3">
        <v>1</v>
      </c>
      <c r="C689" s="3">
        <v>0</v>
      </c>
      <c r="D689" s="3">
        <v>126</v>
      </c>
      <c r="E689" s="3">
        <v>282</v>
      </c>
      <c r="F689" s="3">
        <v>0</v>
      </c>
      <c r="G689" s="3">
        <v>0</v>
      </c>
      <c r="H689" s="3">
        <v>156</v>
      </c>
      <c r="I689" s="3">
        <v>1</v>
      </c>
      <c r="J689" s="3">
        <v>0</v>
      </c>
      <c r="K689" s="3">
        <v>2</v>
      </c>
      <c r="L689" s="3">
        <v>0</v>
      </c>
      <c r="M689" s="3">
        <v>3</v>
      </c>
      <c r="N689" s="3">
        <v>0</v>
      </c>
    </row>
    <row r="690" spans="1:14" x14ac:dyDescent="0.25">
      <c r="A690" s="3">
        <v>51</v>
      </c>
      <c r="B690" s="3">
        <v>1</v>
      </c>
      <c r="C690" s="3">
        <v>2</v>
      </c>
      <c r="D690" s="3">
        <v>110</v>
      </c>
      <c r="E690" s="3">
        <v>175</v>
      </c>
      <c r="F690" s="3">
        <v>0</v>
      </c>
      <c r="G690" s="3">
        <v>1</v>
      </c>
      <c r="H690" s="3">
        <v>123</v>
      </c>
      <c r="I690" s="3">
        <v>0</v>
      </c>
      <c r="J690" s="3">
        <v>6</v>
      </c>
      <c r="K690" s="3">
        <v>2</v>
      </c>
      <c r="L690" s="3">
        <v>0</v>
      </c>
      <c r="M690" s="3">
        <v>2</v>
      </c>
      <c r="N690" s="3">
        <v>1</v>
      </c>
    </row>
    <row r="691" spans="1:14" x14ac:dyDescent="0.25">
      <c r="A691" s="3">
        <v>42</v>
      </c>
      <c r="B691" s="3">
        <v>0</v>
      </c>
      <c r="C691" s="3">
        <v>2</v>
      </c>
      <c r="D691" s="3">
        <v>120</v>
      </c>
      <c r="E691" s="3">
        <v>209</v>
      </c>
      <c r="F691" s="3">
        <v>0</v>
      </c>
      <c r="G691" s="3">
        <v>1</v>
      </c>
      <c r="H691" s="3">
        <v>173</v>
      </c>
      <c r="I691" s="3">
        <v>0</v>
      </c>
      <c r="J691" s="3">
        <v>0</v>
      </c>
      <c r="K691" s="3">
        <v>1</v>
      </c>
      <c r="L691" s="3">
        <v>0</v>
      </c>
      <c r="M691" s="3">
        <v>2</v>
      </c>
      <c r="N691" s="3">
        <v>1</v>
      </c>
    </row>
    <row r="692" spans="1:14" x14ac:dyDescent="0.25">
      <c r="A692" s="3">
        <v>77</v>
      </c>
      <c r="B692" s="3">
        <v>1</v>
      </c>
      <c r="C692" s="3">
        <v>0</v>
      </c>
      <c r="D692" s="3">
        <v>125</v>
      </c>
      <c r="E692" s="3">
        <v>304</v>
      </c>
      <c r="F692" s="3">
        <v>0</v>
      </c>
      <c r="G692" s="3">
        <v>0</v>
      </c>
      <c r="H692" s="3">
        <v>162</v>
      </c>
      <c r="I692" s="3">
        <v>1</v>
      </c>
      <c r="J692" s="3">
        <v>0</v>
      </c>
      <c r="K692" s="3">
        <v>2</v>
      </c>
      <c r="L692" s="3">
        <v>3</v>
      </c>
      <c r="M692" s="3">
        <v>2</v>
      </c>
      <c r="N692" s="3">
        <v>0</v>
      </c>
    </row>
    <row r="693" spans="1:14" x14ac:dyDescent="0.25">
      <c r="A693" s="3">
        <v>64</v>
      </c>
      <c r="B693" s="3">
        <v>1</v>
      </c>
      <c r="C693" s="3">
        <v>0</v>
      </c>
      <c r="D693" s="3">
        <v>120</v>
      </c>
      <c r="E693" s="3">
        <v>246</v>
      </c>
      <c r="F693" s="3">
        <v>0</v>
      </c>
      <c r="G693" s="3">
        <v>0</v>
      </c>
      <c r="H693" s="3">
        <v>96</v>
      </c>
      <c r="I693" s="3">
        <v>1</v>
      </c>
      <c r="J693" s="3">
        <v>22</v>
      </c>
      <c r="K693" s="3">
        <v>0</v>
      </c>
      <c r="L693" s="3">
        <v>1</v>
      </c>
      <c r="M693" s="3">
        <v>2</v>
      </c>
      <c r="N693" s="3">
        <v>0</v>
      </c>
    </row>
    <row r="694" spans="1:14" x14ac:dyDescent="0.25">
      <c r="A694" s="3">
        <v>63</v>
      </c>
      <c r="B694" s="3">
        <v>1</v>
      </c>
      <c r="C694" s="3">
        <v>3</v>
      </c>
      <c r="D694" s="3">
        <v>145</v>
      </c>
      <c r="E694" s="3">
        <v>233</v>
      </c>
      <c r="F694" s="3">
        <v>1</v>
      </c>
      <c r="G694" s="3">
        <v>0</v>
      </c>
      <c r="H694" s="3">
        <v>150</v>
      </c>
      <c r="I694" s="3">
        <v>0</v>
      </c>
      <c r="J694" s="3">
        <v>23</v>
      </c>
      <c r="K694" s="3">
        <v>0</v>
      </c>
      <c r="L694" s="3">
        <v>0</v>
      </c>
      <c r="M694" s="3">
        <v>1</v>
      </c>
      <c r="N694" s="3">
        <v>1</v>
      </c>
    </row>
    <row r="695" spans="1:14" x14ac:dyDescent="0.25">
      <c r="A695" s="3">
        <v>58</v>
      </c>
      <c r="B695" s="3">
        <v>0</v>
      </c>
      <c r="C695" s="3">
        <v>1</v>
      </c>
      <c r="D695" s="3">
        <v>136</v>
      </c>
      <c r="E695" s="3">
        <v>319</v>
      </c>
      <c r="F695" s="3">
        <v>1</v>
      </c>
      <c r="G695" s="3">
        <v>0</v>
      </c>
      <c r="H695" s="3">
        <v>152</v>
      </c>
      <c r="I695" s="3">
        <v>0</v>
      </c>
      <c r="J695" s="3">
        <v>0</v>
      </c>
      <c r="K695" s="3">
        <v>2</v>
      </c>
      <c r="L695" s="3">
        <v>2</v>
      </c>
      <c r="M695" s="3">
        <v>2</v>
      </c>
      <c r="N695" s="3">
        <v>0</v>
      </c>
    </row>
    <row r="696" spans="1:14" x14ac:dyDescent="0.25">
      <c r="A696" s="3">
        <v>45</v>
      </c>
      <c r="B696" s="3">
        <v>1</v>
      </c>
      <c r="C696" s="3">
        <v>3</v>
      </c>
      <c r="D696" s="3">
        <v>110</v>
      </c>
      <c r="E696" s="3">
        <v>264</v>
      </c>
      <c r="F696" s="3">
        <v>0</v>
      </c>
      <c r="G696" s="3">
        <v>1</v>
      </c>
      <c r="H696" s="3">
        <v>132</v>
      </c>
      <c r="I696" s="3">
        <v>0</v>
      </c>
      <c r="J696" s="3">
        <v>12</v>
      </c>
      <c r="K696" s="3">
        <v>1</v>
      </c>
      <c r="L696" s="3">
        <v>0</v>
      </c>
      <c r="M696" s="3">
        <v>3</v>
      </c>
      <c r="N696" s="3">
        <v>0</v>
      </c>
    </row>
    <row r="697" spans="1:14" x14ac:dyDescent="0.25">
      <c r="A697" s="3">
        <v>51</v>
      </c>
      <c r="B697" s="3">
        <v>1</v>
      </c>
      <c r="C697" s="3">
        <v>2</v>
      </c>
      <c r="D697" s="3">
        <v>110</v>
      </c>
      <c r="E697" s="3">
        <v>175</v>
      </c>
      <c r="F697" s="3">
        <v>0</v>
      </c>
      <c r="G697" s="3">
        <v>1</v>
      </c>
      <c r="H697" s="3">
        <v>123</v>
      </c>
      <c r="I697" s="3">
        <v>0</v>
      </c>
      <c r="J697" s="3">
        <v>6</v>
      </c>
      <c r="K697" s="3">
        <v>2</v>
      </c>
      <c r="L697" s="3">
        <v>0</v>
      </c>
      <c r="M697" s="3">
        <v>2</v>
      </c>
      <c r="N697" s="3">
        <v>1</v>
      </c>
    </row>
    <row r="698" spans="1:14" x14ac:dyDescent="0.25">
      <c r="A698" s="3">
        <v>62</v>
      </c>
      <c r="B698" s="3">
        <v>0</v>
      </c>
      <c r="C698" s="3">
        <v>0</v>
      </c>
      <c r="D698" s="3">
        <v>160</v>
      </c>
      <c r="E698" s="3">
        <v>164</v>
      </c>
      <c r="F698" s="3">
        <v>0</v>
      </c>
      <c r="G698" s="3">
        <v>0</v>
      </c>
      <c r="H698" s="3">
        <v>145</v>
      </c>
      <c r="I698" s="3">
        <v>0</v>
      </c>
      <c r="J698" s="3">
        <v>62</v>
      </c>
      <c r="K698" s="3">
        <v>0</v>
      </c>
      <c r="L698" s="3">
        <v>3</v>
      </c>
      <c r="M698" s="3">
        <v>3</v>
      </c>
      <c r="N698" s="3">
        <v>0</v>
      </c>
    </row>
    <row r="699" spans="1:14" x14ac:dyDescent="0.25">
      <c r="A699" s="3">
        <v>63</v>
      </c>
      <c r="B699" s="3">
        <v>1</v>
      </c>
      <c r="C699" s="3">
        <v>0</v>
      </c>
      <c r="D699" s="3">
        <v>130</v>
      </c>
      <c r="E699" s="3">
        <v>330</v>
      </c>
      <c r="F699" s="3">
        <v>1</v>
      </c>
      <c r="G699" s="3">
        <v>0</v>
      </c>
      <c r="H699" s="3">
        <v>132</v>
      </c>
      <c r="I699" s="3">
        <v>1</v>
      </c>
      <c r="J699" s="3">
        <v>18</v>
      </c>
      <c r="K699" s="3">
        <v>2</v>
      </c>
      <c r="L699" s="3">
        <v>3</v>
      </c>
      <c r="M699" s="3">
        <v>3</v>
      </c>
      <c r="N699" s="3">
        <v>0</v>
      </c>
    </row>
    <row r="700" spans="1:14" x14ac:dyDescent="0.25">
      <c r="A700" s="3">
        <v>66</v>
      </c>
      <c r="B700" s="3">
        <v>0</v>
      </c>
      <c r="C700" s="3">
        <v>2</v>
      </c>
      <c r="D700" s="3">
        <v>146</v>
      </c>
      <c r="E700" s="3">
        <v>278</v>
      </c>
      <c r="F700" s="3">
        <v>0</v>
      </c>
      <c r="G700" s="3">
        <v>0</v>
      </c>
      <c r="H700" s="3">
        <v>152</v>
      </c>
      <c r="I700" s="3">
        <v>0</v>
      </c>
      <c r="J700" s="3">
        <v>0</v>
      </c>
      <c r="K700" s="3">
        <v>1</v>
      </c>
      <c r="L700" s="3">
        <v>1</v>
      </c>
      <c r="M700" s="3">
        <v>2</v>
      </c>
      <c r="N700" s="3">
        <v>1</v>
      </c>
    </row>
    <row r="701" spans="1:14" x14ac:dyDescent="0.25">
      <c r="A701" s="3">
        <v>68</v>
      </c>
      <c r="B701" s="3">
        <v>1</v>
      </c>
      <c r="C701" s="3">
        <v>2</v>
      </c>
      <c r="D701" s="3">
        <v>180</v>
      </c>
      <c r="E701" s="3">
        <v>274</v>
      </c>
      <c r="F701" s="3">
        <v>1</v>
      </c>
      <c r="G701" s="3">
        <v>0</v>
      </c>
      <c r="H701" s="3">
        <v>150</v>
      </c>
      <c r="I701" s="3">
        <v>1</v>
      </c>
      <c r="J701" s="3">
        <v>16</v>
      </c>
      <c r="K701" s="3">
        <v>1</v>
      </c>
      <c r="L701" s="3">
        <v>0</v>
      </c>
      <c r="M701" s="3">
        <v>3</v>
      </c>
      <c r="N701" s="3">
        <v>0</v>
      </c>
    </row>
    <row r="702" spans="1:14" x14ac:dyDescent="0.25">
      <c r="A702" s="3">
        <v>40</v>
      </c>
      <c r="B702" s="3">
        <v>1</v>
      </c>
      <c r="C702" s="3">
        <v>0</v>
      </c>
      <c r="D702" s="3">
        <v>110</v>
      </c>
      <c r="E702" s="3">
        <v>167</v>
      </c>
      <c r="F702" s="3">
        <v>0</v>
      </c>
      <c r="G702" s="3">
        <v>0</v>
      </c>
      <c r="H702" s="3">
        <v>114</v>
      </c>
      <c r="I702" s="3">
        <v>1</v>
      </c>
      <c r="J702" s="3">
        <v>20</v>
      </c>
      <c r="K702" s="3">
        <v>1</v>
      </c>
      <c r="L702" s="3">
        <v>0</v>
      </c>
      <c r="M702" s="3">
        <v>3</v>
      </c>
      <c r="N702" s="3">
        <v>0</v>
      </c>
    </row>
    <row r="703" spans="1:14" x14ac:dyDescent="0.25">
      <c r="A703" s="3">
        <v>66</v>
      </c>
      <c r="B703" s="3">
        <v>1</v>
      </c>
      <c r="C703" s="3">
        <v>0</v>
      </c>
      <c r="D703" s="3">
        <v>160</v>
      </c>
      <c r="E703" s="3">
        <v>228</v>
      </c>
      <c r="F703" s="3">
        <v>0</v>
      </c>
      <c r="G703" s="3">
        <v>0</v>
      </c>
      <c r="H703" s="3">
        <v>138</v>
      </c>
      <c r="I703" s="3">
        <v>0</v>
      </c>
      <c r="J703" s="3">
        <v>23</v>
      </c>
      <c r="K703" s="3">
        <v>2</v>
      </c>
      <c r="L703" s="3">
        <v>0</v>
      </c>
      <c r="M703" s="3">
        <v>1</v>
      </c>
      <c r="N703" s="3">
        <v>1</v>
      </c>
    </row>
    <row r="704" spans="1:14" x14ac:dyDescent="0.25">
      <c r="A704" s="3">
        <v>63</v>
      </c>
      <c r="B704" s="3">
        <v>1</v>
      </c>
      <c r="C704" s="3">
        <v>3</v>
      </c>
      <c r="D704" s="3">
        <v>145</v>
      </c>
      <c r="E704" s="3">
        <v>233</v>
      </c>
      <c r="F704" s="3">
        <v>1</v>
      </c>
      <c r="G704" s="3">
        <v>0</v>
      </c>
      <c r="H704" s="3">
        <v>150</v>
      </c>
      <c r="I704" s="3">
        <v>0</v>
      </c>
      <c r="J704" s="3">
        <v>23</v>
      </c>
      <c r="K704" s="3">
        <v>0</v>
      </c>
      <c r="L704" s="3">
        <v>0</v>
      </c>
      <c r="M704" s="3">
        <v>1</v>
      </c>
      <c r="N704" s="3">
        <v>1</v>
      </c>
    </row>
    <row r="705" spans="1:14" x14ac:dyDescent="0.25">
      <c r="A705" s="3">
        <v>49</v>
      </c>
      <c r="B705" s="3">
        <v>1</v>
      </c>
      <c r="C705" s="3">
        <v>2</v>
      </c>
      <c r="D705" s="3">
        <v>120</v>
      </c>
      <c r="E705" s="3">
        <v>188</v>
      </c>
      <c r="F705" s="3">
        <v>0</v>
      </c>
      <c r="G705" s="3">
        <v>1</v>
      </c>
      <c r="H705" s="3">
        <v>139</v>
      </c>
      <c r="I705" s="3">
        <v>0</v>
      </c>
      <c r="J705" s="3">
        <v>20</v>
      </c>
      <c r="K705" s="3">
        <v>1</v>
      </c>
      <c r="L705" s="3">
        <v>3</v>
      </c>
      <c r="M705" s="3">
        <v>3</v>
      </c>
      <c r="N705" s="3">
        <v>0</v>
      </c>
    </row>
    <row r="706" spans="1:14" x14ac:dyDescent="0.25">
      <c r="A706" s="3">
        <v>71</v>
      </c>
      <c r="B706" s="3">
        <v>0</v>
      </c>
      <c r="C706" s="3">
        <v>0</v>
      </c>
      <c r="D706" s="3">
        <v>112</v>
      </c>
      <c r="E706" s="3">
        <v>149</v>
      </c>
      <c r="F706" s="3">
        <v>0</v>
      </c>
      <c r="G706" s="3">
        <v>1</v>
      </c>
      <c r="H706" s="3">
        <v>125</v>
      </c>
      <c r="I706" s="3">
        <v>0</v>
      </c>
      <c r="J706" s="3">
        <v>16</v>
      </c>
      <c r="K706" s="3">
        <v>1</v>
      </c>
      <c r="L706" s="3">
        <v>0</v>
      </c>
      <c r="M706" s="3">
        <v>2</v>
      </c>
      <c r="N706" s="3">
        <v>1</v>
      </c>
    </row>
    <row r="707" spans="1:14" x14ac:dyDescent="0.25">
      <c r="A707" s="3">
        <v>70</v>
      </c>
      <c r="B707" s="3">
        <v>1</v>
      </c>
      <c r="C707" s="3">
        <v>1</v>
      </c>
      <c r="D707" s="3">
        <v>156</v>
      </c>
      <c r="E707" s="3">
        <v>245</v>
      </c>
      <c r="F707" s="3">
        <v>0</v>
      </c>
      <c r="G707" s="3">
        <v>0</v>
      </c>
      <c r="H707" s="3">
        <v>143</v>
      </c>
      <c r="I707" s="3">
        <v>0</v>
      </c>
      <c r="J707" s="3">
        <v>0</v>
      </c>
      <c r="K707" s="3">
        <v>2</v>
      </c>
      <c r="L707" s="3">
        <v>0</v>
      </c>
      <c r="M707" s="3">
        <v>2</v>
      </c>
      <c r="N707" s="3">
        <v>1</v>
      </c>
    </row>
    <row r="708" spans="1:14" x14ac:dyDescent="0.25">
      <c r="A708" s="3">
        <v>46</v>
      </c>
      <c r="B708" s="3">
        <v>0</v>
      </c>
      <c r="C708" s="3">
        <v>1</v>
      </c>
      <c r="D708" s="3">
        <v>105</v>
      </c>
      <c r="E708" s="3">
        <v>204</v>
      </c>
      <c r="F708" s="3">
        <v>0</v>
      </c>
      <c r="G708" s="3">
        <v>1</v>
      </c>
      <c r="H708" s="3">
        <v>172</v>
      </c>
      <c r="I708" s="3">
        <v>0</v>
      </c>
      <c r="J708" s="3">
        <v>0</v>
      </c>
      <c r="K708" s="3">
        <v>2</v>
      </c>
      <c r="L708" s="3">
        <v>0</v>
      </c>
      <c r="M708" s="3">
        <v>2</v>
      </c>
      <c r="N708" s="3">
        <v>1</v>
      </c>
    </row>
    <row r="709" spans="1:14" x14ac:dyDescent="0.25">
      <c r="A709" s="3">
        <v>61</v>
      </c>
      <c r="B709" s="3">
        <v>1</v>
      </c>
      <c r="C709" s="3">
        <v>0</v>
      </c>
      <c r="D709" s="3">
        <v>140</v>
      </c>
      <c r="E709" s="3">
        <v>207</v>
      </c>
      <c r="F709" s="3">
        <v>0</v>
      </c>
      <c r="G709" s="3">
        <v>0</v>
      </c>
      <c r="H709" s="3">
        <v>138</v>
      </c>
      <c r="I709" s="3">
        <v>1</v>
      </c>
      <c r="J709" s="3">
        <v>19</v>
      </c>
      <c r="K709" s="3">
        <v>2</v>
      </c>
      <c r="L709" s="3">
        <v>1</v>
      </c>
      <c r="M709" s="3">
        <v>3</v>
      </c>
      <c r="N709" s="3">
        <v>0</v>
      </c>
    </row>
    <row r="710" spans="1:14" x14ac:dyDescent="0.25">
      <c r="A710" s="3">
        <v>56</v>
      </c>
      <c r="B710" s="3">
        <v>1</v>
      </c>
      <c r="C710" s="3">
        <v>2</v>
      </c>
      <c r="D710" s="3">
        <v>130</v>
      </c>
      <c r="E710" s="3">
        <v>256</v>
      </c>
      <c r="F710" s="3">
        <v>1</v>
      </c>
      <c r="G710" s="3">
        <v>0</v>
      </c>
      <c r="H710" s="3">
        <v>142</v>
      </c>
      <c r="I710" s="3">
        <v>1</v>
      </c>
      <c r="J710" s="3">
        <v>6</v>
      </c>
      <c r="K710" s="3">
        <v>1</v>
      </c>
      <c r="L710" s="3">
        <v>1</v>
      </c>
      <c r="M710" s="3">
        <v>1</v>
      </c>
      <c r="N710" s="3">
        <v>0</v>
      </c>
    </row>
    <row r="711" spans="1:14" x14ac:dyDescent="0.25">
      <c r="A711" s="3">
        <v>58</v>
      </c>
      <c r="B711" s="3">
        <v>1</v>
      </c>
      <c r="C711" s="3">
        <v>2</v>
      </c>
      <c r="D711" s="3">
        <v>140</v>
      </c>
      <c r="E711" s="3">
        <v>211</v>
      </c>
      <c r="F711" s="3">
        <v>1</v>
      </c>
      <c r="G711" s="3">
        <v>0</v>
      </c>
      <c r="H711" s="3">
        <v>165</v>
      </c>
      <c r="I711" s="3">
        <v>0</v>
      </c>
      <c r="J711" s="3">
        <v>0</v>
      </c>
      <c r="K711" s="3">
        <v>2</v>
      </c>
      <c r="L711" s="3">
        <v>0</v>
      </c>
      <c r="M711" s="3">
        <v>2</v>
      </c>
      <c r="N711" s="3">
        <v>1</v>
      </c>
    </row>
    <row r="712" spans="1:14" x14ac:dyDescent="0.25">
      <c r="A712" s="3">
        <v>58</v>
      </c>
      <c r="B712" s="3">
        <v>1</v>
      </c>
      <c r="C712" s="3">
        <v>0</v>
      </c>
      <c r="D712" s="3">
        <v>100</v>
      </c>
      <c r="E712" s="3">
        <v>234</v>
      </c>
      <c r="F712" s="3">
        <v>0</v>
      </c>
      <c r="G712" s="3">
        <v>1</v>
      </c>
      <c r="H712" s="3">
        <v>156</v>
      </c>
      <c r="I712" s="3">
        <v>0</v>
      </c>
      <c r="J712" s="3">
        <v>1</v>
      </c>
      <c r="K712" s="3">
        <v>2</v>
      </c>
      <c r="L712" s="3">
        <v>1</v>
      </c>
      <c r="M712" s="3">
        <v>3</v>
      </c>
      <c r="N712" s="3">
        <v>0</v>
      </c>
    </row>
    <row r="713" spans="1:14" x14ac:dyDescent="0.25">
      <c r="A713" s="3">
        <v>46</v>
      </c>
      <c r="B713" s="3">
        <v>0</v>
      </c>
      <c r="C713" s="3">
        <v>0</v>
      </c>
      <c r="D713" s="3">
        <v>138</v>
      </c>
      <c r="E713" s="3">
        <v>243</v>
      </c>
      <c r="F713" s="3">
        <v>0</v>
      </c>
      <c r="G713" s="3">
        <v>0</v>
      </c>
      <c r="H713" s="3">
        <v>152</v>
      </c>
      <c r="I713" s="3">
        <v>1</v>
      </c>
      <c r="J713" s="3">
        <v>0</v>
      </c>
      <c r="K713" s="3">
        <v>1</v>
      </c>
      <c r="L713" s="3">
        <v>0</v>
      </c>
      <c r="M713" s="3">
        <v>2</v>
      </c>
      <c r="N713" s="3">
        <v>1</v>
      </c>
    </row>
    <row r="714" spans="1:14" x14ac:dyDescent="0.25">
      <c r="A714" s="3">
        <v>46</v>
      </c>
      <c r="B714" s="3">
        <v>1</v>
      </c>
      <c r="C714" s="3">
        <v>2</v>
      </c>
      <c r="D714" s="3">
        <v>150</v>
      </c>
      <c r="E714" s="3">
        <v>231</v>
      </c>
      <c r="F714" s="3">
        <v>0</v>
      </c>
      <c r="G714" s="3">
        <v>1</v>
      </c>
      <c r="H714" s="3">
        <v>147</v>
      </c>
      <c r="I714" s="3">
        <v>0</v>
      </c>
      <c r="J714" s="3">
        <v>36</v>
      </c>
      <c r="K714" s="3">
        <v>1</v>
      </c>
      <c r="L714" s="3">
        <v>0</v>
      </c>
      <c r="M714" s="3">
        <v>2</v>
      </c>
      <c r="N714" s="3">
        <v>0</v>
      </c>
    </row>
    <row r="715" spans="1:14" x14ac:dyDescent="0.25">
      <c r="A715" s="3">
        <v>41</v>
      </c>
      <c r="B715" s="3">
        <v>0</v>
      </c>
      <c r="C715" s="3">
        <v>1</v>
      </c>
      <c r="D715" s="3">
        <v>105</v>
      </c>
      <c r="E715" s="3">
        <v>198</v>
      </c>
      <c r="F715" s="3">
        <v>0</v>
      </c>
      <c r="G715" s="3">
        <v>1</v>
      </c>
      <c r="H715" s="3">
        <v>168</v>
      </c>
      <c r="I715" s="3">
        <v>0</v>
      </c>
      <c r="J715" s="3">
        <v>0</v>
      </c>
      <c r="K715" s="3">
        <v>2</v>
      </c>
      <c r="L715" s="3">
        <v>1</v>
      </c>
      <c r="M715" s="3">
        <v>2</v>
      </c>
      <c r="N715" s="3">
        <v>1</v>
      </c>
    </row>
    <row r="716" spans="1:14" x14ac:dyDescent="0.25">
      <c r="A716" s="3">
        <v>56</v>
      </c>
      <c r="B716" s="3">
        <v>1</v>
      </c>
      <c r="C716" s="3">
        <v>0</v>
      </c>
      <c r="D716" s="3">
        <v>125</v>
      </c>
      <c r="E716" s="3">
        <v>249</v>
      </c>
      <c r="F716" s="3">
        <v>1</v>
      </c>
      <c r="G716" s="3">
        <v>0</v>
      </c>
      <c r="H716" s="3">
        <v>144</v>
      </c>
      <c r="I716" s="3">
        <v>1</v>
      </c>
      <c r="J716" s="3">
        <v>12</v>
      </c>
      <c r="K716" s="3">
        <v>1</v>
      </c>
      <c r="L716" s="3">
        <v>1</v>
      </c>
      <c r="M716" s="3">
        <v>2</v>
      </c>
      <c r="N716" s="3">
        <v>0</v>
      </c>
    </row>
    <row r="717" spans="1:14" x14ac:dyDescent="0.25">
      <c r="A717" s="3">
        <v>57</v>
      </c>
      <c r="B717" s="3">
        <v>1</v>
      </c>
      <c r="C717" s="3">
        <v>0</v>
      </c>
      <c r="D717" s="3">
        <v>150</v>
      </c>
      <c r="E717" s="3">
        <v>276</v>
      </c>
      <c r="F717" s="3">
        <v>0</v>
      </c>
      <c r="G717" s="3">
        <v>0</v>
      </c>
      <c r="H717" s="3">
        <v>112</v>
      </c>
      <c r="I717" s="3">
        <v>1</v>
      </c>
      <c r="J717" s="3">
        <v>6</v>
      </c>
      <c r="K717" s="3">
        <v>1</v>
      </c>
      <c r="L717" s="3">
        <v>1</v>
      </c>
      <c r="M717" s="3">
        <v>1</v>
      </c>
      <c r="N717" s="3">
        <v>0</v>
      </c>
    </row>
    <row r="718" spans="1:14" x14ac:dyDescent="0.25">
      <c r="A718" s="3">
        <v>70</v>
      </c>
      <c r="B718" s="3">
        <v>1</v>
      </c>
      <c r="C718" s="3">
        <v>0</v>
      </c>
      <c r="D718" s="3">
        <v>130</v>
      </c>
      <c r="E718" s="3">
        <v>322</v>
      </c>
      <c r="F718" s="3">
        <v>0</v>
      </c>
      <c r="G718" s="3">
        <v>0</v>
      </c>
      <c r="H718" s="3">
        <v>109</v>
      </c>
      <c r="I718" s="3">
        <v>0</v>
      </c>
      <c r="J718" s="3">
        <v>24</v>
      </c>
      <c r="K718" s="3">
        <v>1</v>
      </c>
      <c r="L718" s="3">
        <v>3</v>
      </c>
      <c r="M718" s="3">
        <v>2</v>
      </c>
      <c r="N718" s="3">
        <v>0</v>
      </c>
    </row>
    <row r="719" spans="1:14" x14ac:dyDescent="0.25">
      <c r="A719" s="3">
        <v>59</v>
      </c>
      <c r="B719" s="3">
        <v>1</v>
      </c>
      <c r="C719" s="3">
        <v>3</v>
      </c>
      <c r="D719" s="3">
        <v>170</v>
      </c>
      <c r="E719" s="3">
        <v>288</v>
      </c>
      <c r="F719" s="3">
        <v>0</v>
      </c>
      <c r="G719" s="3">
        <v>0</v>
      </c>
      <c r="H719" s="3">
        <v>159</v>
      </c>
      <c r="I719" s="3">
        <v>0</v>
      </c>
      <c r="J719" s="3">
        <v>2</v>
      </c>
      <c r="K719" s="3">
        <v>1</v>
      </c>
      <c r="L719" s="3">
        <v>0</v>
      </c>
      <c r="M719" s="3">
        <v>3</v>
      </c>
      <c r="N719" s="3">
        <v>0</v>
      </c>
    </row>
    <row r="720" spans="1:14" x14ac:dyDescent="0.25">
      <c r="A720" s="3">
        <v>41</v>
      </c>
      <c r="B720" s="3">
        <v>0</v>
      </c>
      <c r="C720" s="3">
        <v>1</v>
      </c>
      <c r="D720" s="3">
        <v>130</v>
      </c>
      <c r="E720" s="3">
        <v>204</v>
      </c>
      <c r="F720" s="3">
        <v>0</v>
      </c>
      <c r="G720" s="3">
        <v>0</v>
      </c>
      <c r="H720" s="3">
        <v>172</v>
      </c>
      <c r="I720" s="3">
        <v>0</v>
      </c>
      <c r="J720" s="3">
        <v>14</v>
      </c>
      <c r="K720" s="3">
        <v>2</v>
      </c>
      <c r="L720" s="3">
        <v>0</v>
      </c>
      <c r="M720" s="3">
        <v>2</v>
      </c>
      <c r="N720" s="3">
        <v>1</v>
      </c>
    </row>
    <row r="721" spans="1:14" x14ac:dyDescent="0.25">
      <c r="A721" s="3">
        <v>54</v>
      </c>
      <c r="B721" s="3">
        <v>1</v>
      </c>
      <c r="C721" s="3">
        <v>2</v>
      </c>
      <c r="D721" s="3">
        <v>125</v>
      </c>
      <c r="E721" s="3">
        <v>273</v>
      </c>
      <c r="F721" s="3">
        <v>0</v>
      </c>
      <c r="G721" s="3">
        <v>0</v>
      </c>
      <c r="H721" s="3">
        <v>152</v>
      </c>
      <c r="I721" s="3">
        <v>0</v>
      </c>
      <c r="J721" s="3">
        <v>5</v>
      </c>
      <c r="K721" s="3">
        <v>0</v>
      </c>
      <c r="L721" s="3">
        <v>1</v>
      </c>
      <c r="M721" s="3">
        <v>2</v>
      </c>
      <c r="N721" s="3">
        <v>1</v>
      </c>
    </row>
    <row r="722" spans="1:14" x14ac:dyDescent="0.25">
      <c r="A722" s="3">
        <v>52</v>
      </c>
      <c r="B722" s="3">
        <v>1</v>
      </c>
      <c r="C722" s="3">
        <v>2</v>
      </c>
      <c r="D722" s="3">
        <v>138</v>
      </c>
      <c r="E722" s="3">
        <v>223</v>
      </c>
      <c r="F722" s="3">
        <v>0</v>
      </c>
      <c r="G722" s="3">
        <v>1</v>
      </c>
      <c r="H722" s="3">
        <v>169</v>
      </c>
      <c r="I722" s="3">
        <v>0</v>
      </c>
      <c r="J722" s="3">
        <v>0</v>
      </c>
      <c r="K722" s="3">
        <v>2</v>
      </c>
      <c r="L722" s="3">
        <v>4</v>
      </c>
      <c r="M722" s="3">
        <v>2</v>
      </c>
      <c r="N722" s="3">
        <v>1</v>
      </c>
    </row>
    <row r="723" spans="1:14" x14ac:dyDescent="0.25">
      <c r="A723" s="3">
        <v>62</v>
      </c>
      <c r="B723" s="3">
        <v>0</v>
      </c>
      <c r="C723" s="3">
        <v>0</v>
      </c>
      <c r="D723" s="3">
        <v>124</v>
      </c>
      <c r="E723" s="3">
        <v>209</v>
      </c>
      <c r="F723" s="3">
        <v>0</v>
      </c>
      <c r="G723" s="3">
        <v>1</v>
      </c>
      <c r="H723" s="3">
        <v>163</v>
      </c>
      <c r="I723" s="3">
        <v>0</v>
      </c>
      <c r="J723" s="3">
        <v>0</v>
      </c>
      <c r="K723" s="3">
        <v>2</v>
      </c>
      <c r="L723" s="3">
        <v>0</v>
      </c>
      <c r="M723" s="3">
        <v>2</v>
      </c>
      <c r="N723" s="3">
        <v>1</v>
      </c>
    </row>
    <row r="724" spans="1:14" x14ac:dyDescent="0.25">
      <c r="A724" s="3">
        <v>65</v>
      </c>
      <c r="B724" s="3">
        <v>0</v>
      </c>
      <c r="C724" s="3">
        <v>2</v>
      </c>
      <c r="D724" s="3">
        <v>160</v>
      </c>
      <c r="E724" s="3">
        <v>360</v>
      </c>
      <c r="F724" s="3">
        <v>0</v>
      </c>
      <c r="G724" s="3">
        <v>0</v>
      </c>
      <c r="H724" s="3">
        <v>151</v>
      </c>
      <c r="I724" s="3">
        <v>0</v>
      </c>
      <c r="J724" s="3">
        <v>8</v>
      </c>
      <c r="K724" s="3">
        <v>2</v>
      </c>
      <c r="L724" s="3">
        <v>0</v>
      </c>
      <c r="M724" s="3">
        <v>2</v>
      </c>
      <c r="N724" s="3">
        <v>1</v>
      </c>
    </row>
    <row r="725" spans="1:14" x14ac:dyDescent="0.25">
      <c r="A725" s="3">
        <v>57</v>
      </c>
      <c r="B725" s="3">
        <v>0</v>
      </c>
      <c r="C725" s="3">
        <v>0</v>
      </c>
      <c r="D725" s="3">
        <v>128</v>
      </c>
      <c r="E725" s="3">
        <v>303</v>
      </c>
      <c r="F725" s="3">
        <v>0</v>
      </c>
      <c r="G725" s="3">
        <v>0</v>
      </c>
      <c r="H725" s="3">
        <v>159</v>
      </c>
      <c r="I725" s="3">
        <v>0</v>
      </c>
      <c r="J725" s="3">
        <v>0</v>
      </c>
      <c r="K725" s="3">
        <v>2</v>
      </c>
      <c r="L725" s="3">
        <v>1</v>
      </c>
      <c r="M725" s="3">
        <v>2</v>
      </c>
      <c r="N725" s="3">
        <v>1</v>
      </c>
    </row>
    <row r="726" spans="1:14" x14ac:dyDescent="0.25">
      <c r="A726" s="3">
        <v>42</v>
      </c>
      <c r="B726" s="3">
        <v>0</v>
      </c>
      <c r="C726" s="3">
        <v>0</v>
      </c>
      <c r="D726" s="3">
        <v>102</v>
      </c>
      <c r="E726" s="3">
        <v>265</v>
      </c>
      <c r="F726" s="3">
        <v>0</v>
      </c>
      <c r="G726" s="3">
        <v>0</v>
      </c>
      <c r="H726" s="3">
        <v>122</v>
      </c>
      <c r="I726" s="3">
        <v>0</v>
      </c>
      <c r="J726" s="3">
        <v>6</v>
      </c>
      <c r="K726" s="3">
        <v>1</v>
      </c>
      <c r="L726" s="3">
        <v>0</v>
      </c>
      <c r="M726" s="3">
        <v>2</v>
      </c>
      <c r="N726" s="3">
        <v>1</v>
      </c>
    </row>
    <row r="727" spans="1:14" x14ac:dyDescent="0.25">
      <c r="A727" s="3">
        <v>57</v>
      </c>
      <c r="B727" s="3">
        <v>0</v>
      </c>
      <c r="C727" s="3">
        <v>0</v>
      </c>
      <c r="D727" s="3">
        <v>120</v>
      </c>
      <c r="E727" s="3">
        <v>354</v>
      </c>
      <c r="F727" s="3">
        <v>0</v>
      </c>
      <c r="G727" s="3">
        <v>1</v>
      </c>
      <c r="H727" s="3">
        <v>163</v>
      </c>
      <c r="I727" s="3">
        <v>1</v>
      </c>
      <c r="J727" s="3">
        <v>6</v>
      </c>
      <c r="K727" s="3">
        <v>2</v>
      </c>
      <c r="L727" s="3">
        <v>0</v>
      </c>
      <c r="M727" s="3">
        <v>2</v>
      </c>
      <c r="N727" s="3">
        <v>1</v>
      </c>
    </row>
    <row r="728" spans="1:14" x14ac:dyDescent="0.25">
      <c r="A728" s="3">
        <v>58</v>
      </c>
      <c r="B728" s="3">
        <v>0</v>
      </c>
      <c r="C728" s="3">
        <v>1</v>
      </c>
      <c r="D728" s="3">
        <v>136</v>
      </c>
      <c r="E728" s="3">
        <v>319</v>
      </c>
      <c r="F728" s="3">
        <v>1</v>
      </c>
      <c r="G728" s="3">
        <v>0</v>
      </c>
      <c r="H728" s="3">
        <v>152</v>
      </c>
      <c r="I728" s="3">
        <v>0</v>
      </c>
      <c r="J728" s="3">
        <v>0</v>
      </c>
      <c r="K728" s="3">
        <v>2</v>
      </c>
      <c r="L728" s="3">
        <v>2</v>
      </c>
      <c r="M728" s="3">
        <v>2</v>
      </c>
      <c r="N728" s="3">
        <v>0</v>
      </c>
    </row>
    <row r="729" spans="1:14" x14ac:dyDescent="0.25">
      <c r="A729" s="3">
        <v>45</v>
      </c>
      <c r="B729" s="3">
        <v>1</v>
      </c>
      <c r="C729" s="3">
        <v>0</v>
      </c>
      <c r="D729" s="3">
        <v>142</v>
      </c>
      <c r="E729" s="3">
        <v>309</v>
      </c>
      <c r="F729" s="3">
        <v>0</v>
      </c>
      <c r="G729" s="3">
        <v>0</v>
      </c>
      <c r="H729" s="3">
        <v>147</v>
      </c>
      <c r="I729" s="3">
        <v>1</v>
      </c>
      <c r="J729" s="3">
        <v>0</v>
      </c>
      <c r="K729" s="3">
        <v>1</v>
      </c>
      <c r="L729" s="3">
        <v>3</v>
      </c>
      <c r="M729" s="3">
        <v>3</v>
      </c>
      <c r="N729" s="3">
        <v>0</v>
      </c>
    </row>
    <row r="730" spans="1:14" x14ac:dyDescent="0.25">
      <c r="A730" s="3">
        <v>51</v>
      </c>
      <c r="B730" s="3">
        <v>0</v>
      </c>
      <c r="C730" s="3">
        <v>0</v>
      </c>
      <c r="D730" s="3">
        <v>130</v>
      </c>
      <c r="E730" s="3">
        <v>305</v>
      </c>
      <c r="F730" s="3">
        <v>0</v>
      </c>
      <c r="G730" s="3">
        <v>1</v>
      </c>
      <c r="H730" s="3">
        <v>142</v>
      </c>
      <c r="I730" s="3">
        <v>1</v>
      </c>
      <c r="J730" s="3">
        <v>12</v>
      </c>
      <c r="K730" s="3">
        <v>1</v>
      </c>
      <c r="L730" s="3">
        <v>0</v>
      </c>
      <c r="M730" s="3">
        <v>3</v>
      </c>
      <c r="N730" s="3">
        <v>0</v>
      </c>
    </row>
    <row r="731" spans="1:14" x14ac:dyDescent="0.25">
      <c r="A731" s="3">
        <v>54</v>
      </c>
      <c r="B731" s="3">
        <v>0</v>
      </c>
      <c r="C731" s="3">
        <v>2</v>
      </c>
      <c r="D731" s="3">
        <v>160</v>
      </c>
      <c r="E731" s="3">
        <v>201</v>
      </c>
      <c r="F731" s="3">
        <v>0</v>
      </c>
      <c r="G731" s="3">
        <v>1</v>
      </c>
      <c r="H731" s="3">
        <v>163</v>
      </c>
      <c r="I731" s="3">
        <v>0</v>
      </c>
      <c r="J731" s="3">
        <v>0</v>
      </c>
      <c r="K731" s="3">
        <v>2</v>
      </c>
      <c r="L731" s="3">
        <v>1</v>
      </c>
      <c r="M731" s="3">
        <v>2</v>
      </c>
      <c r="N731" s="3">
        <v>1</v>
      </c>
    </row>
    <row r="732" spans="1:14" x14ac:dyDescent="0.25">
      <c r="A732" s="3">
        <v>57</v>
      </c>
      <c r="B732" s="3">
        <v>1</v>
      </c>
      <c r="C732" s="3">
        <v>2</v>
      </c>
      <c r="D732" s="3">
        <v>150</v>
      </c>
      <c r="E732" s="3">
        <v>168</v>
      </c>
      <c r="F732" s="3">
        <v>0</v>
      </c>
      <c r="G732" s="3">
        <v>1</v>
      </c>
      <c r="H732" s="3">
        <v>174</v>
      </c>
      <c r="I732" s="3">
        <v>0</v>
      </c>
      <c r="J732" s="3">
        <v>16</v>
      </c>
      <c r="K732" s="3">
        <v>2</v>
      </c>
      <c r="L732" s="3">
        <v>0</v>
      </c>
      <c r="M732" s="3">
        <v>2</v>
      </c>
      <c r="N732" s="3">
        <v>1</v>
      </c>
    </row>
    <row r="733" spans="1:14" x14ac:dyDescent="0.25">
      <c r="A733" s="3">
        <v>43</v>
      </c>
      <c r="B733" s="3">
        <v>1</v>
      </c>
      <c r="C733" s="3">
        <v>0</v>
      </c>
      <c r="D733" s="3">
        <v>132</v>
      </c>
      <c r="E733" s="3">
        <v>247</v>
      </c>
      <c r="F733" s="3">
        <v>1</v>
      </c>
      <c r="G733" s="3">
        <v>0</v>
      </c>
      <c r="H733" s="3">
        <v>143</v>
      </c>
      <c r="I733" s="3">
        <v>1</v>
      </c>
      <c r="J733" s="3">
        <v>1</v>
      </c>
      <c r="K733" s="3">
        <v>1</v>
      </c>
      <c r="L733" s="3">
        <v>4</v>
      </c>
      <c r="M733" s="3">
        <v>3</v>
      </c>
      <c r="N733" s="3">
        <v>0</v>
      </c>
    </row>
    <row r="734" spans="1:14" x14ac:dyDescent="0.25">
      <c r="A734" s="3">
        <v>47</v>
      </c>
      <c r="B734" s="3">
        <v>1</v>
      </c>
      <c r="C734" s="3">
        <v>2</v>
      </c>
      <c r="D734" s="3">
        <v>108</v>
      </c>
      <c r="E734" s="3">
        <v>243</v>
      </c>
      <c r="F734" s="3">
        <v>0</v>
      </c>
      <c r="G734" s="3">
        <v>1</v>
      </c>
      <c r="H734" s="3">
        <v>152</v>
      </c>
      <c r="I734" s="3">
        <v>0</v>
      </c>
      <c r="J734" s="3">
        <v>0</v>
      </c>
      <c r="K734" s="3">
        <v>2</v>
      </c>
      <c r="L734" s="3">
        <v>0</v>
      </c>
      <c r="M734" s="3">
        <v>2</v>
      </c>
      <c r="N734" s="3">
        <v>0</v>
      </c>
    </row>
    <row r="735" spans="1:14" x14ac:dyDescent="0.25">
      <c r="A735" s="3">
        <v>67</v>
      </c>
      <c r="B735" s="3">
        <v>1</v>
      </c>
      <c r="C735" s="3">
        <v>2</v>
      </c>
      <c r="D735" s="3">
        <v>152</v>
      </c>
      <c r="E735" s="3">
        <v>212</v>
      </c>
      <c r="F735" s="3">
        <v>0</v>
      </c>
      <c r="G735" s="3">
        <v>0</v>
      </c>
      <c r="H735" s="3">
        <v>150</v>
      </c>
      <c r="I735" s="3">
        <v>0</v>
      </c>
      <c r="J735" s="3">
        <v>8</v>
      </c>
      <c r="K735" s="3">
        <v>1</v>
      </c>
      <c r="L735" s="3">
        <v>0</v>
      </c>
      <c r="M735" s="3">
        <v>3</v>
      </c>
      <c r="N735" s="3">
        <v>0</v>
      </c>
    </row>
    <row r="736" spans="1:14" x14ac:dyDescent="0.25">
      <c r="A736" s="3">
        <v>65</v>
      </c>
      <c r="B736" s="3">
        <v>0</v>
      </c>
      <c r="C736" s="3">
        <v>0</v>
      </c>
      <c r="D736" s="3">
        <v>150</v>
      </c>
      <c r="E736" s="3">
        <v>225</v>
      </c>
      <c r="F736" s="3">
        <v>0</v>
      </c>
      <c r="G736" s="3">
        <v>0</v>
      </c>
      <c r="H736" s="3">
        <v>114</v>
      </c>
      <c r="I736" s="3">
        <v>0</v>
      </c>
      <c r="J736" s="3">
        <v>10</v>
      </c>
      <c r="K736" s="3">
        <v>1</v>
      </c>
      <c r="L736" s="3">
        <v>3</v>
      </c>
      <c r="M736" s="3">
        <v>3</v>
      </c>
      <c r="N736" s="3">
        <v>0</v>
      </c>
    </row>
    <row r="737" spans="1:14" x14ac:dyDescent="0.25">
      <c r="A737" s="3">
        <v>60</v>
      </c>
      <c r="B737" s="3">
        <v>0</v>
      </c>
      <c r="C737" s="3">
        <v>2</v>
      </c>
      <c r="D737" s="3">
        <v>102</v>
      </c>
      <c r="E737" s="3">
        <v>318</v>
      </c>
      <c r="F737" s="3">
        <v>0</v>
      </c>
      <c r="G737" s="3">
        <v>1</v>
      </c>
      <c r="H737" s="3">
        <v>160</v>
      </c>
      <c r="I737" s="3">
        <v>0</v>
      </c>
      <c r="J737" s="3">
        <v>0</v>
      </c>
      <c r="K737" s="3">
        <v>2</v>
      </c>
      <c r="L737" s="3">
        <v>1</v>
      </c>
      <c r="M737" s="3">
        <v>2</v>
      </c>
      <c r="N737" s="3">
        <v>1</v>
      </c>
    </row>
    <row r="738" spans="1:14" x14ac:dyDescent="0.25">
      <c r="A738" s="3">
        <v>37</v>
      </c>
      <c r="B738" s="3">
        <v>1</v>
      </c>
      <c r="C738" s="3">
        <v>2</v>
      </c>
      <c r="D738" s="3">
        <v>130</v>
      </c>
      <c r="E738" s="3">
        <v>250</v>
      </c>
      <c r="F738" s="3">
        <v>0</v>
      </c>
      <c r="G738" s="3">
        <v>1</v>
      </c>
      <c r="H738" s="3">
        <v>187</v>
      </c>
      <c r="I738" s="3">
        <v>0</v>
      </c>
      <c r="J738" s="3">
        <v>35</v>
      </c>
      <c r="K738" s="3">
        <v>0</v>
      </c>
      <c r="L738" s="3">
        <v>0</v>
      </c>
      <c r="M738" s="3">
        <v>2</v>
      </c>
      <c r="N738" s="3">
        <v>1</v>
      </c>
    </row>
    <row r="739" spans="1:14" x14ac:dyDescent="0.25">
      <c r="A739" s="3">
        <v>41</v>
      </c>
      <c r="B739" s="3">
        <v>0</v>
      </c>
      <c r="C739" s="3">
        <v>2</v>
      </c>
      <c r="D739" s="3">
        <v>112</v>
      </c>
      <c r="E739" s="3">
        <v>268</v>
      </c>
      <c r="F739" s="3">
        <v>0</v>
      </c>
      <c r="G739" s="3">
        <v>0</v>
      </c>
      <c r="H739" s="3">
        <v>172</v>
      </c>
      <c r="I739" s="3">
        <v>1</v>
      </c>
      <c r="J739" s="3">
        <v>0</v>
      </c>
      <c r="K739" s="3">
        <v>2</v>
      </c>
      <c r="L739" s="3">
        <v>0</v>
      </c>
      <c r="M739" s="3">
        <v>2</v>
      </c>
      <c r="N739" s="3">
        <v>1</v>
      </c>
    </row>
    <row r="740" spans="1:14" x14ac:dyDescent="0.25">
      <c r="A740" s="3">
        <v>57</v>
      </c>
      <c r="B740" s="3">
        <v>0</v>
      </c>
      <c r="C740" s="3">
        <v>0</v>
      </c>
      <c r="D740" s="3">
        <v>120</v>
      </c>
      <c r="E740" s="3">
        <v>354</v>
      </c>
      <c r="F740" s="3">
        <v>0</v>
      </c>
      <c r="G740" s="3">
        <v>1</v>
      </c>
      <c r="H740" s="3">
        <v>163</v>
      </c>
      <c r="I740" s="3">
        <v>1</v>
      </c>
      <c r="J740" s="3">
        <v>6</v>
      </c>
      <c r="K740" s="3">
        <v>2</v>
      </c>
      <c r="L740" s="3">
        <v>0</v>
      </c>
      <c r="M740" s="3">
        <v>2</v>
      </c>
      <c r="N740" s="3">
        <v>1</v>
      </c>
    </row>
    <row r="741" spans="1:14" x14ac:dyDescent="0.25">
      <c r="A741" s="3">
        <v>59</v>
      </c>
      <c r="B741" s="3">
        <v>0</v>
      </c>
      <c r="C741" s="3">
        <v>0</v>
      </c>
      <c r="D741" s="3">
        <v>174</v>
      </c>
      <c r="E741" s="3">
        <v>249</v>
      </c>
      <c r="F741" s="3">
        <v>0</v>
      </c>
      <c r="G741" s="3">
        <v>1</v>
      </c>
      <c r="H741" s="3">
        <v>143</v>
      </c>
      <c r="I741" s="3">
        <v>1</v>
      </c>
      <c r="J741" s="3">
        <v>0</v>
      </c>
      <c r="K741" s="3">
        <v>1</v>
      </c>
      <c r="L741" s="3">
        <v>0</v>
      </c>
      <c r="M741" s="3">
        <v>2</v>
      </c>
      <c r="N741" s="3">
        <v>0</v>
      </c>
    </row>
    <row r="742" spans="1:14" x14ac:dyDescent="0.25">
      <c r="A742" s="3">
        <v>67</v>
      </c>
      <c r="B742" s="3">
        <v>1</v>
      </c>
      <c r="C742" s="3">
        <v>0</v>
      </c>
      <c r="D742" s="3">
        <v>120</v>
      </c>
      <c r="E742" s="3">
        <v>229</v>
      </c>
      <c r="F742" s="3">
        <v>0</v>
      </c>
      <c r="G742" s="3">
        <v>0</v>
      </c>
      <c r="H742" s="3">
        <v>129</v>
      </c>
      <c r="I742" s="3">
        <v>1</v>
      </c>
      <c r="J742" s="3">
        <v>26</v>
      </c>
      <c r="K742" s="3">
        <v>1</v>
      </c>
      <c r="L742" s="3">
        <v>2</v>
      </c>
      <c r="M742" s="3">
        <v>3</v>
      </c>
      <c r="N742" s="3">
        <v>0</v>
      </c>
    </row>
    <row r="743" spans="1:14" x14ac:dyDescent="0.25">
      <c r="A743" s="3">
        <v>47</v>
      </c>
      <c r="B743" s="3">
        <v>1</v>
      </c>
      <c r="C743" s="3">
        <v>2</v>
      </c>
      <c r="D743" s="3">
        <v>130</v>
      </c>
      <c r="E743" s="3">
        <v>253</v>
      </c>
      <c r="F743" s="3">
        <v>0</v>
      </c>
      <c r="G743" s="3">
        <v>1</v>
      </c>
      <c r="H743" s="3">
        <v>179</v>
      </c>
      <c r="I743" s="3">
        <v>0</v>
      </c>
      <c r="J743" s="3">
        <v>0</v>
      </c>
      <c r="K743" s="3">
        <v>2</v>
      </c>
      <c r="L743" s="3">
        <v>0</v>
      </c>
      <c r="M743" s="3">
        <v>2</v>
      </c>
      <c r="N743" s="3">
        <v>1</v>
      </c>
    </row>
    <row r="744" spans="1:14" x14ac:dyDescent="0.25">
      <c r="A744" s="3">
        <v>58</v>
      </c>
      <c r="B744" s="3">
        <v>1</v>
      </c>
      <c r="C744" s="3">
        <v>1</v>
      </c>
      <c r="D744" s="3">
        <v>120</v>
      </c>
      <c r="E744" s="3">
        <v>284</v>
      </c>
      <c r="F744" s="3">
        <v>0</v>
      </c>
      <c r="G744" s="3">
        <v>0</v>
      </c>
      <c r="H744" s="3">
        <v>160</v>
      </c>
      <c r="I744" s="3">
        <v>0</v>
      </c>
      <c r="J744" s="3">
        <v>18</v>
      </c>
      <c r="K744" s="3">
        <v>1</v>
      </c>
      <c r="L744" s="3">
        <v>0</v>
      </c>
      <c r="M744" s="3">
        <v>2</v>
      </c>
      <c r="N744" s="3">
        <v>0</v>
      </c>
    </row>
    <row r="745" spans="1:14" x14ac:dyDescent="0.25">
      <c r="A745" s="3">
        <v>62</v>
      </c>
      <c r="B745" s="3">
        <v>0</v>
      </c>
      <c r="C745" s="3">
        <v>0</v>
      </c>
      <c r="D745" s="3">
        <v>150</v>
      </c>
      <c r="E745" s="3">
        <v>244</v>
      </c>
      <c r="F745" s="3">
        <v>0</v>
      </c>
      <c r="G745" s="3">
        <v>1</v>
      </c>
      <c r="H745" s="3">
        <v>154</v>
      </c>
      <c r="I745" s="3">
        <v>1</v>
      </c>
      <c r="J745" s="3">
        <v>14</v>
      </c>
      <c r="K745" s="3">
        <v>1</v>
      </c>
      <c r="L745" s="3">
        <v>0</v>
      </c>
      <c r="M745" s="3">
        <v>2</v>
      </c>
      <c r="N745" s="3">
        <v>0</v>
      </c>
    </row>
    <row r="746" spans="1:14" x14ac:dyDescent="0.25">
      <c r="A746" s="3">
        <v>60</v>
      </c>
      <c r="B746" s="3">
        <v>1</v>
      </c>
      <c r="C746" s="3">
        <v>0</v>
      </c>
      <c r="D746" s="3">
        <v>140</v>
      </c>
      <c r="E746" s="3">
        <v>293</v>
      </c>
      <c r="F746" s="3">
        <v>0</v>
      </c>
      <c r="G746" s="3">
        <v>0</v>
      </c>
      <c r="H746" s="3">
        <v>170</v>
      </c>
      <c r="I746" s="3">
        <v>0</v>
      </c>
      <c r="J746" s="3">
        <v>12</v>
      </c>
      <c r="K746" s="3">
        <v>1</v>
      </c>
      <c r="L746" s="3">
        <v>2</v>
      </c>
      <c r="M746" s="3">
        <v>3</v>
      </c>
      <c r="N746" s="3">
        <v>0</v>
      </c>
    </row>
    <row r="747" spans="1:14" x14ac:dyDescent="0.25">
      <c r="A747" s="3">
        <v>57</v>
      </c>
      <c r="B747" s="3">
        <v>1</v>
      </c>
      <c r="C747" s="3">
        <v>0</v>
      </c>
      <c r="D747" s="3">
        <v>152</v>
      </c>
      <c r="E747" s="3">
        <v>274</v>
      </c>
      <c r="F747" s="3">
        <v>0</v>
      </c>
      <c r="G747" s="3">
        <v>1</v>
      </c>
      <c r="H747" s="3">
        <v>88</v>
      </c>
      <c r="I747" s="3">
        <v>1</v>
      </c>
      <c r="J747" s="3">
        <v>12</v>
      </c>
      <c r="K747" s="3">
        <v>1</v>
      </c>
      <c r="L747" s="3">
        <v>1</v>
      </c>
      <c r="M747" s="3">
        <v>3</v>
      </c>
      <c r="N747" s="3">
        <v>0</v>
      </c>
    </row>
    <row r="748" spans="1:14" x14ac:dyDescent="0.25">
      <c r="A748" s="3">
        <v>57</v>
      </c>
      <c r="B748" s="3">
        <v>1</v>
      </c>
      <c r="C748" s="3">
        <v>2</v>
      </c>
      <c r="D748" s="3">
        <v>150</v>
      </c>
      <c r="E748" s="3">
        <v>168</v>
      </c>
      <c r="F748" s="3">
        <v>0</v>
      </c>
      <c r="G748" s="3">
        <v>1</v>
      </c>
      <c r="H748" s="3">
        <v>174</v>
      </c>
      <c r="I748" s="3">
        <v>0</v>
      </c>
      <c r="J748" s="3">
        <v>16</v>
      </c>
      <c r="K748" s="3">
        <v>2</v>
      </c>
      <c r="L748" s="3">
        <v>0</v>
      </c>
      <c r="M748" s="3">
        <v>2</v>
      </c>
      <c r="N748" s="3">
        <v>1</v>
      </c>
    </row>
    <row r="749" spans="1:14" x14ac:dyDescent="0.25">
      <c r="A749" s="3">
        <v>47</v>
      </c>
      <c r="B749" s="3">
        <v>1</v>
      </c>
      <c r="C749" s="3">
        <v>2</v>
      </c>
      <c r="D749" s="3">
        <v>130</v>
      </c>
      <c r="E749" s="3">
        <v>253</v>
      </c>
      <c r="F749" s="3">
        <v>0</v>
      </c>
      <c r="G749" s="3">
        <v>1</v>
      </c>
      <c r="H749" s="3">
        <v>179</v>
      </c>
      <c r="I749" s="3">
        <v>0</v>
      </c>
      <c r="J749" s="3">
        <v>0</v>
      </c>
      <c r="K749" s="3">
        <v>2</v>
      </c>
      <c r="L749" s="3">
        <v>0</v>
      </c>
      <c r="M749" s="3">
        <v>2</v>
      </c>
      <c r="N749" s="3">
        <v>1</v>
      </c>
    </row>
    <row r="750" spans="1:14" x14ac:dyDescent="0.25">
      <c r="A750" s="3">
        <v>52</v>
      </c>
      <c r="B750" s="3">
        <v>1</v>
      </c>
      <c r="C750" s="3">
        <v>1</v>
      </c>
      <c r="D750" s="3">
        <v>128</v>
      </c>
      <c r="E750" s="3">
        <v>205</v>
      </c>
      <c r="F750" s="3">
        <v>1</v>
      </c>
      <c r="G750" s="3">
        <v>1</v>
      </c>
      <c r="H750" s="3">
        <v>184</v>
      </c>
      <c r="I750" s="3">
        <v>0</v>
      </c>
      <c r="J750" s="3">
        <v>0</v>
      </c>
      <c r="K750" s="3">
        <v>2</v>
      </c>
      <c r="L750" s="3">
        <v>0</v>
      </c>
      <c r="M750" s="3">
        <v>2</v>
      </c>
      <c r="N750" s="3">
        <v>1</v>
      </c>
    </row>
    <row r="751" spans="1:14" x14ac:dyDescent="0.25">
      <c r="A751" s="3">
        <v>53</v>
      </c>
      <c r="B751" s="3">
        <v>1</v>
      </c>
      <c r="C751" s="3">
        <v>2</v>
      </c>
      <c r="D751" s="3">
        <v>130</v>
      </c>
      <c r="E751" s="3">
        <v>246</v>
      </c>
      <c r="F751" s="3">
        <v>1</v>
      </c>
      <c r="G751" s="3">
        <v>0</v>
      </c>
      <c r="H751" s="3">
        <v>173</v>
      </c>
      <c r="I751" s="3">
        <v>0</v>
      </c>
      <c r="J751" s="3">
        <v>0</v>
      </c>
      <c r="K751" s="3">
        <v>2</v>
      </c>
      <c r="L751" s="3">
        <v>3</v>
      </c>
      <c r="M751" s="3">
        <v>2</v>
      </c>
      <c r="N751" s="3">
        <v>1</v>
      </c>
    </row>
    <row r="752" spans="1:14" x14ac:dyDescent="0.25">
      <c r="A752" s="3">
        <v>55</v>
      </c>
      <c r="B752" s="3">
        <v>1</v>
      </c>
      <c r="C752" s="3">
        <v>0</v>
      </c>
      <c r="D752" s="3">
        <v>160</v>
      </c>
      <c r="E752" s="3">
        <v>289</v>
      </c>
      <c r="F752" s="3">
        <v>0</v>
      </c>
      <c r="G752" s="3">
        <v>0</v>
      </c>
      <c r="H752" s="3">
        <v>145</v>
      </c>
      <c r="I752" s="3">
        <v>1</v>
      </c>
      <c r="J752" s="3">
        <v>8</v>
      </c>
      <c r="K752" s="3">
        <v>1</v>
      </c>
      <c r="L752" s="3">
        <v>1</v>
      </c>
      <c r="M752" s="3">
        <v>3</v>
      </c>
      <c r="N752" s="3">
        <v>0</v>
      </c>
    </row>
    <row r="753" spans="1:14" x14ac:dyDescent="0.25">
      <c r="A753" s="3">
        <v>51</v>
      </c>
      <c r="B753" s="3">
        <v>0</v>
      </c>
      <c r="C753" s="3">
        <v>2</v>
      </c>
      <c r="D753" s="3">
        <v>120</v>
      </c>
      <c r="E753" s="3">
        <v>295</v>
      </c>
      <c r="F753" s="3">
        <v>0</v>
      </c>
      <c r="G753" s="3">
        <v>0</v>
      </c>
      <c r="H753" s="3">
        <v>157</v>
      </c>
      <c r="I753" s="3">
        <v>0</v>
      </c>
      <c r="J753" s="3">
        <v>6</v>
      </c>
      <c r="K753" s="3">
        <v>2</v>
      </c>
      <c r="L753" s="3">
        <v>0</v>
      </c>
      <c r="M753" s="3">
        <v>2</v>
      </c>
      <c r="N753" s="3">
        <v>1</v>
      </c>
    </row>
    <row r="754" spans="1:14" x14ac:dyDescent="0.25">
      <c r="A754" s="3">
        <v>52</v>
      </c>
      <c r="B754" s="3">
        <v>1</v>
      </c>
      <c r="C754" s="3">
        <v>0</v>
      </c>
      <c r="D754" s="3">
        <v>112</v>
      </c>
      <c r="E754" s="3">
        <v>230</v>
      </c>
      <c r="F754" s="3">
        <v>0</v>
      </c>
      <c r="G754" s="3">
        <v>1</v>
      </c>
      <c r="H754" s="3">
        <v>160</v>
      </c>
      <c r="I754" s="3">
        <v>0</v>
      </c>
      <c r="J754" s="3">
        <v>0</v>
      </c>
      <c r="K754" s="3">
        <v>2</v>
      </c>
      <c r="L754" s="3">
        <v>1</v>
      </c>
      <c r="M754" s="3">
        <v>2</v>
      </c>
      <c r="N754" s="3">
        <v>0</v>
      </c>
    </row>
    <row r="755" spans="1:14" x14ac:dyDescent="0.25">
      <c r="A755" s="3">
        <v>63</v>
      </c>
      <c r="B755" s="3">
        <v>0</v>
      </c>
      <c r="C755" s="3">
        <v>0</v>
      </c>
      <c r="D755" s="3">
        <v>150</v>
      </c>
      <c r="E755" s="3">
        <v>407</v>
      </c>
      <c r="F755" s="3">
        <v>0</v>
      </c>
      <c r="G755" s="3">
        <v>0</v>
      </c>
      <c r="H755" s="3">
        <v>154</v>
      </c>
      <c r="I755" s="3">
        <v>0</v>
      </c>
      <c r="J755" s="3">
        <v>40</v>
      </c>
      <c r="K755" s="3">
        <v>1</v>
      </c>
      <c r="L755" s="3">
        <v>3</v>
      </c>
      <c r="M755" s="3">
        <v>3</v>
      </c>
      <c r="N755" s="3">
        <v>0</v>
      </c>
    </row>
    <row r="756" spans="1:14" x14ac:dyDescent="0.25">
      <c r="A756" s="3">
        <v>49</v>
      </c>
      <c r="B756" s="3">
        <v>0</v>
      </c>
      <c r="C756" s="3">
        <v>1</v>
      </c>
      <c r="D756" s="3">
        <v>134</v>
      </c>
      <c r="E756" s="3">
        <v>271</v>
      </c>
      <c r="F756" s="3">
        <v>0</v>
      </c>
      <c r="G756" s="3">
        <v>1</v>
      </c>
      <c r="H756" s="3">
        <v>162</v>
      </c>
      <c r="I756" s="3">
        <v>0</v>
      </c>
      <c r="J756" s="3">
        <v>0</v>
      </c>
      <c r="K756" s="3">
        <v>1</v>
      </c>
      <c r="L756" s="3">
        <v>0</v>
      </c>
      <c r="M756" s="3">
        <v>2</v>
      </c>
      <c r="N756" s="3">
        <v>1</v>
      </c>
    </row>
    <row r="757" spans="1:14" x14ac:dyDescent="0.25">
      <c r="A757" s="3">
        <v>66</v>
      </c>
      <c r="B757" s="3">
        <v>0</v>
      </c>
      <c r="C757" s="3">
        <v>0</v>
      </c>
      <c r="D757" s="3">
        <v>178</v>
      </c>
      <c r="E757" s="3">
        <v>228</v>
      </c>
      <c r="F757" s="3">
        <v>1</v>
      </c>
      <c r="G757" s="3">
        <v>1</v>
      </c>
      <c r="H757" s="3">
        <v>165</v>
      </c>
      <c r="I757" s="3">
        <v>1</v>
      </c>
      <c r="J757" s="3">
        <v>10</v>
      </c>
      <c r="K757" s="3">
        <v>1</v>
      </c>
      <c r="L757" s="3">
        <v>2</v>
      </c>
      <c r="M757" s="3">
        <v>3</v>
      </c>
      <c r="N757" s="3">
        <v>0</v>
      </c>
    </row>
    <row r="758" spans="1:14" x14ac:dyDescent="0.25">
      <c r="A758" s="3">
        <v>49</v>
      </c>
      <c r="B758" s="3">
        <v>0</v>
      </c>
      <c r="C758" s="3">
        <v>1</v>
      </c>
      <c r="D758" s="3">
        <v>134</v>
      </c>
      <c r="E758" s="3">
        <v>271</v>
      </c>
      <c r="F758" s="3">
        <v>0</v>
      </c>
      <c r="G758" s="3">
        <v>1</v>
      </c>
      <c r="H758" s="3">
        <v>162</v>
      </c>
      <c r="I758" s="3">
        <v>0</v>
      </c>
      <c r="J758" s="3">
        <v>0</v>
      </c>
      <c r="K758" s="3">
        <v>1</v>
      </c>
      <c r="L758" s="3">
        <v>0</v>
      </c>
      <c r="M758" s="3">
        <v>2</v>
      </c>
      <c r="N758" s="3">
        <v>1</v>
      </c>
    </row>
    <row r="759" spans="1:14" x14ac:dyDescent="0.25">
      <c r="A759" s="3">
        <v>65</v>
      </c>
      <c r="B759" s="3">
        <v>0</v>
      </c>
      <c r="C759" s="3">
        <v>0</v>
      </c>
      <c r="D759" s="3">
        <v>150</v>
      </c>
      <c r="E759" s="3">
        <v>225</v>
      </c>
      <c r="F759" s="3">
        <v>0</v>
      </c>
      <c r="G759" s="3">
        <v>0</v>
      </c>
      <c r="H759" s="3">
        <v>114</v>
      </c>
      <c r="I759" s="3">
        <v>0</v>
      </c>
      <c r="J759" s="3">
        <v>10</v>
      </c>
      <c r="K759" s="3">
        <v>1</v>
      </c>
      <c r="L759" s="3">
        <v>3</v>
      </c>
      <c r="M759" s="3">
        <v>3</v>
      </c>
      <c r="N759" s="3">
        <v>0</v>
      </c>
    </row>
    <row r="760" spans="1:14" x14ac:dyDescent="0.25">
      <c r="A760" s="3">
        <v>69</v>
      </c>
      <c r="B760" s="3">
        <v>1</v>
      </c>
      <c r="C760" s="3">
        <v>3</v>
      </c>
      <c r="D760" s="3">
        <v>160</v>
      </c>
      <c r="E760" s="3">
        <v>234</v>
      </c>
      <c r="F760" s="3">
        <v>1</v>
      </c>
      <c r="G760" s="3">
        <v>0</v>
      </c>
      <c r="H760" s="3">
        <v>131</v>
      </c>
      <c r="I760" s="3">
        <v>0</v>
      </c>
      <c r="J760" s="3">
        <v>1</v>
      </c>
      <c r="K760" s="3">
        <v>1</v>
      </c>
      <c r="L760" s="3">
        <v>1</v>
      </c>
      <c r="M760" s="3">
        <v>2</v>
      </c>
      <c r="N760" s="3">
        <v>1</v>
      </c>
    </row>
    <row r="761" spans="1:14" x14ac:dyDescent="0.25">
      <c r="A761" s="3">
        <v>47</v>
      </c>
      <c r="B761" s="3">
        <v>1</v>
      </c>
      <c r="C761" s="3">
        <v>2</v>
      </c>
      <c r="D761" s="3">
        <v>108</v>
      </c>
      <c r="E761" s="3">
        <v>243</v>
      </c>
      <c r="F761" s="3">
        <v>0</v>
      </c>
      <c r="G761" s="3">
        <v>1</v>
      </c>
      <c r="H761" s="3">
        <v>152</v>
      </c>
      <c r="I761" s="3">
        <v>0</v>
      </c>
      <c r="J761" s="3">
        <v>0</v>
      </c>
      <c r="K761" s="3">
        <v>2</v>
      </c>
      <c r="L761" s="3">
        <v>0</v>
      </c>
      <c r="M761" s="3">
        <v>2</v>
      </c>
      <c r="N761" s="3">
        <v>0</v>
      </c>
    </row>
    <row r="762" spans="1:14" x14ac:dyDescent="0.25">
      <c r="A762" s="3">
        <v>39</v>
      </c>
      <c r="B762" s="3">
        <v>0</v>
      </c>
      <c r="C762" s="3">
        <v>2</v>
      </c>
      <c r="D762" s="3">
        <v>138</v>
      </c>
      <c r="E762" s="3">
        <v>220</v>
      </c>
      <c r="F762" s="3">
        <v>0</v>
      </c>
      <c r="G762" s="3">
        <v>1</v>
      </c>
      <c r="H762" s="3">
        <v>152</v>
      </c>
      <c r="I762" s="3">
        <v>0</v>
      </c>
      <c r="J762" s="3">
        <v>0</v>
      </c>
      <c r="K762" s="3">
        <v>1</v>
      </c>
      <c r="L762" s="3">
        <v>0</v>
      </c>
      <c r="M762" s="3">
        <v>2</v>
      </c>
      <c r="N762" s="3">
        <v>1</v>
      </c>
    </row>
    <row r="763" spans="1:14" x14ac:dyDescent="0.25">
      <c r="A763" s="3">
        <v>43</v>
      </c>
      <c r="B763" s="3">
        <v>1</v>
      </c>
      <c r="C763" s="3">
        <v>0</v>
      </c>
      <c r="D763" s="3">
        <v>150</v>
      </c>
      <c r="E763" s="3">
        <v>247</v>
      </c>
      <c r="F763" s="3">
        <v>0</v>
      </c>
      <c r="G763" s="3">
        <v>1</v>
      </c>
      <c r="H763" s="3">
        <v>171</v>
      </c>
      <c r="I763" s="3">
        <v>0</v>
      </c>
      <c r="J763" s="3">
        <v>15</v>
      </c>
      <c r="K763" s="3">
        <v>2</v>
      </c>
      <c r="L763" s="3">
        <v>0</v>
      </c>
      <c r="M763" s="3">
        <v>2</v>
      </c>
      <c r="N763" s="3">
        <v>1</v>
      </c>
    </row>
    <row r="764" spans="1:14" x14ac:dyDescent="0.25">
      <c r="A764" s="3">
        <v>51</v>
      </c>
      <c r="B764" s="3">
        <v>1</v>
      </c>
      <c r="C764" s="3">
        <v>0</v>
      </c>
      <c r="D764" s="3">
        <v>140</v>
      </c>
      <c r="E764" s="3">
        <v>261</v>
      </c>
      <c r="F764" s="3">
        <v>0</v>
      </c>
      <c r="G764" s="3">
        <v>0</v>
      </c>
      <c r="H764" s="3">
        <v>186</v>
      </c>
      <c r="I764" s="3">
        <v>1</v>
      </c>
      <c r="J764" s="3">
        <v>0</v>
      </c>
      <c r="K764" s="3">
        <v>2</v>
      </c>
      <c r="L764" s="3">
        <v>0</v>
      </c>
      <c r="M764" s="3">
        <v>2</v>
      </c>
      <c r="N764" s="3">
        <v>1</v>
      </c>
    </row>
    <row r="765" spans="1:14" x14ac:dyDescent="0.25">
      <c r="A765" s="3">
        <v>69</v>
      </c>
      <c r="B765" s="3">
        <v>1</v>
      </c>
      <c r="C765" s="3">
        <v>2</v>
      </c>
      <c r="D765" s="3">
        <v>140</v>
      </c>
      <c r="E765" s="3">
        <v>254</v>
      </c>
      <c r="F765" s="3">
        <v>0</v>
      </c>
      <c r="G765" s="3">
        <v>0</v>
      </c>
      <c r="H765" s="3">
        <v>146</v>
      </c>
      <c r="I765" s="3">
        <v>0</v>
      </c>
      <c r="J765" s="3">
        <v>20</v>
      </c>
      <c r="K765" s="3">
        <v>1</v>
      </c>
      <c r="L765" s="3">
        <v>3</v>
      </c>
      <c r="M765" s="3">
        <v>3</v>
      </c>
      <c r="N765" s="3">
        <v>0</v>
      </c>
    </row>
    <row r="766" spans="1:14" x14ac:dyDescent="0.25">
      <c r="A766" s="3">
        <v>48</v>
      </c>
      <c r="B766" s="3">
        <v>1</v>
      </c>
      <c r="C766" s="3">
        <v>2</v>
      </c>
      <c r="D766" s="3">
        <v>124</v>
      </c>
      <c r="E766" s="3">
        <v>255</v>
      </c>
      <c r="F766" s="3">
        <v>1</v>
      </c>
      <c r="G766" s="3">
        <v>1</v>
      </c>
      <c r="H766" s="3">
        <v>175</v>
      </c>
      <c r="I766" s="3">
        <v>0</v>
      </c>
      <c r="J766" s="3">
        <v>0</v>
      </c>
      <c r="K766" s="3">
        <v>2</v>
      </c>
      <c r="L766" s="3">
        <v>2</v>
      </c>
      <c r="M766" s="3">
        <v>2</v>
      </c>
      <c r="N766" s="3">
        <v>1</v>
      </c>
    </row>
    <row r="767" spans="1:14" x14ac:dyDescent="0.25">
      <c r="A767" s="3">
        <v>52</v>
      </c>
      <c r="B767" s="3">
        <v>1</v>
      </c>
      <c r="C767" s="3">
        <v>3</v>
      </c>
      <c r="D767" s="3">
        <v>118</v>
      </c>
      <c r="E767" s="3">
        <v>186</v>
      </c>
      <c r="F767" s="3">
        <v>0</v>
      </c>
      <c r="G767" s="3">
        <v>0</v>
      </c>
      <c r="H767" s="3">
        <v>190</v>
      </c>
      <c r="I767" s="3">
        <v>0</v>
      </c>
      <c r="J767" s="3">
        <v>0</v>
      </c>
      <c r="K767" s="3">
        <v>1</v>
      </c>
      <c r="L767" s="3">
        <v>0</v>
      </c>
      <c r="M767" s="3">
        <v>1</v>
      </c>
      <c r="N767" s="3">
        <v>1</v>
      </c>
    </row>
    <row r="768" spans="1:14" x14ac:dyDescent="0.25">
      <c r="A768" s="3">
        <v>43</v>
      </c>
      <c r="B768" s="3">
        <v>1</v>
      </c>
      <c r="C768" s="3">
        <v>0</v>
      </c>
      <c r="D768" s="3">
        <v>110</v>
      </c>
      <c r="E768" s="3">
        <v>211</v>
      </c>
      <c r="F768" s="3">
        <v>0</v>
      </c>
      <c r="G768" s="3">
        <v>1</v>
      </c>
      <c r="H768" s="3">
        <v>161</v>
      </c>
      <c r="I768" s="3">
        <v>0</v>
      </c>
      <c r="J768" s="3">
        <v>0</v>
      </c>
      <c r="K768" s="3">
        <v>2</v>
      </c>
      <c r="L768" s="3">
        <v>0</v>
      </c>
      <c r="M768" s="3">
        <v>3</v>
      </c>
      <c r="N768" s="3">
        <v>1</v>
      </c>
    </row>
    <row r="769" spans="1:14" x14ac:dyDescent="0.25">
      <c r="A769" s="3">
        <v>67</v>
      </c>
      <c r="B769" s="3">
        <v>0</v>
      </c>
      <c r="C769" s="3">
        <v>2</v>
      </c>
      <c r="D769" s="3">
        <v>115</v>
      </c>
      <c r="E769" s="3">
        <v>564</v>
      </c>
      <c r="F769" s="3">
        <v>0</v>
      </c>
      <c r="G769" s="3">
        <v>0</v>
      </c>
      <c r="H769" s="3">
        <v>160</v>
      </c>
      <c r="I769" s="3">
        <v>0</v>
      </c>
      <c r="J769" s="3">
        <v>16</v>
      </c>
      <c r="K769" s="3">
        <v>1</v>
      </c>
      <c r="L769" s="3">
        <v>0</v>
      </c>
      <c r="M769" s="3">
        <v>3</v>
      </c>
      <c r="N769" s="3">
        <v>1</v>
      </c>
    </row>
    <row r="770" spans="1:14" x14ac:dyDescent="0.25">
      <c r="A770" s="3">
        <v>38</v>
      </c>
      <c r="B770" s="3">
        <v>1</v>
      </c>
      <c r="C770" s="3">
        <v>2</v>
      </c>
      <c r="D770" s="3">
        <v>138</v>
      </c>
      <c r="E770" s="3">
        <v>175</v>
      </c>
      <c r="F770" s="3">
        <v>0</v>
      </c>
      <c r="G770" s="3">
        <v>1</v>
      </c>
      <c r="H770" s="3">
        <v>173</v>
      </c>
      <c r="I770" s="3">
        <v>0</v>
      </c>
      <c r="J770" s="3">
        <v>0</v>
      </c>
      <c r="K770" s="3">
        <v>2</v>
      </c>
      <c r="L770" s="3">
        <v>4</v>
      </c>
      <c r="M770" s="3">
        <v>2</v>
      </c>
      <c r="N770" s="3">
        <v>1</v>
      </c>
    </row>
    <row r="771" spans="1:14" x14ac:dyDescent="0.25">
      <c r="A771" s="3">
        <v>44</v>
      </c>
      <c r="B771" s="3">
        <v>1</v>
      </c>
      <c r="C771" s="3">
        <v>1</v>
      </c>
      <c r="D771" s="3">
        <v>130</v>
      </c>
      <c r="E771" s="3">
        <v>219</v>
      </c>
      <c r="F771" s="3">
        <v>0</v>
      </c>
      <c r="G771" s="3">
        <v>0</v>
      </c>
      <c r="H771" s="3">
        <v>188</v>
      </c>
      <c r="I771" s="3">
        <v>0</v>
      </c>
      <c r="J771" s="3">
        <v>0</v>
      </c>
      <c r="K771" s="3">
        <v>2</v>
      </c>
      <c r="L771" s="3">
        <v>0</v>
      </c>
      <c r="M771" s="3">
        <v>2</v>
      </c>
      <c r="N771" s="3">
        <v>1</v>
      </c>
    </row>
    <row r="772" spans="1:14" x14ac:dyDescent="0.25">
      <c r="A772" s="3">
        <v>47</v>
      </c>
      <c r="B772" s="3">
        <v>1</v>
      </c>
      <c r="C772" s="3">
        <v>0</v>
      </c>
      <c r="D772" s="3">
        <v>110</v>
      </c>
      <c r="E772" s="3">
        <v>275</v>
      </c>
      <c r="F772" s="3">
        <v>0</v>
      </c>
      <c r="G772" s="3">
        <v>0</v>
      </c>
      <c r="H772" s="3">
        <v>118</v>
      </c>
      <c r="I772" s="3">
        <v>1</v>
      </c>
      <c r="J772" s="3">
        <v>10</v>
      </c>
      <c r="K772" s="3">
        <v>1</v>
      </c>
      <c r="L772" s="3">
        <v>1</v>
      </c>
      <c r="M772" s="3">
        <v>2</v>
      </c>
      <c r="N772" s="3">
        <v>0</v>
      </c>
    </row>
    <row r="773" spans="1:14" x14ac:dyDescent="0.25">
      <c r="A773" s="3">
        <v>61</v>
      </c>
      <c r="B773" s="3">
        <v>1</v>
      </c>
      <c r="C773" s="3">
        <v>2</v>
      </c>
      <c r="D773" s="3">
        <v>150</v>
      </c>
      <c r="E773" s="3">
        <v>243</v>
      </c>
      <c r="F773" s="3">
        <v>1</v>
      </c>
      <c r="G773" s="3">
        <v>1</v>
      </c>
      <c r="H773" s="3">
        <v>137</v>
      </c>
      <c r="I773" s="3">
        <v>1</v>
      </c>
      <c r="J773" s="3">
        <v>10</v>
      </c>
      <c r="K773" s="3">
        <v>1</v>
      </c>
      <c r="L773" s="3">
        <v>0</v>
      </c>
      <c r="M773" s="3">
        <v>2</v>
      </c>
      <c r="N773" s="3">
        <v>1</v>
      </c>
    </row>
    <row r="774" spans="1:14" x14ac:dyDescent="0.25">
      <c r="A774" s="3">
        <v>67</v>
      </c>
      <c r="B774" s="3">
        <v>1</v>
      </c>
      <c r="C774" s="3">
        <v>0</v>
      </c>
      <c r="D774" s="3">
        <v>160</v>
      </c>
      <c r="E774" s="3">
        <v>286</v>
      </c>
      <c r="F774" s="3">
        <v>0</v>
      </c>
      <c r="G774" s="3">
        <v>0</v>
      </c>
      <c r="H774" s="3">
        <v>108</v>
      </c>
      <c r="I774" s="3">
        <v>1</v>
      </c>
      <c r="J774" s="3">
        <v>15</v>
      </c>
      <c r="K774" s="3">
        <v>1</v>
      </c>
      <c r="L774" s="3">
        <v>3</v>
      </c>
      <c r="M774" s="3">
        <v>2</v>
      </c>
      <c r="N774" s="3">
        <v>0</v>
      </c>
    </row>
    <row r="775" spans="1:14" x14ac:dyDescent="0.25">
      <c r="A775" s="3">
        <v>60</v>
      </c>
      <c r="B775" s="3">
        <v>0</v>
      </c>
      <c r="C775" s="3">
        <v>3</v>
      </c>
      <c r="D775" s="3">
        <v>150</v>
      </c>
      <c r="E775" s="3">
        <v>240</v>
      </c>
      <c r="F775" s="3">
        <v>0</v>
      </c>
      <c r="G775" s="3">
        <v>1</v>
      </c>
      <c r="H775" s="3">
        <v>171</v>
      </c>
      <c r="I775" s="3">
        <v>0</v>
      </c>
      <c r="J775" s="3">
        <v>9</v>
      </c>
      <c r="K775" s="3">
        <v>2</v>
      </c>
      <c r="L775" s="3">
        <v>0</v>
      </c>
      <c r="M775" s="3">
        <v>2</v>
      </c>
      <c r="N775" s="3">
        <v>1</v>
      </c>
    </row>
    <row r="776" spans="1:14" x14ac:dyDescent="0.25">
      <c r="A776" s="3">
        <v>64</v>
      </c>
      <c r="B776" s="3">
        <v>0</v>
      </c>
      <c r="C776" s="3">
        <v>2</v>
      </c>
      <c r="D776" s="3">
        <v>140</v>
      </c>
      <c r="E776" s="3">
        <v>313</v>
      </c>
      <c r="F776" s="3">
        <v>0</v>
      </c>
      <c r="G776" s="3">
        <v>1</v>
      </c>
      <c r="H776" s="3">
        <v>133</v>
      </c>
      <c r="I776" s="3">
        <v>0</v>
      </c>
      <c r="J776" s="3">
        <v>2</v>
      </c>
      <c r="K776" s="3">
        <v>2</v>
      </c>
      <c r="L776" s="3">
        <v>0</v>
      </c>
      <c r="M776" s="3">
        <v>3</v>
      </c>
      <c r="N776" s="3">
        <v>1</v>
      </c>
    </row>
    <row r="777" spans="1:14" x14ac:dyDescent="0.25">
      <c r="A777" s="3">
        <v>58</v>
      </c>
      <c r="B777" s="3">
        <v>0</v>
      </c>
      <c r="C777" s="3">
        <v>0</v>
      </c>
      <c r="D777" s="3">
        <v>130</v>
      </c>
      <c r="E777" s="3">
        <v>197</v>
      </c>
      <c r="F777" s="3">
        <v>0</v>
      </c>
      <c r="G777" s="3">
        <v>1</v>
      </c>
      <c r="H777" s="3">
        <v>131</v>
      </c>
      <c r="I777" s="3">
        <v>0</v>
      </c>
      <c r="J777" s="3">
        <v>6</v>
      </c>
      <c r="K777" s="3">
        <v>1</v>
      </c>
      <c r="L777" s="3">
        <v>0</v>
      </c>
      <c r="M777" s="3">
        <v>2</v>
      </c>
      <c r="N777" s="3">
        <v>1</v>
      </c>
    </row>
    <row r="778" spans="1:14" x14ac:dyDescent="0.25">
      <c r="A778" s="3">
        <v>41</v>
      </c>
      <c r="B778" s="3">
        <v>1</v>
      </c>
      <c r="C778" s="3">
        <v>2</v>
      </c>
      <c r="D778" s="3">
        <v>130</v>
      </c>
      <c r="E778" s="3">
        <v>214</v>
      </c>
      <c r="F778" s="3">
        <v>0</v>
      </c>
      <c r="G778" s="3">
        <v>0</v>
      </c>
      <c r="H778" s="3">
        <v>168</v>
      </c>
      <c r="I778" s="3">
        <v>0</v>
      </c>
      <c r="J778" s="3">
        <v>20</v>
      </c>
      <c r="K778" s="3">
        <v>1</v>
      </c>
      <c r="L778" s="3">
        <v>0</v>
      </c>
      <c r="M778" s="3">
        <v>2</v>
      </c>
      <c r="N778" s="3">
        <v>1</v>
      </c>
    </row>
    <row r="779" spans="1:14" x14ac:dyDescent="0.25">
      <c r="A779" s="3">
        <v>48</v>
      </c>
      <c r="B779" s="3">
        <v>1</v>
      </c>
      <c r="C779" s="3">
        <v>1</v>
      </c>
      <c r="D779" s="3">
        <v>110</v>
      </c>
      <c r="E779" s="3">
        <v>229</v>
      </c>
      <c r="F779" s="3">
        <v>0</v>
      </c>
      <c r="G779" s="3">
        <v>1</v>
      </c>
      <c r="H779" s="3">
        <v>168</v>
      </c>
      <c r="I779" s="3">
        <v>0</v>
      </c>
      <c r="J779" s="3">
        <v>10</v>
      </c>
      <c r="K779" s="3">
        <v>0</v>
      </c>
      <c r="L779" s="3">
        <v>0</v>
      </c>
      <c r="M779" s="3">
        <v>3</v>
      </c>
      <c r="N779" s="3">
        <v>0</v>
      </c>
    </row>
    <row r="780" spans="1:14" x14ac:dyDescent="0.25">
      <c r="A780" s="3">
        <v>57</v>
      </c>
      <c r="B780" s="3">
        <v>1</v>
      </c>
      <c r="C780" s="3">
        <v>2</v>
      </c>
      <c r="D780" s="3">
        <v>150</v>
      </c>
      <c r="E780" s="3">
        <v>126</v>
      </c>
      <c r="F780" s="3">
        <v>1</v>
      </c>
      <c r="G780" s="3">
        <v>1</v>
      </c>
      <c r="H780" s="3">
        <v>173</v>
      </c>
      <c r="I780" s="3">
        <v>0</v>
      </c>
      <c r="J780" s="3">
        <v>2</v>
      </c>
      <c r="K780" s="3">
        <v>2</v>
      </c>
      <c r="L780" s="3">
        <v>1</v>
      </c>
      <c r="M780" s="3">
        <v>3</v>
      </c>
      <c r="N780" s="3">
        <v>1</v>
      </c>
    </row>
    <row r="781" spans="1:14" x14ac:dyDescent="0.25">
      <c r="A781" s="3">
        <v>57</v>
      </c>
      <c r="B781" s="3">
        <v>1</v>
      </c>
      <c r="C781" s="3">
        <v>0</v>
      </c>
      <c r="D781" s="3">
        <v>165</v>
      </c>
      <c r="E781" s="3">
        <v>289</v>
      </c>
      <c r="F781" s="3">
        <v>1</v>
      </c>
      <c r="G781" s="3">
        <v>0</v>
      </c>
      <c r="H781" s="3">
        <v>124</v>
      </c>
      <c r="I781" s="3">
        <v>0</v>
      </c>
      <c r="J781" s="3">
        <v>10</v>
      </c>
      <c r="K781" s="3">
        <v>1</v>
      </c>
      <c r="L781" s="3">
        <v>3</v>
      </c>
      <c r="M781" s="3">
        <v>3</v>
      </c>
      <c r="N781" s="3">
        <v>0</v>
      </c>
    </row>
    <row r="782" spans="1:14" x14ac:dyDescent="0.25">
      <c r="A782" s="3">
        <v>57</v>
      </c>
      <c r="B782" s="3">
        <v>1</v>
      </c>
      <c r="C782" s="3">
        <v>2</v>
      </c>
      <c r="D782" s="3">
        <v>128</v>
      </c>
      <c r="E782" s="3">
        <v>229</v>
      </c>
      <c r="F782" s="3">
        <v>0</v>
      </c>
      <c r="G782" s="3">
        <v>0</v>
      </c>
      <c r="H782" s="3">
        <v>150</v>
      </c>
      <c r="I782" s="3">
        <v>0</v>
      </c>
      <c r="J782" s="3">
        <v>4</v>
      </c>
      <c r="K782" s="3">
        <v>1</v>
      </c>
      <c r="L782" s="3">
        <v>1</v>
      </c>
      <c r="M782" s="3">
        <v>3</v>
      </c>
      <c r="N782" s="3">
        <v>0</v>
      </c>
    </row>
    <row r="783" spans="1:14" x14ac:dyDescent="0.25">
      <c r="A783" s="3">
        <v>39</v>
      </c>
      <c r="B783" s="3">
        <v>1</v>
      </c>
      <c r="C783" s="3">
        <v>2</v>
      </c>
      <c r="D783" s="3">
        <v>140</v>
      </c>
      <c r="E783" s="3">
        <v>321</v>
      </c>
      <c r="F783" s="3">
        <v>0</v>
      </c>
      <c r="G783" s="3">
        <v>0</v>
      </c>
      <c r="H783" s="3">
        <v>182</v>
      </c>
      <c r="I783" s="3">
        <v>0</v>
      </c>
      <c r="J783" s="3">
        <v>0</v>
      </c>
      <c r="K783" s="3">
        <v>2</v>
      </c>
      <c r="L783" s="3">
        <v>0</v>
      </c>
      <c r="M783" s="3">
        <v>2</v>
      </c>
      <c r="N783" s="3">
        <v>1</v>
      </c>
    </row>
    <row r="784" spans="1:14" x14ac:dyDescent="0.25">
      <c r="A784" s="3">
        <v>58</v>
      </c>
      <c r="B784" s="3">
        <v>1</v>
      </c>
      <c r="C784" s="3">
        <v>0</v>
      </c>
      <c r="D784" s="3">
        <v>128</v>
      </c>
      <c r="E784" s="3">
        <v>216</v>
      </c>
      <c r="F784" s="3">
        <v>0</v>
      </c>
      <c r="G784" s="3">
        <v>0</v>
      </c>
      <c r="H784" s="3">
        <v>131</v>
      </c>
      <c r="I784" s="3">
        <v>1</v>
      </c>
      <c r="J784" s="3">
        <v>22</v>
      </c>
      <c r="K784" s="3">
        <v>1</v>
      </c>
      <c r="L784" s="3">
        <v>3</v>
      </c>
      <c r="M784" s="3">
        <v>3</v>
      </c>
      <c r="N784" s="3">
        <v>0</v>
      </c>
    </row>
    <row r="785" spans="1:14" x14ac:dyDescent="0.25">
      <c r="A785" s="3">
        <v>51</v>
      </c>
      <c r="B785" s="3">
        <v>0</v>
      </c>
      <c r="C785" s="3">
        <v>0</v>
      </c>
      <c r="D785" s="3">
        <v>130</v>
      </c>
      <c r="E785" s="3">
        <v>305</v>
      </c>
      <c r="F785" s="3">
        <v>0</v>
      </c>
      <c r="G785" s="3">
        <v>1</v>
      </c>
      <c r="H785" s="3">
        <v>142</v>
      </c>
      <c r="I785" s="3">
        <v>1</v>
      </c>
      <c r="J785" s="3">
        <v>12</v>
      </c>
      <c r="K785" s="3">
        <v>1</v>
      </c>
      <c r="L785" s="3">
        <v>0</v>
      </c>
      <c r="M785" s="3">
        <v>3</v>
      </c>
      <c r="N785" s="3">
        <v>0</v>
      </c>
    </row>
    <row r="786" spans="1:14" x14ac:dyDescent="0.25">
      <c r="A786" s="3">
        <v>63</v>
      </c>
      <c r="B786" s="3">
        <v>0</v>
      </c>
      <c r="C786" s="3">
        <v>0</v>
      </c>
      <c r="D786" s="3">
        <v>150</v>
      </c>
      <c r="E786" s="3">
        <v>407</v>
      </c>
      <c r="F786" s="3">
        <v>0</v>
      </c>
      <c r="G786" s="3">
        <v>0</v>
      </c>
      <c r="H786" s="3">
        <v>154</v>
      </c>
      <c r="I786" s="3">
        <v>0</v>
      </c>
      <c r="J786" s="3">
        <v>40</v>
      </c>
      <c r="K786" s="3">
        <v>1</v>
      </c>
      <c r="L786" s="3">
        <v>3</v>
      </c>
      <c r="M786" s="3">
        <v>3</v>
      </c>
      <c r="N786" s="3">
        <v>0</v>
      </c>
    </row>
    <row r="787" spans="1:14" x14ac:dyDescent="0.25">
      <c r="A787" s="3">
        <v>51</v>
      </c>
      <c r="B787" s="3">
        <v>1</v>
      </c>
      <c r="C787" s="3">
        <v>0</v>
      </c>
      <c r="D787" s="3">
        <v>140</v>
      </c>
      <c r="E787" s="3">
        <v>298</v>
      </c>
      <c r="F787" s="3">
        <v>0</v>
      </c>
      <c r="G787" s="3">
        <v>1</v>
      </c>
      <c r="H787" s="3">
        <v>122</v>
      </c>
      <c r="I787" s="3">
        <v>1</v>
      </c>
      <c r="J787" s="3">
        <v>42</v>
      </c>
      <c r="K787" s="3">
        <v>1</v>
      </c>
      <c r="L787" s="3">
        <v>3</v>
      </c>
      <c r="M787" s="3">
        <v>3</v>
      </c>
      <c r="N787" s="3">
        <v>0</v>
      </c>
    </row>
    <row r="788" spans="1:14" x14ac:dyDescent="0.25">
      <c r="A788" s="3">
        <v>35</v>
      </c>
      <c r="B788" s="3">
        <v>1</v>
      </c>
      <c r="C788" s="3">
        <v>1</v>
      </c>
      <c r="D788" s="3">
        <v>122</v>
      </c>
      <c r="E788" s="3">
        <v>192</v>
      </c>
      <c r="F788" s="3">
        <v>0</v>
      </c>
      <c r="G788" s="3">
        <v>1</v>
      </c>
      <c r="H788" s="3">
        <v>174</v>
      </c>
      <c r="I788" s="3">
        <v>0</v>
      </c>
      <c r="J788" s="3">
        <v>0</v>
      </c>
      <c r="K788" s="3">
        <v>2</v>
      </c>
      <c r="L788" s="3">
        <v>0</v>
      </c>
      <c r="M788" s="3">
        <v>2</v>
      </c>
      <c r="N788" s="3">
        <v>1</v>
      </c>
    </row>
    <row r="789" spans="1:14" x14ac:dyDescent="0.25">
      <c r="A789" s="3">
        <v>65</v>
      </c>
      <c r="B789" s="3">
        <v>1</v>
      </c>
      <c r="C789" s="3">
        <v>0</v>
      </c>
      <c r="D789" s="3">
        <v>110</v>
      </c>
      <c r="E789" s="3">
        <v>248</v>
      </c>
      <c r="F789" s="3">
        <v>0</v>
      </c>
      <c r="G789" s="3">
        <v>0</v>
      </c>
      <c r="H789" s="3">
        <v>158</v>
      </c>
      <c r="I789" s="3">
        <v>0</v>
      </c>
      <c r="J789" s="3">
        <v>6</v>
      </c>
      <c r="K789" s="3">
        <v>2</v>
      </c>
      <c r="L789" s="3">
        <v>2</v>
      </c>
      <c r="M789" s="3">
        <v>1</v>
      </c>
      <c r="N789" s="3">
        <v>0</v>
      </c>
    </row>
    <row r="790" spans="1:14" x14ac:dyDescent="0.25">
      <c r="A790" s="3">
        <v>62</v>
      </c>
      <c r="B790" s="3">
        <v>1</v>
      </c>
      <c r="C790" s="3">
        <v>1</v>
      </c>
      <c r="D790" s="3">
        <v>120</v>
      </c>
      <c r="E790" s="3">
        <v>281</v>
      </c>
      <c r="F790" s="3">
        <v>0</v>
      </c>
      <c r="G790" s="3">
        <v>0</v>
      </c>
      <c r="H790" s="3">
        <v>103</v>
      </c>
      <c r="I790" s="3">
        <v>0</v>
      </c>
      <c r="J790" s="3">
        <v>14</v>
      </c>
      <c r="K790" s="3">
        <v>1</v>
      </c>
      <c r="L790" s="3">
        <v>1</v>
      </c>
      <c r="M790" s="3">
        <v>3</v>
      </c>
      <c r="N790" s="3">
        <v>0</v>
      </c>
    </row>
    <row r="791" spans="1:14" x14ac:dyDescent="0.25">
      <c r="A791" s="3">
        <v>41</v>
      </c>
      <c r="B791" s="3">
        <v>1</v>
      </c>
      <c r="C791" s="3">
        <v>0</v>
      </c>
      <c r="D791" s="3">
        <v>110</v>
      </c>
      <c r="E791" s="3">
        <v>172</v>
      </c>
      <c r="F791" s="3">
        <v>0</v>
      </c>
      <c r="G791" s="3">
        <v>0</v>
      </c>
      <c r="H791" s="3">
        <v>158</v>
      </c>
      <c r="I791" s="3">
        <v>0</v>
      </c>
      <c r="J791" s="3">
        <v>0</v>
      </c>
      <c r="K791" s="3">
        <v>2</v>
      </c>
      <c r="L791" s="3">
        <v>0</v>
      </c>
      <c r="M791" s="3">
        <v>3</v>
      </c>
      <c r="N791" s="3">
        <v>0</v>
      </c>
    </row>
    <row r="792" spans="1:14" x14ac:dyDescent="0.25">
      <c r="A792" s="3">
        <v>65</v>
      </c>
      <c r="B792" s="3">
        <v>1</v>
      </c>
      <c r="C792" s="3">
        <v>0</v>
      </c>
      <c r="D792" s="3">
        <v>135</v>
      </c>
      <c r="E792" s="3">
        <v>254</v>
      </c>
      <c r="F792" s="3">
        <v>0</v>
      </c>
      <c r="G792" s="3">
        <v>0</v>
      </c>
      <c r="H792" s="3">
        <v>127</v>
      </c>
      <c r="I792" s="3">
        <v>0</v>
      </c>
      <c r="J792" s="3">
        <v>28</v>
      </c>
      <c r="K792" s="3">
        <v>1</v>
      </c>
      <c r="L792" s="3">
        <v>1</v>
      </c>
      <c r="M792" s="3">
        <v>3</v>
      </c>
      <c r="N792" s="3">
        <v>0</v>
      </c>
    </row>
    <row r="793" spans="1:14" x14ac:dyDescent="0.25">
      <c r="A793" s="3">
        <v>54</v>
      </c>
      <c r="B793" s="3">
        <v>0</v>
      </c>
      <c r="C793" s="3">
        <v>1</v>
      </c>
      <c r="D793" s="3">
        <v>132</v>
      </c>
      <c r="E793" s="3">
        <v>288</v>
      </c>
      <c r="F793" s="3">
        <v>1</v>
      </c>
      <c r="G793" s="3">
        <v>0</v>
      </c>
      <c r="H793" s="3">
        <v>159</v>
      </c>
      <c r="I793" s="3">
        <v>1</v>
      </c>
      <c r="J793" s="3">
        <v>0</v>
      </c>
      <c r="K793" s="3">
        <v>2</v>
      </c>
      <c r="L793" s="3">
        <v>1</v>
      </c>
      <c r="M793" s="3">
        <v>2</v>
      </c>
      <c r="N793" s="3">
        <v>1</v>
      </c>
    </row>
    <row r="794" spans="1:14" x14ac:dyDescent="0.25">
      <c r="A794" s="3">
        <v>61</v>
      </c>
      <c r="B794" s="3">
        <v>1</v>
      </c>
      <c r="C794" s="3">
        <v>2</v>
      </c>
      <c r="D794" s="3">
        <v>150</v>
      </c>
      <c r="E794" s="3">
        <v>243</v>
      </c>
      <c r="F794" s="3">
        <v>1</v>
      </c>
      <c r="G794" s="3">
        <v>1</v>
      </c>
      <c r="H794" s="3">
        <v>137</v>
      </c>
      <c r="I794" s="3">
        <v>1</v>
      </c>
      <c r="J794" s="3">
        <v>10</v>
      </c>
      <c r="K794" s="3">
        <v>1</v>
      </c>
      <c r="L794" s="3">
        <v>0</v>
      </c>
      <c r="M794" s="3">
        <v>2</v>
      </c>
      <c r="N794" s="3">
        <v>1</v>
      </c>
    </row>
    <row r="795" spans="1:14" x14ac:dyDescent="0.25">
      <c r="A795" s="3">
        <v>57</v>
      </c>
      <c r="B795" s="3">
        <v>0</v>
      </c>
      <c r="C795" s="3">
        <v>0</v>
      </c>
      <c r="D795" s="3">
        <v>128</v>
      </c>
      <c r="E795" s="3">
        <v>303</v>
      </c>
      <c r="F795" s="3">
        <v>0</v>
      </c>
      <c r="G795" s="3">
        <v>0</v>
      </c>
      <c r="H795" s="3">
        <v>159</v>
      </c>
      <c r="I795" s="3">
        <v>0</v>
      </c>
      <c r="J795" s="3">
        <v>0</v>
      </c>
      <c r="K795" s="3">
        <v>2</v>
      </c>
      <c r="L795" s="3">
        <v>1</v>
      </c>
      <c r="M795" s="3">
        <v>2</v>
      </c>
      <c r="N795" s="3">
        <v>1</v>
      </c>
    </row>
    <row r="796" spans="1:14" x14ac:dyDescent="0.25">
      <c r="A796" s="3">
        <v>57</v>
      </c>
      <c r="B796" s="3">
        <v>1</v>
      </c>
      <c r="C796" s="3">
        <v>2</v>
      </c>
      <c r="D796" s="3">
        <v>150</v>
      </c>
      <c r="E796" s="3">
        <v>168</v>
      </c>
      <c r="F796" s="3">
        <v>0</v>
      </c>
      <c r="G796" s="3">
        <v>1</v>
      </c>
      <c r="H796" s="3">
        <v>174</v>
      </c>
      <c r="I796" s="3">
        <v>0</v>
      </c>
      <c r="J796" s="3">
        <v>16</v>
      </c>
      <c r="K796" s="3">
        <v>2</v>
      </c>
      <c r="L796" s="3">
        <v>0</v>
      </c>
      <c r="M796" s="3">
        <v>2</v>
      </c>
      <c r="N796" s="3">
        <v>1</v>
      </c>
    </row>
    <row r="797" spans="1:14" x14ac:dyDescent="0.25">
      <c r="A797" s="3">
        <v>64</v>
      </c>
      <c r="B797" s="3">
        <v>1</v>
      </c>
      <c r="C797" s="3">
        <v>2</v>
      </c>
      <c r="D797" s="3">
        <v>125</v>
      </c>
      <c r="E797" s="3">
        <v>309</v>
      </c>
      <c r="F797" s="3">
        <v>0</v>
      </c>
      <c r="G797" s="3">
        <v>1</v>
      </c>
      <c r="H797" s="3">
        <v>131</v>
      </c>
      <c r="I797" s="3">
        <v>1</v>
      </c>
      <c r="J797" s="3">
        <v>18</v>
      </c>
      <c r="K797" s="3">
        <v>1</v>
      </c>
      <c r="L797" s="3">
        <v>0</v>
      </c>
      <c r="M797" s="3">
        <v>3</v>
      </c>
      <c r="N797" s="3">
        <v>0</v>
      </c>
    </row>
    <row r="798" spans="1:14" x14ac:dyDescent="0.25">
      <c r="A798" s="3">
        <v>55</v>
      </c>
      <c r="B798" s="3">
        <v>1</v>
      </c>
      <c r="C798" s="3">
        <v>0</v>
      </c>
      <c r="D798" s="3">
        <v>132</v>
      </c>
      <c r="E798" s="3">
        <v>353</v>
      </c>
      <c r="F798" s="3">
        <v>0</v>
      </c>
      <c r="G798" s="3">
        <v>1</v>
      </c>
      <c r="H798" s="3">
        <v>132</v>
      </c>
      <c r="I798" s="3">
        <v>1</v>
      </c>
      <c r="J798" s="3">
        <v>12</v>
      </c>
      <c r="K798" s="3">
        <v>1</v>
      </c>
      <c r="L798" s="3">
        <v>1</v>
      </c>
      <c r="M798" s="3">
        <v>3</v>
      </c>
      <c r="N798" s="3">
        <v>0</v>
      </c>
    </row>
    <row r="799" spans="1:14" x14ac:dyDescent="0.25">
      <c r="A799" s="3">
        <v>51</v>
      </c>
      <c r="B799" s="3">
        <v>1</v>
      </c>
      <c r="C799" s="3">
        <v>2</v>
      </c>
      <c r="D799" s="3">
        <v>125</v>
      </c>
      <c r="E799" s="3">
        <v>245</v>
      </c>
      <c r="F799" s="3">
        <v>1</v>
      </c>
      <c r="G799" s="3">
        <v>0</v>
      </c>
      <c r="H799" s="3">
        <v>166</v>
      </c>
      <c r="I799" s="3">
        <v>0</v>
      </c>
      <c r="J799" s="3">
        <v>24</v>
      </c>
      <c r="K799" s="3">
        <v>1</v>
      </c>
      <c r="L799" s="3">
        <v>0</v>
      </c>
      <c r="M799" s="3">
        <v>2</v>
      </c>
      <c r="N799" s="3">
        <v>1</v>
      </c>
    </row>
    <row r="800" spans="1:14" x14ac:dyDescent="0.25">
      <c r="A800" s="3">
        <v>59</v>
      </c>
      <c r="B800" s="3">
        <v>1</v>
      </c>
      <c r="C800" s="3">
        <v>0</v>
      </c>
      <c r="D800" s="3">
        <v>135</v>
      </c>
      <c r="E800" s="3">
        <v>234</v>
      </c>
      <c r="F800" s="3">
        <v>0</v>
      </c>
      <c r="G800" s="3">
        <v>1</v>
      </c>
      <c r="H800" s="3">
        <v>161</v>
      </c>
      <c r="I800" s="3">
        <v>0</v>
      </c>
      <c r="J800" s="3">
        <v>5</v>
      </c>
      <c r="K800" s="3">
        <v>1</v>
      </c>
      <c r="L800" s="3">
        <v>0</v>
      </c>
      <c r="M800" s="3">
        <v>3</v>
      </c>
      <c r="N800" s="3">
        <v>1</v>
      </c>
    </row>
    <row r="801" spans="1:14" x14ac:dyDescent="0.25">
      <c r="A801" s="3">
        <v>68</v>
      </c>
      <c r="B801" s="3">
        <v>1</v>
      </c>
      <c r="C801" s="3">
        <v>2</v>
      </c>
      <c r="D801" s="3">
        <v>180</v>
      </c>
      <c r="E801" s="3">
        <v>274</v>
      </c>
      <c r="F801" s="3">
        <v>1</v>
      </c>
      <c r="G801" s="3">
        <v>0</v>
      </c>
      <c r="H801" s="3">
        <v>150</v>
      </c>
      <c r="I801" s="3">
        <v>1</v>
      </c>
      <c r="J801" s="3">
        <v>16</v>
      </c>
      <c r="K801" s="3">
        <v>1</v>
      </c>
      <c r="L801" s="3">
        <v>0</v>
      </c>
      <c r="M801" s="3">
        <v>3</v>
      </c>
      <c r="N801" s="3">
        <v>0</v>
      </c>
    </row>
    <row r="802" spans="1:14" x14ac:dyDescent="0.25">
      <c r="A802" s="3">
        <v>57</v>
      </c>
      <c r="B802" s="3">
        <v>1</v>
      </c>
      <c r="C802" s="3">
        <v>1</v>
      </c>
      <c r="D802" s="3">
        <v>154</v>
      </c>
      <c r="E802" s="3">
        <v>232</v>
      </c>
      <c r="F802" s="3">
        <v>0</v>
      </c>
      <c r="G802" s="3">
        <v>0</v>
      </c>
      <c r="H802" s="3">
        <v>164</v>
      </c>
      <c r="I802" s="3">
        <v>0</v>
      </c>
      <c r="J802" s="3">
        <v>0</v>
      </c>
      <c r="K802" s="3">
        <v>2</v>
      </c>
      <c r="L802" s="3">
        <v>1</v>
      </c>
      <c r="M802" s="3">
        <v>2</v>
      </c>
      <c r="N802" s="3">
        <v>0</v>
      </c>
    </row>
    <row r="803" spans="1:14" x14ac:dyDescent="0.25">
      <c r="A803" s="3">
        <v>54</v>
      </c>
      <c r="B803" s="3">
        <v>1</v>
      </c>
      <c r="C803" s="3">
        <v>0</v>
      </c>
      <c r="D803" s="3">
        <v>140</v>
      </c>
      <c r="E803" s="3">
        <v>239</v>
      </c>
      <c r="F803" s="3">
        <v>0</v>
      </c>
      <c r="G803" s="3">
        <v>1</v>
      </c>
      <c r="H803" s="3">
        <v>160</v>
      </c>
      <c r="I803" s="3">
        <v>0</v>
      </c>
      <c r="J803" s="3">
        <v>12</v>
      </c>
      <c r="K803" s="3">
        <v>2</v>
      </c>
      <c r="L803" s="3">
        <v>0</v>
      </c>
      <c r="M803" s="3">
        <v>2</v>
      </c>
      <c r="N803" s="3">
        <v>1</v>
      </c>
    </row>
    <row r="804" spans="1:14" x14ac:dyDescent="0.25">
      <c r="A804" s="3">
        <v>46</v>
      </c>
      <c r="B804" s="3">
        <v>0</v>
      </c>
      <c r="C804" s="3">
        <v>2</v>
      </c>
      <c r="D804" s="3">
        <v>142</v>
      </c>
      <c r="E804" s="3">
        <v>177</v>
      </c>
      <c r="F804" s="3">
        <v>0</v>
      </c>
      <c r="G804" s="3">
        <v>0</v>
      </c>
      <c r="H804" s="3">
        <v>160</v>
      </c>
      <c r="I804" s="3">
        <v>1</v>
      </c>
      <c r="J804" s="3">
        <v>14</v>
      </c>
      <c r="K804" s="3">
        <v>0</v>
      </c>
      <c r="L804" s="3">
        <v>0</v>
      </c>
      <c r="M804" s="3">
        <v>2</v>
      </c>
      <c r="N804" s="3">
        <v>1</v>
      </c>
    </row>
    <row r="805" spans="1:14" x14ac:dyDescent="0.25">
      <c r="A805" s="3">
        <v>71</v>
      </c>
      <c r="B805" s="3">
        <v>0</v>
      </c>
      <c r="C805" s="3">
        <v>0</v>
      </c>
      <c r="D805" s="3">
        <v>112</v>
      </c>
      <c r="E805" s="3">
        <v>149</v>
      </c>
      <c r="F805" s="3">
        <v>0</v>
      </c>
      <c r="G805" s="3">
        <v>1</v>
      </c>
      <c r="H805" s="3">
        <v>125</v>
      </c>
      <c r="I805" s="3">
        <v>0</v>
      </c>
      <c r="J805" s="3">
        <v>16</v>
      </c>
      <c r="K805" s="3">
        <v>1</v>
      </c>
      <c r="L805" s="3">
        <v>0</v>
      </c>
      <c r="M805" s="3">
        <v>2</v>
      </c>
      <c r="N805" s="3">
        <v>1</v>
      </c>
    </row>
    <row r="806" spans="1:14" x14ac:dyDescent="0.25">
      <c r="A806" s="3">
        <v>35</v>
      </c>
      <c r="B806" s="3">
        <v>0</v>
      </c>
      <c r="C806" s="3">
        <v>0</v>
      </c>
      <c r="D806" s="3">
        <v>138</v>
      </c>
      <c r="E806" s="3">
        <v>183</v>
      </c>
      <c r="F806" s="3">
        <v>0</v>
      </c>
      <c r="G806" s="3">
        <v>1</v>
      </c>
      <c r="H806" s="3">
        <v>182</v>
      </c>
      <c r="I806" s="3">
        <v>0</v>
      </c>
      <c r="J806" s="3">
        <v>14</v>
      </c>
      <c r="K806" s="3">
        <v>2</v>
      </c>
      <c r="L806" s="3">
        <v>0</v>
      </c>
      <c r="M806" s="3">
        <v>2</v>
      </c>
      <c r="N806" s="3">
        <v>1</v>
      </c>
    </row>
    <row r="807" spans="1:14" x14ac:dyDescent="0.25">
      <c r="A807" s="3">
        <v>46</v>
      </c>
      <c r="B807" s="3">
        <v>0</v>
      </c>
      <c r="C807" s="3">
        <v>2</v>
      </c>
      <c r="D807" s="3">
        <v>142</v>
      </c>
      <c r="E807" s="3">
        <v>177</v>
      </c>
      <c r="F807" s="3">
        <v>0</v>
      </c>
      <c r="G807" s="3">
        <v>0</v>
      </c>
      <c r="H807" s="3">
        <v>160</v>
      </c>
      <c r="I807" s="3">
        <v>1</v>
      </c>
      <c r="J807" s="3">
        <v>14</v>
      </c>
      <c r="K807" s="3">
        <v>0</v>
      </c>
      <c r="L807" s="3">
        <v>0</v>
      </c>
      <c r="M807" s="3">
        <v>2</v>
      </c>
      <c r="N807" s="3">
        <v>1</v>
      </c>
    </row>
    <row r="808" spans="1:14" x14ac:dyDescent="0.25">
      <c r="A808" s="3">
        <v>45</v>
      </c>
      <c r="B808" s="3">
        <v>0</v>
      </c>
      <c r="C808" s="3">
        <v>1</v>
      </c>
      <c r="D808" s="3">
        <v>130</v>
      </c>
      <c r="E808" s="3">
        <v>234</v>
      </c>
      <c r="F808" s="3">
        <v>0</v>
      </c>
      <c r="G808" s="3">
        <v>0</v>
      </c>
      <c r="H808" s="3">
        <v>175</v>
      </c>
      <c r="I808" s="3">
        <v>0</v>
      </c>
      <c r="J808" s="3">
        <v>6</v>
      </c>
      <c r="K808" s="3">
        <v>1</v>
      </c>
      <c r="L808" s="3">
        <v>0</v>
      </c>
      <c r="M808" s="3">
        <v>2</v>
      </c>
      <c r="N808" s="3">
        <v>1</v>
      </c>
    </row>
    <row r="809" spans="1:14" x14ac:dyDescent="0.25">
      <c r="A809" s="3">
        <v>47</v>
      </c>
      <c r="B809" s="3">
        <v>1</v>
      </c>
      <c r="C809" s="3">
        <v>2</v>
      </c>
      <c r="D809" s="3">
        <v>108</v>
      </c>
      <c r="E809" s="3">
        <v>243</v>
      </c>
      <c r="F809" s="3">
        <v>0</v>
      </c>
      <c r="G809" s="3">
        <v>1</v>
      </c>
      <c r="H809" s="3">
        <v>152</v>
      </c>
      <c r="I809" s="3">
        <v>0</v>
      </c>
      <c r="J809" s="3">
        <v>0</v>
      </c>
      <c r="K809" s="3">
        <v>2</v>
      </c>
      <c r="L809" s="3">
        <v>0</v>
      </c>
      <c r="M809" s="3">
        <v>2</v>
      </c>
      <c r="N809" s="3">
        <v>0</v>
      </c>
    </row>
    <row r="810" spans="1:14" x14ac:dyDescent="0.25">
      <c r="A810" s="3">
        <v>44</v>
      </c>
      <c r="B810" s="3">
        <v>0</v>
      </c>
      <c r="C810" s="3">
        <v>2</v>
      </c>
      <c r="D810" s="3">
        <v>118</v>
      </c>
      <c r="E810" s="3">
        <v>242</v>
      </c>
      <c r="F810" s="3">
        <v>0</v>
      </c>
      <c r="G810" s="3">
        <v>1</v>
      </c>
      <c r="H810" s="3">
        <v>149</v>
      </c>
      <c r="I810" s="3">
        <v>0</v>
      </c>
      <c r="J810" s="3">
        <v>3</v>
      </c>
      <c r="K810" s="3">
        <v>1</v>
      </c>
      <c r="L810" s="3">
        <v>1</v>
      </c>
      <c r="M810" s="3">
        <v>2</v>
      </c>
      <c r="N810" s="3">
        <v>1</v>
      </c>
    </row>
    <row r="811" spans="1:14" x14ac:dyDescent="0.25">
      <c r="A811" s="3">
        <v>61</v>
      </c>
      <c r="B811" s="3">
        <v>1</v>
      </c>
      <c r="C811" s="3">
        <v>0</v>
      </c>
      <c r="D811" s="3">
        <v>120</v>
      </c>
      <c r="E811" s="3">
        <v>260</v>
      </c>
      <c r="F811" s="3">
        <v>0</v>
      </c>
      <c r="G811" s="3">
        <v>1</v>
      </c>
      <c r="H811" s="3">
        <v>140</v>
      </c>
      <c r="I811" s="3">
        <v>1</v>
      </c>
      <c r="J811" s="3">
        <v>36</v>
      </c>
      <c r="K811" s="3">
        <v>1</v>
      </c>
      <c r="L811" s="3">
        <v>1</v>
      </c>
      <c r="M811" s="3">
        <v>3</v>
      </c>
      <c r="N811" s="3">
        <v>0</v>
      </c>
    </row>
    <row r="812" spans="1:14" x14ac:dyDescent="0.25">
      <c r="A812" s="3">
        <v>41</v>
      </c>
      <c r="B812" s="3">
        <v>0</v>
      </c>
      <c r="C812" s="3">
        <v>1</v>
      </c>
      <c r="D812" s="3">
        <v>130</v>
      </c>
      <c r="E812" s="3">
        <v>204</v>
      </c>
      <c r="F812" s="3">
        <v>0</v>
      </c>
      <c r="G812" s="3">
        <v>0</v>
      </c>
      <c r="H812" s="3">
        <v>172</v>
      </c>
      <c r="I812" s="3">
        <v>0</v>
      </c>
      <c r="J812" s="3">
        <v>14</v>
      </c>
      <c r="K812" s="3">
        <v>2</v>
      </c>
      <c r="L812" s="3">
        <v>0</v>
      </c>
      <c r="M812" s="3">
        <v>2</v>
      </c>
      <c r="N812" s="3">
        <v>1</v>
      </c>
    </row>
    <row r="813" spans="1:14" x14ac:dyDescent="0.25">
      <c r="A813" s="3">
        <v>56</v>
      </c>
      <c r="B813" s="3">
        <v>0</v>
      </c>
      <c r="C813" s="3">
        <v>0</v>
      </c>
      <c r="D813" s="3">
        <v>200</v>
      </c>
      <c r="E813" s="3">
        <v>288</v>
      </c>
      <c r="F813" s="3">
        <v>1</v>
      </c>
      <c r="G813" s="3">
        <v>0</v>
      </c>
      <c r="H813" s="3">
        <v>133</v>
      </c>
      <c r="I813" s="3">
        <v>1</v>
      </c>
      <c r="J813" s="3">
        <v>40</v>
      </c>
      <c r="K813" s="3">
        <v>0</v>
      </c>
      <c r="L813" s="3">
        <v>2</v>
      </c>
      <c r="M813" s="3">
        <v>3</v>
      </c>
      <c r="N813" s="3">
        <v>0</v>
      </c>
    </row>
    <row r="814" spans="1:14" x14ac:dyDescent="0.25">
      <c r="A814" s="3">
        <v>55</v>
      </c>
      <c r="B814" s="3">
        <v>0</v>
      </c>
      <c r="C814" s="3">
        <v>0</v>
      </c>
      <c r="D814" s="3">
        <v>180</v>
      </c>
      <c r="E814" s="3">
        <v>327</v>
      </c>
      <c r="F814" s="3">
        <v>0</v>
      </c>
      <c r="G814" s="3">
        <v>2</v>
      </c>
      <c r="H814" s="3">
        <v>117</v>
      </c>
      <c r="I814" s="3">
        <v>1</v>
      </c>
      <c r="J814" s="3">
        <v>34</v>
      </c>
      <c r="K814" s="3">
        <v>1</v>
      </c>
      <c r="L814" s="3">
        <v>0</v>
      </c>
      <c r="M814" s="3">
        <v>2</v>
      </c>
      <c r="N814" s="3">
        <v>0</v>
      </c>
    </row>
    <row r="815" spans="1:14" x14ac:dyDescent="0.25">
      <c r="A815" s="3">
        <v>54</v>
      </c>
      <c r="B815" s="3">
        <v>0</v>
      </c>
      <c r="C815" s="3">
        <v>1</v>
      </c>
      <c r="D815" s="3">
        <v>132</v>
      </c>
      <c r="E815" s="3">
        <v>288</v>
      </c>
      <c r="F815" s="3">
        <v>1</v>
      </c>
      <c r="G815" s="3">
        <v>0</v>
      </c>
      <c r="H815" s="3">
        <v>159</v>
      </c>
      <c r="I815" s="3">
        <v>1</v>
      </c>
      <c r="J815" s="3">
        <v>0</v>
      </c>
      <c r="K815" s="3">
        <v>2</v>
      </c>
      <c r="L815" s="3">
        <v>1</v>
      </c>
      <c r="M815" s="3">
        <v>2</v>
      </c>
      <c r="N815" s="3">
        <v>1</v>
      </c>
    </row>
    <row r="816" spans="1:14" x14ac:dyDescent="0.25">
      <c r="A816" s="3">
        <v>43</v>
      </c>
      <c r="B816" s="3">
        <v>1</v>
      </c>
      <c r="C816" s="3">
        <v>0</v>
      </c>
      <c r="D816" s="3">
        <v>120</v>
      </c>
      <c r="E816" s="3">
        <v>177</v>
      </c>
      <c r="F816" s="3">
        <v>0</v>
      </c>
      <c r="G816" s="3">
        <v>0</v>
      </c>
      <c r="H816" s="3">
        <v>120</v>
      </c>
      <c r="I816" s="3">
        <v>1</v>
      </c>
      <c r="J816" s="3">
        <v>25</v>
      </c>
      <c r="K816" s="3">
        <v>1</v>
      </c>
      <c r="L816" s="3">
        <v>0</v>
      </c>
      <c r="M816" s="3">
        <v>3</v>
      </c>
      <c r="N816" s="3">
        <v>0</v>
      </c>
    </row>
    <row r="817" spans="1:14" x14ac:dyDescent="0.25">
      <c r="A817" s="3">
        <v>44</v>
      </c>
      <c r="B817" s="3">
        <v>1</v>
      </c>
      <c r="C817" s="3">
        <v>0</v>
      </c>
      <c r="D817" s="3">
        <v>112</v>
      </c>
      <c r="E817" s="3">
        <v>290</v>
      </c>
      <c r="F817" s="3">
        <v>0</v>
      </c>
      <c r="G817" s="3">
        <v>0</v>
      </c>
      <c r="H817" s="3">
        <v>153</v>
      </c>
      <c r="I817" s="3">
        <v>0</v>
      </c>
      <c r="J817" s="3">
        <v>0</v>
      </c>
      <c r="K817" s="3">
        <v>2</v>
      </c>
      <c r="L817" s="3">
        <v>1</v>
      </c>
      <c r="M817" s="3">
        <v>2</v>
      </c>
      <c r="N817" s="3">
        <v>0</v>
      </c>
    </row>
    <row r="818" spans="1:14" x14ac:dyDescent="0.25">
      <c r="A818" s="3">
        <v>54</v>
      </c>
      <c r="B818" s="3">
        <v>1</v>
      </c>
      <c r="C818" s="3">
        <v>0</v>
      </c>
      <c r="D818" s="3">
        <v>110</v>
      </c>
      <c r="E818" s="3">
        <v>206</v>
      </c>
      <c r="F818" s="3">
        <v>0</v>
      </c>
      <c r="G818" s="3">
        <v>0</v>
      </c>
      <c r="H818" s="3">
        <v>108</v>
      </c>
      <c r="I818" s="3">
        <v>1</v>
      </c>
      <c r="J818" s="3">
        <v>0</v>
      </c>
      <c r="K818" s="3">
        <v>1</v>
      </c>
      <c r="L818" s="3">
        <v>1</v>
      </c>
      <c r="M818" s="3">
        <v>2</v>
      </c>
      <c r="N818" s="3">
        <v>0</v>
      </c>
    </row>
    <row r="819" spans="1:14" x14ac:dyDescent="0.25">
      <c r="A819" s="3">
        <v>44</v>
      </c>
      <c r="B819" s="3">
        <v>1</v>
      </c>
      <c r="C819" s="3">
        <v>1</v>
      </c>
      <c r="D819" s="3">
        <v>120</v>
      </c>
      <c r="E819" s="3">
        <v>220</v>
      </c>
      <c r="F819" s="3">
        <v>0</v>
      </c>
      <c r="G819" s="3">
        <v>1</v>
      </c>
      <c r="H819" s="3">
        <v>170</v>
      </c>
      <c r="I819" s="3">
        <v>0</v>
      </c>
      <c r="J819" s="3">
        <v>0</v>
      </c>
      <c r="K819" s="3">
        <v>2</v>
      </c>
      <c r="L819" s="3">
        <v>0</v>
      </c>
      <c r="M819" s="3">
        <v>2</v>
      </c>
      <c r="N819" s="3">
        <v>1</v>
      </c>
    </row>
    <row r="820" spans="1:14" x14ac:dyDescent="0.25">
      <c r="A820" s="3">
        <v>49</v>
      </c>
      <c r="B820" s="3">
        <v>1</v>
      </c>
      <c r="C820" s="3">
        <v>2</v>
      </c>
      <c r="D820" s="3">
        <v>120</v>
      </c>
      <c r="E820" s="3">
        <v>188</v>
      </c>
      <c r="F820" s="3">
        <v>0</v>
      </c>
      <c r="G820" s="3">
        <v>1</v>
      </c>
      <c r="H820" s="3">
        <v>139</v>
      </c>
      <c r="I820" s="3">
        <v>0</v>
      </c>
      <c r="J820" s="3">
        <v>20</v>
      </c>
      <c r="K820" s="3">
        <v>1</v>
      </c>
      <c r="L820" s="3">
        <v>3</v>
      </c>
      <c r="M820" s="3">
        <v>3</v>
      </c>
      <c r="N820" s="3">
        <v>0</v>
      </c>
    </row>
    <row r="821" spans="1:14" x14ac:dyDescent="0.25">
      <c r="A821" s="3">
        <v>60</v>
      </c>
      <c r="B821" s="3">
        <v>1</v>
      </c>
      <c r="C821" s="3">
        <v>0</v>
      </c>
      <c r="D821" s="3">
        <v>130</v>
      </c>
      <c r="E821" s="3">
        <v>206</v>
      </c>
      <c r="F821" s="3">
        <v>0</v>
      </c>
      <c r="G821" s="3">
        <v>0</v>
      </c>
      <c r="H821" s="3">
        <v>132</v>
      </c>
      <c r="I821" s="3">
        <v>1</v>
      </c>
      <c r="J821" s="3">
        <v>24</v>
      </c>
      <c r="K821" s="3">
        <v>1</v>
      </c>
      <c r="L821" s="3">
        <v>2</v>
      </c>
      <c r="M821" s="3">
        <v>3</v>
      </c>
      <c r="N821" s="3">
        <v>0</v>
      </c>
    </row>
    <row r="822" spans="1:14" x14ac:dyDescent="0.25">
      <c r="A822" s="3">
        <v>41</v>
      </c>
      <c r="B822" s="3">
        <v>0</v>
      </c>
      <c r="C822" s="3">
        <v>1</v>
      </c>
      <c r="D822" s="3">
        <v>105</v>
      </c>
      <c r="E822" s="3">
        <v>198</v>
      </c>
      <c r="F822" s="3">
        <v>0</v>
      </c>
      <c r="G822" s="3">
        <v>1</v>
      </c>
      <c r="H822" s="3">
        <v>168</v>
      </c>
      <c r="I822" s="3">
        <v>0</v>
      </c>
      <c r="J822" s="3">
        <v>0</v>
      </c>
      <c r="K822" s="3">
        <v>2</v>
      </c>
      <c r="L822" s="3">
        <v>1</v>
      </c>
      <c r="M822" s="3">
        <v>2</v>
      </c>
      <c r="N822" s="3">
        <v>1</v>
      </c>
    </row>
    <row r="823" spans="1:14" x14ac:dyDescent="0.25">
      <c r="A823" s="3">
        <v>49</v>
      </c>
      <c r="B823" s="3">
        <v>1</v>
      </c>
      <c r="C823" s="3">
        <v>2</v>
      </c>
      <c r="D823" s="3">
        <v>120</v>
      </c>
      <c r="E823" s="3">
        <v>188</v>
      </c>
      <c r="F823" s="3">
        <v>0</v>
      </c>
      <c r="G823" s="3">
        <v>1</v>
      </c>
      <c r="H823" s="3">
        <v>139</v>
      </c>
      <c r="I823" s="3">
        <v>0</v>
      </c>
      <c r="J823" s="3">
        <v>20</v>
      </c>
      <c r="K823" s="3">
        <v>1</v>
      </c>
      <c r="L823" s="3">
        <v>3</v>
      </c>
      <c r="M823" s="3">
        <v>3</v>
      </c>
      <c r="N823" s="3">
        <v>0</v>
      </c>
    </row>
    <row r="824" spans="1:14" x14ac:dyDescent="0.25">
      <c r="A824" s="3">
        <v>61</v>
      </c>
      <c r="B824" s="3">
        <v>1</v>
      </c>
      <c r="C824" s="3">
        <v>0</v>
      </c>
      <c r="D824" s="3">
        <v>148</v>
      </c>
      <c r="E824" s="3">
        <v>203</v>
      </c>
      <c r="F824" s="3">
        <v>0</v>
      </c>
      <c r="G824" s="3">
        <v>1</v>
      </c>
      <c r="H824" s="3">
        <v>161</v>
      </c>
      <c r="I824" s="3">
        <v>0</v>
      </c>
      <c r="J824" s="3">
        <v>0</v>
      </c>
      <c r="K824" s="3">
        <v>2</v>
      </c>
      <c r="L824" s="3">
        <v>1</v>
      </c>
      <c r="M824" s="3">
        <v>3</v>
      </c>
      <c r="N824" s="3">
        <v>0</v>
      </c>
    </row>
    <row r="825" spans="1:14" x14ac:dyDescent="0.25">
      <c r="A825" s="3">
        <v>59</v>
      </c>
      <c r="B825" s="3">
        <v>1</v>
      </c>
      <c r="C825" s="3">
        <v>0</v>
      </c>
      <c r="D825" s="3">
        <v>140</v>
      </c>
      <c r="E825" s="3">
        <v>177</v>
      </c>
      <c r="F825" s="3">
        <v>0</v>
      </c>
      <c r="G825" s="3">
        <v>1</v>
      </c>
      <c r="H825" s="3">
        <v>162</v>
      </c>
      <c r="I825" s="3">
        <v>1</v>
      </c>
      <c r="J825" s="3">
        <v>0</v>
      </c>
      <c r="K825" s="3">
        <v>2</v>
      </c>
      <c r="L825" s="3">
        <v>1</v>
      </c>
      <c r="M825" s="3">
        <v>3</v>
      </c>
      <c r="N825" s="3">
        <v>0</v>
      </c>
    </row>
    <row r="826" spans="1:14" x14ac:dyDescent="0.25">
      <c r="A826" s="3">
        <v>58</v>
      </c>
      <c r="B826" s="3">
        <v>1</v>
      </c>
      <c r="C826" s="3">
        <v>1</v>
      </c>
      <c r="D826" s="3">
        <v>125</v>
      </c>
      <c r="E826" s="3">
        <v>220</v>
      </c>
      <c r="F826" s="3">
        <v>0</v>
      </c>
      <c r="G826" s="3">
        <v>1</v>
      </c>
      <c r="H826" s="3">
        <v>144</v>
      </c>
      <c r="I826" s="3">
        <v>0</v>
      </c>
      <c r="J826" s="3">
        <v>4</v>
      </c>
      <c r="K826" s="3">
        <v>1</v>
      </c>
      <c r="L826" s="3">
        <v>4</v>
      </c>
      <c r="M826" s="3">
        <v>3</v>
      </c>
      <c r="N826" s="3">
        <v>1</v>
      </c>
    </row>
    <row r="827" spans="1:14" x14ac:dyDescent="0.25">
      <c r="A827" s="3">
        <v>67</v>
      </c>
      <c r="B827" s="3">
        <v>0</v>
      </c>
      <c r="C827" s="3">
        <v>2</v>
      </c>
      <c r="D827" s="3">
        <v>152</v>
      </c>
      <c r="E827" s="3">
        <v>277</v>
      </c>
      <c r="F827" s="3">
        <v>0</v>
      </c>
      <c r="G827" s="3">
        <v>1</v>
      </c>
      <c r="H827" s="3">
        <v>172</v>
      </c>
      <c r="I827" s="3">
        <v>0</v>
      </c>
      <c r="J827" s="3">
        <v>0</v>
      </c>
      <c r="K827" s="3">
        <v>2</v>
      </c>
      <c r="L827" s="3">
        <v>1</v>
      </c>
      <c r="M827" s="3">
        <v>2</v>
      </c>
      <c r="N827" s="3">
        <v>1</v>
      </c>
    </row>
    <row r="828" spans="1:14" x14ac:dyDescent="0.25">
      <c r="A828" s="3">
        <v>61</v>
      </c>
      <c r="B828" s="3">
        <v>1</v>
      </c>
      <c r="C828" s="3">
        <v>0</v>
      </c>
      <c r="D828" s="3">
        <v>148</v>
      </c>
      <c r="E828" s="3">
        <v>203</v>
      </c>
      <c r="F828" s="3">
        <v>0</v>
      </c>
      <c r="G828" s="3">
        <v>1</v>
      </c>
      <c r="H828" s="3">
        <v>161</v>
      </c>
      <c r="I828" s="3">
        <v>0</v>
      </c>
      <c r="J828" s="3">
        <v>0</v>
      </c>
      <c r="K828" s="3">
        <v>2</v>
      </c>
      <c r="L828" s="3">
        <v>1</v>
      </c>
      <c r="M828" s="3">
        <v>3</v>
      </c>
      <c r="N828" s="3">
        <v>0</v>
      </c>
    </row>
    <row r="829" spans="1:14" x14ac:dyDescent="0.25">
      <c r="A829" s="3">
        <v>58</v>
      </c>
      <c r="B829" s="3">
        <v>1</v>
      </c>
      <c r="C829" s="3">
        <v>2</v>
      </c>
      <c r="D829" s="3">
        <v>112</v>
      </c>
      <c r="E829" s="3">
        <v>230</v>
      </c>
      <c r="F829" s="3">
        <v>0</v>
      </c>
      <c r="G829" s="3">
        <v>0</v>
      </c>
      <c r="H829" s="3">
        <v>165</v>
      </c>
      <c r="I829" s="3">
        <v>0</v>
      </c>
      <c r="J829" s="3">
        <v>25</v>
      </c>
      <c r="K829" s="3">
        <v>1</v>
      </c>
      <c r="L829" s="3">
        <v>1</v>
      </c>
      <c r="M829" s="3">
        <v>3</v>
      </c>
      <c r="N829" s="3">
        <v>0</v>
      </c>
    </row>
    <row r="830" spans="1:14" x14ac:dyDescent="0.25">
      <c r="A830" s="3">
        <v>51</v>
      </c>
      <c r="B830" s="3">
        <v>0</v>
      </c>
      <c r="C830" s="3">
        <v>2</v>
      </c>
      <c r="D830" s="3">
        <v>130</v>
      </c>
      <c r="E830" s="3">
        <v>256</v>
      </c>
      <c r="F830" s="3">
        <v>0</v>
      </c>
      <c r="G830" s="3">
        <v>0</v>
      </c>
      <c r="H830" s="3">
        <v>149</v>
      </c>
      <c r="I830" s="3">
        <v>0</v>
      </c>
      <c r="J830" s="3">
        <v>5</v>
      </c>
      <c r="K830" s="3">
        <v>2</v>
      </c>
      <c r="L830" s="3">
        <v>0</v>
      </c>
      <c r="M830" s="3">
        <v>2</v>
      </c>
      <c r="N830" s="3">
        <v>1</v>
      </c>
    </row>
    <row r="831" spans="1:14" x14ac:dyDescent="0.25">
      <c r="A831" s="3">
        <v>62</v>
      </c>
      <c r="B831" s="3">
        <v>0</v>
      </c>
      <c r="C831" s="3">
        <v>0</v>
      </c>
      <c r="D831" s="3">
        <v>160</v>
      </c>
      <c r="E831" s="3">
        <v>164</v>
      </c>
      <c r="F831" s="3">
        <v>0</v>
      </c>
      <c r="G831" s="3">
        <v>0</v>
      </c>
      <c r="H831" s="3">
        <v>145</v>
      </c>
      <c r="I831" s="3">
        <v>0</v>
      </c>
      <c r="J831" s="3">
        <v>62</v>
      </c>
      <c r="K831" s="3">
        <v>0</v>
      </c>
      <c r="L831" s="3">
        <v>3</v>
      </c>
      <c r="M831" s="3">
        <v>3</v>
      </c>
      <c r="N831" s="3">
        <v>0</v>
      </c>
    </row>
    <row r="832" spans="1:14" x14ac:dyDescent="0.25">
      <c r="A832" s="3">
        <v>62</v>
      </c>
      <c r="B832" s="3">
        <v>0</v>
      </c>
      <c r="C832" s="3">
        <v>0</v>
      </c>
      <c r="D832" s="3">
        <v>124</v>
      </c>
      <c r="E832" s="3">
        <v>209</v>
      </c>
      <c r="F832" s="3">
        <v>0</v>
      </c>
      <c r="G832" s="3">
        <v>1</v>
      </c>
      <c r="H832" s="3">
        <v>163</v>
      </c>
      <c r="I832" s="3">
        <v>0</v>
      </c>
      <c r="J832" s="3">
        <v>0</v>
      </c>
      <c r="K832" s="3">
        <v>2</v>
      </c>
      <c r="L832" s="3">
        <v>0</v>
      </c>
      <c r="M832" s="3">
        <v>2</v>
      </c>
      <c r="N832" s="3">
        <v>1</v>
      </c>
    </row>
    <row r="833" spans="1:14" x14ac:dyDescent="0.25">
      <c r="A833" s="3">
        <v>59</v>
      </c>
      <c r="B833" s="3">
        <v>1</v>
      </c>
      <c r="C833" s="3">
        <v>3</v>
      </c>
      <c r="D833" s="3">
        <v>178</v>
      </c>
      <c r="E833" s="3">
        <v>270</v>
      </c>
      <c r="F833" s="3">
        <v>0</v>
      </c>
      <c r="G833" s="3">
        <v>0</v>
      </c>
      <c r="H833" s="3">
        <v>145</v>
      </c>
      <c r="I833" s="3">
        <v>0</v>
      </c>
      <c r="J833" s="3">
        <v>42</v>
      </c>
      <c r="K833" s="3">
        <v>0</v>
      </c>
      <c r="L833" s="3">
        <v>0</v>
      </c>
      <c r="M833" s="3">
        <v>3</v>
      </c>
      <c r="N833" s="3">
        <v>1</v>
      </c>
    </row>
    <row r="834" spans="1:14" x14ac:dyDescent="0.25">
      <c r="A834" s="3">
        <v>69</v>
      </c>
      <c r="B834" s="3">
        <v>1</v>
      </c>
      <c r="C834" s="3">
        <v>3</v>
      </c>
      <c r="D834" s="3">
        <v>160</v>
      </c>
      <c r="E834" s="3">
        <v>234</v>
      </c>
      <c r="F834" s="3">
        <v>1</v>
      </c>
      <c r="G834" s="3">
        <v>0</v>
      </c>
      <c r="H834" s="3">
        <v>131</v>
      </c>
      <c r="I834" s="3">
        <v>0</v>
      </c>
      <c r="J834" s="3">
        <v>1</v>
      </c>
      <c r="K834" s="3">
        <v>1</v>
      </c>
      <c r="L834" s="3">
        <v>1</v>
      </c>
      <c r="M834" s="3">
        <v>2</v>
      </c>
      <c r="N834" s="3">
        <v>1</v>
      </c>
    </row>
    <row r="835" spans="1:14" x14ac:dyDescent="0.25">
      <c r="A835" s="3">
        <v>60</v>
      </c>
      <c r="B835" s="3">
        <v>0</v>
      </c>
      <c r="C835" s="3">
        <v>0</v>
      </c>
      <c r="D835" s="3">
        <v>150</v>
      </c>
      <c r="E835" s="3">
        <v>258</v>
      </c>
      <c r="F835" s="3">
        <v>0</v>
      </c>
      <c r="G835" s="3">
        <v>0</v>
      </c>
      <c r="H835" s="3">
        <v>157</v>
      </c>
      <c r="I835" s="3">
        <v>0</v>
      </c>
      <c r="J835" s="3">
        <v>26</v>
      </c>
      <c r="K835" s="3">
        <v>1</v>
      </c>
      <c r="L835" s="3">
        <v>2</v>
      </c>
      <c r="M835" s="3">
        <v>3</v>
      </c>
      <c r="N835" s="3">
        <v>0</v>
      </c>
    </row>
    <row r="836" spans="1:14" x14ac:dyDescent="0.25">
      <c r="A836" s="3">
        <v>65</v>
      </c>
      <c r="B836" s="3">
        <v>0</v>
      </c>
      <c r="C836" s="3">
        <v>2</v>
      </c>
      <c r="D836" s="3">
        <v>155</v>
      </c>
      <c r="E836" s="3">
        <v>269</v>
      </c>
      <c r="F836" s="3">
        <v>0</v>
      </c>
      <c r="G836" s="3">
        <v>1</v>
      </c>
      <c r="H836" s="3">
        <v>148</v>
      </c>
      <c r="I836" s="3">
        <v>0</v>
      </c>
      <c r="J836" s="3">
        <v>8</v>
      </c>
      <c r="K836" s="3">
        <v>2</v>
      </c>
      <c r="L836" s="3">
        <v>0</v>
      </c>
      <c r="M836" s="3">
        <v>2</v>
      </c>
      <c r="N836" s="3">
        <v>1</v>
      </c>
    </row>
    <row r="837" spans="1:14" x14ac:dyDescent="0.25">
      <c r="A837" s="3">
        <v>63</v>
      </c>
      <c r="B837" s="3">
        <v>0</v>
      </c>
      <c r="C837" s="3">
        <v>0</v>
      </c>
      <c r="D837" s="3">
        <v>124</v>
      </c>
      <c r="E837" s="3">
        <v>197</v>
      </c>
      <c r="F837" s="3">
        <v>0</v>
      </c>
      <c r="G837" s="3">
        <v>1</v>
      </c>
      <c r="H837" s="3">
        <v>136</v>
      </c>
      <c r="I837" s="3">
        <v>1</v>
      </c>
      <c r="J837" s="3">
        <v>0</v>
      </c>
      <c r="K837" s="3">
        <v>1</v>
      </c>
      <c r="L837" s="3">
        <v>0</v>
      </c>
      <c r="M837" s="3">
        <v>2</v>
      </c>
      <c r="N837" s="3">
        <v>0</v>
      </c>
    </row>
    <row r="838" spans="1:14" x14ac:dyDescent="0.25">
      <c r="A838" s="3">
        <v>53</v>
      </c>
      <c r="B838" s="3">
        <v>0</v>
      </c>
      <c r="C838" s="3">
        <v>0</v>
      </c>
      <c r="D838" s="3">
        <v>138</v>
      </c>
      <c r="E838" s="3">
        <v>234</v>
      </c>
      <c r="F838" s="3">
        <v>0</v>
      </c>
      <c r="G838" s="3">
        <v>0</v>
      </c>
      <c r="H838" s="3">
        <v>160</v>
      </c>
      <c r="I838" s="3">
        <v>0</v>
      </c>
      <c r="J838" s="3">
        <v>0</v>
      </c>
      <c r="K838" s="3">
        <v>2</v>
      </c>
      <c r="L838" s="3">
        <v>0</v>
      </c>
      <c r="M838" s="3">
        <v>2</v>
      </c>
      <c r="N838" s="3">
        <v>1</v>
      </c>
    </row>
    <row r="839" spans="1:14" x14ac:dyDescent="0.25">
      <c r="A839" s="3">
        <v>54</v>
      </c>
      <c r="B839" s="3">
        <v>0</v>
      </c>
      <c r="C839" s="3">
        <v>2</v>
      </c>
      <c r="D839" s="3">
        <v>108</v>
      </c>
      <c r="E839" s="3">
        <v>267</v>
      </c>
      <c r="F839" s="3">
        <v>0</v>
      </c>
      <c r="G839" s="3">
        <v>0</v>
      </c>
      <c r="H839" s="3">
        <v>167</v>
      </c>
      <c r="I839" s="3">
        <v>0</v>
      </c>
      <c r="J839" s="3">
        <v>0</v>
      </c>
      <c r="K839" s="3">
        <v>2</v>
      </c>
      <c r="L839" s="3">
        <v>0</v>
      </c>
      <c r="M839" s="3">
        <v>2</v>
      </c>
      <c r="N839" s="3">
        <v>1</v>
      </c>
    </row>
    <row r="840" spans="1:14" x14ac:dyDescent="0.25">
      <c r="A840" s="3">
        <v>76</v>
      </c>
      <c r="B840" s="3">
        <v>0</v>
      </c>
      <c r="C840" s="3">
        <v>2</v>
      </c>
      <c r="D840" s="3">
        <v>140</v>
      </c>
      <c r="E840" s="3">
        <v>197</v>
      </c>
      <c r="F840" s="3">
        <v>0</v>
      </c>
      <c r="G840" s="3">
        <v>2</v>
      </c>
      <c r="H840" s="3">
        <v>116</v>
      </c>
      <c r="I840" s="3">
        <v>0</v>
      </c>
      <c r="J840" s="3">
        <v>11</v>
      </c>
      <c r="K840" s="3">
        <v>1</v>
      </c>
      <c r="L840" s="3">
        <v>0</v>
      </c>
      <c r="M840" s="3">
        <v>2</v>
      </c>
      <c r="N840" s="3">
        <v>1</v>
      </c>
    </row>
    <row r="841" spans="1:14" x14ac:dyDescent="0.25">
      <c r="A841" s="3">
        <v>50</v>
      </c>
      <c r="B841" s="3">
        <v>0</v>
      </c>
      <c r="C841" s="3">
        <v>2</v>
      </c>
      <c r="D841" s="3">
        <v>120</v>
      </c>
      <c r="E841" s="3">
        <v>219</v>
      </c>
      <c r="F841" s="3">
        <v>0</v>
      </c>
      <c r="G841" s="3">
        <v>1</v>
      </c>
      <c r="H841" s="3">
        <v>158</v>
      </c>
      <c r="I841" s="3">
        <v>0</v>
      </c>
      <c r="J841" s="3">
        <v>16</v>
      </c>
      <c r="K841" s="3">
        <v>1</v>
      </c>
      <c r="L841" s="3">
        <v>0</v>
      </c>
      <c r="M841" s="3">
        <v>2</v>
      </c>
      <c r="N841" s="3">
        <v>1</v>
      </c>
    </row>
    <row r="842" spans="1:14" x14ac:dyDescent="0.25">
      <c r="A842" s="3">
        <v>52</v>
      </c>
      <c r="B842" s="3">
        <v>1</v>
      </c>
      <c r="C842" s="3">
        <v>1</v>
      </c>
      <c r="D842" s="3">
        <v>120</v>
      </c>
      <c r="E842" s="3">
        <v>325</v>
      </c>
      <c r="F842" s="3">
        <v>0</v>
      </c>
      <c r="G842" s="3">
        <v>1</v>
      </c>
      <c r="H842" s="3">
        <v>172</v>
      </c>
      <c r="I842" s="3">
        <v>0</v>
      </c>
      <c r="J842" s="3">
        <v>2</v>
      </c>
      <c r="K842" s="3">
        <v>2</v>
      </c>
      <c r="L842" s="3">
        <v>0</v>
      </c>
      <c r="M842" s="3">
        <v>2</v>
      </c>
      <c r="N842" s="3">
        <v>1</v>
      </c>
    </row>
    <row r="843" spans="1:14" x14ac:dyDescent="0.25">
      <c r="A843" s="3">
        <v>46</v>
      </c>
      <c r="B843" s="3">
        <v>1</v>
      </c>
      <c r="C843" s="3">
        <v>0</v>
      </c>
      <c r="D843" s="3">
        <v>120</v>
      </c>
      <c r="E843" s="3">
        <v>249</v>
      </c>
      <c r="F843" s="3">
        <v>0</v>
      </c>
      <c r="G843" s="3">
        <v>0</v>
      </c>
      <c r="H843" s="3">
        <v>144</v>
      </c>
      <c r="I843" s="3">
        <v>0</v>
      </c>
      <c r="J843" s="3">
        <v>8</v>
      </c>
      <c r="K843" s="3">
        <v>2</v>
      </c>
      <c r="L843" s="3">
        <v>0</v>
      </c>
      <c r="M843" s="3">
        <v>3</v>
      </c>
      <c r="N843" s="3">
        <v>0</v>
      </c>
    </row>
    <row r="844" spans="1:14" x14ac:dyDescent="0.25">
      <c r="A844" s="3">
        <v>64</v>
      </c>
      <c r="B844" s="3">
        <v>1</v>
      </c>
      <c r="C844" s="3">
        <v>3</v>
      </c>
      <c r="D844" s="3">
        <v>170</v>
      </c>
      <c r="E844" s="3">
        <v>227</v>
      </c>
      <c r="F844" s="3">
        <v>0</v>
      </c>
      <c r="G844" s="3">
        <v>0</v>
      </c>
      <c r="H844" s="3">
        <v>155</v>
      </c>
      <c r="I844" s="3">
        <v>0</v>
      </c>
      <c r="J844" s="3">
        <v>6</v>
      </c>
      <c r="K844" s="3">
        <v>1</v>
      </c>
      <c r="L844" s="3">
        <v>0</v>
      </c>
      <c r="M844" s="3">
        <v>3</v>
      </c>
      <c r="N844" s="3">
        <v>1</v>
      </c>
    </row>
    <row r="845" spans="1:14" x14ac:dyDescent="0.25">
      <c r="A845" s="3">
        <v>58</v>
      </c>
      <c r="B845" s="3">
        <v>1</v>
      </c>
      <c r="C845" s="3">
        <v>0</v>
      </c>
      <c r="D845" s="3">
        <v>128</v>
      </c>
      <c r="E845" s="3">
        <v>259</v>
      </c>
      <c r="F845" s="3">
        <v>0</v>
      </c>
      <c r="G845" s="3">
        <v>0</v>
      </c>
      <c r="H845" s="3">
        <v>130</v>
      </c>
      <c r="I845" s="3">
        <v>1</v>
      </c>
      <c r="J845" s="3">
        <v>30</v>
      </c>
      <c r="K845" s="3">
        <v>1</v>
      </c>
      <c r="L845" s="3">
        <v>2</v>
      </c>
      <c r="M845" s="3">
        <v>3</v>
      </c>
      <c r="N845" s="3">
        <v>0</v>
      </c>
    </row>
    <row r="846" spans="1:14" x14ac:dyDescent="0.25">
      <c r="A846" s="3">
        <v>44</v>
      </c>
      <c r="B846" s="3">
        <v>1</v>
      </c>
      <c r="C846" s="3">
        <v>2</v>
      </c>
      <c r="D846" s="3">
        <v>140</v>
      </c>
      <c r="E846" s="3">
        <v>235</v>
      </c>
      <c r="F846" s="3">
        <v>0</v>
      </c>
      <c r="G846" s="3">
        <v>0</v>
      </c>
      <c r="H846" s="3">
        <v>180</v>
      </c>
      <c r="I846" s="3">
        <v>0</v>
      </c>
      <c r="J846" s="3">
        <v>0</v>
      </c>
      <c r="K846" s="3">
        <v>2</v>
      </c>
      <c r="L846" s="3">
        <v>0</v>
      </c>
      <c r="M846" s="3">
        <v>2</v>
      </c>
      <c r="N846" s="3">
        <v>1</v>
      </c>
    </row>
    <row r="847" spans="1:14" x14ac:dyDescent="0.25">
      <c r="A847" s="3">
        <v>62</v>
      </c>
      <c r="B847" s="3">
        <v>0</v>
      </c>
      <c r="C847" s="3">
        <v>0</v>
      </c>
      <c r="D847" s="3">
        <v>140</v>
      </c>
      <c r="E847" s="3">
        <v>394</v>
      </c>
      <c r="F847" s="3">
        <v>0</v>
      </c>
      <c r="G847" s="3">
        <v>0</v>
      </c>
      <c r="H847" s="3">
        <v>157</v>
      </c>
      <c r="I847" s="3">
        <v>0</v>
      </c>
      <c r="J847" s="3">
        <v>12</v>
      </c>
      <c r="K847" s="3">
        <v>1</v>
      </c>
      <c r="L847" s="3">
        <v>0</v>
      </c>
      <c r="M847" s="3">
        <v>2</v>
      </c>
      <c r="N847" s="3">
        <v>1</v>
      </c>
    </row>
    <row r="848" spans="1:14" x14ac:dyDescent="0.25">
      <c r="A848" s="3">
        <v>59</v>
      </c>
      <c r="B848" s="3">
        <v>1</v>
      </c>
      <c r="C848" s="3">
        <v>3</v>
      </c>
      <c r="D848" s="3">
        <v>134</v>
      </c>
      <c r="E848" s="3">
        <v>204</v>
      </c>
      <c r="F848" s="3">
        <v>0</v>
      </c>
      <c r="G848" s="3">
        <v>1</v>
      </c>
      <c r="H848" s="3">
        <v>162</v>
      </c>
      <c r="I848" s="3">
        <v>0</v>
      </c>
      <c r="J848" s="3">
        <v>8</v>
      </c>
      <c r="K848" s="3">
        <v>2</v>
      </c>
      <c r="L848" s="3">
        <v>2</v>
      </c>
      <c r="M848" s="3">
        <v>2</v>
      </c>
      <c r="N848" s="3">
        <v>0</v>
      </c>
    </row>
    <row r="849" spans="1:14" x14ac:dyDescent="0.25">
      <c r="A849" s="3">
        <v>54</v>
      </c>
      <c r="B849" s="3">
        <v>1</v>
      </c>
      <c r="C849" s="3">
        <v>2</v>
      </c>
      <c r="D849" s="3">
        <v>125</v>
      </c>
      <c r="E849" s="3">
        <v>273</v>
      </c>
      <c r="F849" s="3">
        <v>0</v>
      </c>
      <c r="G849" s="3">
        <v>0</v>
      </c>
      <c r="H849" s="3">
        <v>152</v>
      </c>
      <c r="I849" s="3">
        <v>0</v>
      </c>
      <c r="J849" s="3">
        <v>5</v>
      </c>
      <c r="K849" s="3">
        <v>0</v>
      </c>
      <c r="L849" s="3">
        <v>1</v>
      </c>
      <c r="M849" s="3">
        <v>2</v>
      </c>
      <c r="N849" s="3">
        <v>1</v>
      </c>
    </row>
    <row r="850" spans="1:14" x14ac:dyDescent="0.25">
      <c r="A850" s="3">
        <v>48</v>
      </c>
      <c r="B850" s="3">
        <v>1</v>
      </c>
      <c r="C850" s="3">
        <v>1</v>
      </c>
      <c r="D850" s="3">
        <v>110</v>
      </c>
      <c r="E850" s="3">
        <v>229</v>
      </c>
      <c r="F850" s="3">
        <v>0</v>
      </c>
      <c r="G850" s="3">
        <v>1</v>
      </c>
      <c r="H850" s="3">
        <v>168</v>
      </c>
      <c r="I850" s="3">
        <v>0</v>
      </c>
      <c r="J850" s="3">
        <v>10</v>
      </c>
      <c r="K850" s="3">
        <v>0</v>
      </c>
      <c r="L850" s="3">
        <v>0</v>
      </c>
      <c r="M850" s="3">
        <v>3</v>
      </c>
      <c r="N850" s="3">
        <v>0</v>
      </c>
    </row>
    <row r="851" spans="1:14" x14ac:dyDescent="0.25">
      <c r="A851" s="3">
        <v>70</v>
      </c>
      <c r="B851" s="3">
        <v>1</v>
      </c>
      <c r="C851" s="3">
        <v>0</v>
      </c>
      <c r="D851" s="3">
        <v>130</v>
      </c>
      <c r="E851" s="3">
        <v>322</v>
      </c>
      <c r="F851" s="3">
        <v>0</v>
      </c>
      <c r="G851" s="3">
        <v>0</v>
      </c>
      <c r="H851" s="3">
        <v>109</v>
      </c>
      <c r="I851" s="3">
        <v>0</v>
      </c>
      <c r="J851" s="3">
        <v>24</v>
      </c>
      <c r="K851" s="3">
        <v>1</v>
      </c>
      <c r="L851" s="3">
        <v>3</v>
      </c>
      <c r="M851" s="3">
        <v>2</v>
      </c>
      <c r="N851" s="3">
        <v>0</v>
      </c>
    </row>
    <row r="852" spans="1:14" x14ac:dyDescent="0.25">
      <c r="A852" s="3">
        <v>67</v>
      </c>
      <c r="B852" s="3">
        <v>0</v>
      </c>
      <c r="C852" s="3">
        <v>0</v>
      </c>
      <c r="D852" s="3">
        <v>106</v>
      </c>
      <c r="E852" s="3">
        <v>223</v>
      </c>
      <c r="F852" s="3">
        <v>0</v>
      </c>
      <c r="G852" s="3">
        <v>1</v>
      </c>
      <c r="H852" s="3">
        <v>142</v>
      </c>
      <c r="I852" s="3">
        <v>0</v>
      </c>
      <c r="J852" s="3">
        <v>3</v>
      </c>
      <c r="K852" s="3">
        <v>2</v>
      </c>
      <c r="L852" s="3">
        <v>2</v>
      </c>
      <c r="M852" s="3">
        <v>2</v>
      </c>
      <c r="N852" s="3">
        <v>1</v>
      </c>
    </row>
    <row r="853" spans="1:14" x14ac:dyDescent="0.25">
      <c r="A853" s="3">
        <v>51</v>
      </c>
      <c r="B853" s="3">
        <v>0</v>
      </c>
      <c r="C853" s="3">
        <v>2</v>
      </c>
      <c r="D853" s="3">
        <v>120</v>
      </c>
      <c r="E853" s="3">
        <v>295</v>
      </c>
      <c r="F853" s="3">
        <v>0</v>
      </c>
      <c r="G853" s="3">
        <v>0</v>
      </c>
      <c r="H853" s="3">
        <v>157</v>
      </c>
      <c r="I853" s="3">
        <v>0</v>
      </c>
      <c r="J853" s="3">
        <v>6</v>
      </c>
      <c r="K853" s="3">
        <v>2</v>
      </c>
      <c r="L853" s="3">
        <v>0</v>
      </c>
      <c r="M853" s="3">
        <v>2</v>
      </c>
      <c r="N853" s="3">
        <v>1</v>
      </c>
    </row>
    <row r="854" spans="1:14" x14ac:dyDescent="0.25">
      <c r="A854" s="3">
        <v>68</v>
      </c>
      <c r="B854" s="3">
        <v>1</v>
      </c>
      <c r="C854" s="3">
        <v>2</v>
      </c>
      <c r="D854" s="3">
        <v>118</v>
      </c>
      <c r="E854" s="3">
        <v>277</v>
      </c>
      <c r="F854" s="3">
        <v>0</v>
      </c>
      <c r="G854" s="3">
        <v>1</v>
      </c>
      <c r="H854" s="3">
        <v>151</v>
      </c>
      <c r="I854" s="3">
        <v>0</v>
      </c>
      <c r="J854" s="3">
        <v>10</v>
      </c>
      <c r="K854" s="3">
        <v>2</v>
      </c>
      <c r="L854" s="3">
        <v>1</v>
      </c>
      <c r="M854" s="3">
        <v>3</v>
      </c>
      <c r="N854" s="3">
        <v>1</v>
      </c>
    </row>
    <row r="855" spans="1:14" x14ac:dyDescent="0.25">
      <c r="A855" s="3">
        <v>69</v>
      </c>
      <c r="B855" s="3">
        <v>1</v>
      </c>
      <c r="C855" s="3">
        <v>2</v>
      </c>
      <c r="D855" s="3">
        <v>140</v>
      </c>
      <c r="E855" s="3">
        <v>254</v>
      </c>
      <c r="F855" s="3">
        <v>0</v>
      </c>
      <c r="G855" s="3">
        <v>0</v>
      </c>
      <c r="H855" s="3">
        <v>146</v>
      </c>
      <c r="I855" s="3">
        <v>0</v>
      </c>
      <c r="J855" s="3">
        <v>20</v>
      </c>
      <c r="K855" s="3">
        <v>1</v>
      </c>
      <c r="L855" s="3">
        <v>3</v>
      </c>
      <c r="M855" s="3">
        <v>3</v>
      </c>
      <c r="N855" s="3">
        <v>0</v>
      </c>
    </row>
    <row r="856" spans="1:14" x14ac:dyDescent="0.25">
      <c r="A856" s="3">
        <v>54</v>
      </c>
      <c r="B856" s="3">
        <v>1</v>
      </c>
      <c r="C856" s="3">
        <v>0</v>
      </c>
      <c r="D856" s="3">
        <v>122</v>
      </c>
      <c r="E856" s="3">
        <v>286</v>
      </c>
      <c r="F856" s="3">
        <v>0</v>
      </c>
      <c r="G856" s="3">
        <v>0</v>
      </c>
      <c r="H856" s="3">
        <v>116</v>
      </c>
      <c r="I856" s="3">
        <v>1</v>
      </c>
      <c r="J856" s="3">
        <v>32</v>
      </c>
      <c r="K856" s="3">
        <v>1</v>
      </c>
      <c r="L856" s="3">
        <v>2</v>
      </c>
      <c r="M856" s="3">
        <v>2</v>
      </c>
      <c r="N856" s="3">
        <v>0</v>
      </c>
    </row>
    <row r="857" spans="1:14" x14ac:dyDescent="0.25">
      <c r="A857" s="3">
        <v>43</v>
      </c>
      <c r="B857" s="3">
        <v>0</v>
      </c>
      <c r="C857" s="3">
        <v>0</v>
      </c>
      <c r="D857" s="3">
        <v>132</v>
      </c>
      <c r="E857" s="3">
        <v>341</v>
      </c>
      <c r="F857" s="3">
        <v>1</v>
      </c>
      <c r="G857" s="3">
        <v>0</v>
      </c>
      <c r="H857" s="3">
        <v>136</v>
      </c>
      <c r="I857" s="3">
        <v>1</v>
      </c>
      <c r="J857" s="3">
        <v>30</v>
      </c>
      <c r="K857" s="3">
        <v>1</v>
      </c>
      <c r="L857" s="3">
        <v>0</v>
      </c>
      <c r="M857" s="3">
        <v>3</v>
      </c>
      <c r="N857" s="3">
        <v>0</v>
      </c>
    </row>
    <row r="858" spans="1:14" x14ac:dyDescent="0.25">
      <c r="A858" s="3">
        <v>53</v>
      </c>
      <c r="B858" s="3">
        <v>1</v>
      </c>
      <c r="C858" s="3">
        <v>2</v>
      </c>
      <c r="D858" s="3">
        <v>130</v>
      </c>
      <c r="E858" s="3">
        <v>197</v>
      </c>
      <c r="F858" s="3">
        <v>1</v>
      </c>
      <c r="G858" s="3">
        <v>0</v>
      </c>
      <c r="H858" s="3">
        <v>152</v>
      </c>
      <c r="I858" s="3">
        <v>0</v>
      </c>
      <c r="J858" s="3">
        <v>12</v>
      </c>
      <c r="K858" s="3">
        <v>0</v>
      </c>
      <c r="L858" s="3">
        <v>0</v>
      </c>
      <c r="M858" s="3">
        <v>2</v>
      </c>
      <c r="N858" s="3">
        <v>1</v>
      </c>
    </row>
    <row r="859" spans="1:14" x14ac:dyDescent="0.25">
      <c r="A859" s="3">
        <v>58</v>
      </c>
      <c r="B859" s="3">
        <v>1</v>
      </c>
      <c r="C859" s="3">
        <v>0</v>
      </c>
      <c r="D859" s="3">
        <v>100</v>
      </c>
      <c r="E859" s="3">
        <v>234</v>
      </c>
      <c r="F859" s="3">
        <v>0</v>
      </c>
      <c r="G859" s="3">
        <v>1</v>
      </c>
      <c r="H859" s="3">
        <v>156</v>
      </c>
      <c r="I859" s="3">
        <v>0</v>
      </c>
      <c r="J859" s="3">
        <v>1</v>
      </c>
      <c r="K859" s="3">
        <v>2</v>
      </c>
      <c r="L859" s="3">
        <v>1</v>
      </c>
      <c r="M859" s="3">
        <v>3</v>
      </c>
      <c r="N859" s="3">
        <v>0</v>
      </c>
    </row>
    <row r="860" spans="1:14" x14ac:dyDescent="0.25">
      <c r="A860" s="3">
        <v>67</v>
      </c>
      <c r="B860" s="3">
        <v>1</v>
      </c>
      <c r="C860" s="3">
        <v>0</v>
      </c>
      <c r="D860" s="3">
        <v>125</v>
      </c>
      <c r="E860" s="3">
        <v>254</v>
      </c>
      <c r="F860" s="3">
        <v>1</v>
      </c>
      <c r="G860" s="3">
        <v>1</v>
      </c>
      <c r="H860" s="3">
        <v>163</v>
      </c>
      <c r="I860" s="3">
        <v>0</v>
      </c>
      <c r="J860" s="3">
        <v>2</v>
      </c>
      <c r="K860" s="3">
        <v>1</v>
      </c>
      <c r="L860" s="3">
        <v>2</v>
      </c>
      <c r="M860" s="3">
        <v>3</v>
      </c>
      <c r="N860" s="3">
        <v>0</v>
      </c>
    </row>
    <row r="861" spans="1:14" x14ac:dyDescent="0.25">
      <c r="A861" s="3">
        <v>59</v>
      </c>
      <c r="B861" s="3">
        <v>1</v>
      </c>
      <c r="C861" s="3">
        <v>0</v>
      </c>
      <c r="D861" s="3">
        <v>140</v>
      </c>
      <c r="E861" s="3">
        <v>177</v>
      </c>
      <c r="F861" s="3">
        <v>0</v>
      </c>
      <c r="G861" s="3">
        <v>1</v>
      </c>
      <c r="H861" s="3">
        <v>162</v>
      </c>
      <c r="I861" s="3">
        <v>1</v>
      </c>
      <c r="J861" s="3">
        <v>0</v>
      </c>
      <c r="K861" s="3">
        <v>2</v>
      </c>
      <c r="L861" s="3">
        <v>1</v>
      </c>
      <c r="M861" s="3">
        <v>3</v>
      </c>
      <c r="N861" s="3">
        <v>0</v>
      </c>
    </row>
    <row r="862" spans="1:14" x14ac:dyDescent="0.25">
      <c r="A862" s="3">
        <v>48</v>
      </c>
      <c r="B862" s="3">
        <v>1</v>
      </c>
      <c r="C862" s="3">
        <v>0</v>
      </c>
      <c r="D862" s="3">
        <v>122</v>
      </c>
      <c r="E862" s="3">
        <v>222</v>
      </c>
      <c r="F862" s="3">
        <v>0</v>
      </c>
      <c r="G862" s="3">
        <v>0</v>
      </c>
      <c r="H862" s="3">
        <v>186</v>
      </c>
      <c r="I862" s="3">
        <v>0</v>
      </c>
      <c r="J862" s="3">
        <v>0</v>
      </c>
      <c r="K862" s="3">
        <v>2</v>
      </c>
      <c r="L862" s="3">
        <v>0</v>
      </c>
      <c r="M862" s="3">
        <v>2</v>
      </c>
      <c r="N862" s="3">
        <v>1</v>
      </c>
    </row>
    <row r="863" spans="1:14" x14ac:dyDescent="0.25">
      <c r="A863" s="3">
        <v>39</v>
      </c>
      <c r="B863" s="3">
        <v>0</v>
      </c>
      <c r="C863" s="3">
        <v>2</v>
      </c>
      <c r="D863" s="3">
        <v>94</v>
      </c>
      <c r="E863" s="3">
        <v>199</v>
      </c>
      <c r="F863" s="3">
        <v>0</v>
      </c>
      <c r="G863" s="3">
        <v>1</v>
      </c>
      <c r="H863" s="3">
        <v>179</v>
      </c>
      <c r="I863" s="3">
        <v>0</v>
      </c>
      <c r="J863" s="3">
        <v>0</v>
      </c>
      <c r="K863" s="3">
        <v>2</v>
      </c>
      <c r="L863" s="3">
        <v>0</v>
      </c>
      <c r="M863" s="3">
        <v>2</v>
      </c>
      <c r="N863" s="3">
        <v>1</v>
      </c>
    </row>
    <row r="864" spans="1:14" x14ac:dyDescent="0.25">
      <c r="A864" s="3">
        <v>67</v>
      </c>
      <c r="B864" s="3">
        <v>1</v>
      </c>
      <c r="C864" s="3">
        <v>0</v>
      </c>
      <c r="D864" s="3">
        <v>120</v>
      </c>
      <c r="E864" s="3">
        <v>237</v>
      </c>
      <c r="F864" s="3">
        <v>0</v>
      </c>
      <c r="G864" s="3">
        <v>1</v>
      </c>
      <c r="H864" s="3">
        <v>71</v>
      </c>
      <c r="I864" s="3">
        <v>0</v>
      </c>
      <c r="J864" s="3">
        <v>10</v>
      </c>
      <c r="K864" s="3">
        <v>1</v>
      </c>
      <c r="L864" s="3">
        <v>0</v>
      </c>
      <c r="M864" s="3">
        <v>2</v>
      </c>
      <c r="N864" s="3">
        <v>0</v>
      </c>
    </row>
    <row r="865" spans="1:14" x14ac:dyDescent="0.25">
      <c r="A865" s="3">
        <v>58</v>
      </c>
      <c r="B865" s="3">
        <v>0</v>
      </c>
      <c r="C865" s="3">
        <v>0</v>
      </c>
      <c r="D865" s="3">
        <v>130</v>
      </c>
      <c r="E865" s="3">
        <v>197</v>
      </c>
      <c r="F865" s="3">
        <v>0</v>
      </c>
      <c r="G865" s="3">
        <v>1</v>
      </c>
      <c r="H865" s="3">
        <v>131</v>
      </c>
      <c r="I865" s="3">
        <v>0</v>
      </c>
      <c r="J865" s="3">
        <v>6</v>
      </c>
      <c r="K865" s="3">
        <v>1</v>
      </c>
      <c r="L865" s="3">
        <v>0</v>
      </c>
      <c r="M865" s="3">
        <v>2</v>
      </c>
      <c r="N865" s="3">
        <v>1</v>
      </c>
    </row>
    <row r="866" spans="1:14" x14ac:dyDescent="0.25">
      <c r="A866" s="3">
        <v>65</v>
      </c>
      <c r="B866" s="3">
        <v>0</v>
      </c>
      <c r="C866" s="3">
        <v>2</v>
      </c>
      <c r="D866" s="3">
        <v>155</v>
      </c>
      <c r="E866" s="3">
        <v>269</v>
      </c>
      <c r="F866" s="3">
        <v>0</v>
      </c>
      <c r="G866" s="3">
        <v>1</v>
      </c>
      <c r="H866" s="3">
        <v>148</v>
      </c>
      <c r="I866" s="3">
        <v>0</v>
      </c>
      <c r="J866" s="3">
        <v>8</v>
      </c>
      <c r="K866" s="3">
        <v>2</v>
      </c>
      <c r="L866" s="3">
        <v>0</v>
      </c>
      <c r="M866" s="3">
        <v>2</v>
      </c>
      <c r="N866" s="3">
        <v>1</v>
      </c>
    </row>
    <row r="867" spans="1:14" x14ac:dyDescent="0.25">
      <c r="A867" s="3">
        <v>42</v>
      </c>
      <c r="B867" s="3">
        <v>0</v>
      </c>
      <c r="C867" s="3">
        <v>2</v>
      </c>
      <c r="D867" s="3">
        <v>120</v>
      </c>
      <c r="E867" s="3">
        <v>209</v>
      </c>
      <c r="F867" s="3">
        <v>0</v>
      </c>
      <c r="G867" s="3">
        <v>1</v>
      </c>
      <c r="H867" s="3">
        <v>173</v>
      </c>
      <c r="I867" s="3">
        <v>0</v>
      </c>
      <c r="J867" s="3">
        <v>0</v>
      </c>
      <c r="K867" s="3">
        <v>1</v>
      </c>
      <c r="L867" s="3">
        <v>0</v>
      </c>
      <c r="M867" s="3">
        <v>2</v>
      </c>
      <c r="N867" s="3">
        <v>1</v>
      </c>
    </row>
    <row r="868" spans="1:14" x14ac:dyDescent="0.25">
      <c r="A868" s="3">
        <v>44</v>
      </c>
      <c r="B868" s="3">
        <v>1</v>
      </c>
      <c r="C868" s="3">
        <v>0</v>
      </c>
      <c r="D868" s="3">
        <v>112</v>
      </c>
      <c r="E868" s="3">
        <v>290</v>
      </c>
      <c r="F868" s="3">
        <v>0</v>
      </c>
      <c r="G868" s="3">
        <v>0</v>
      </c>
      <c r="H868" s="3">
        <v>153</v>
      </c>
      <c r="I868" s="3">
        <v>0</v>
      </c>
      <c r="J868" s="3">
        <v>0</v>
      </c>
      <c r="K868" s="3">
        <v>2</v>
      </c>
      <c r="L868" s="3">
        <v>1</v>
      </c>
      <c r="M868" s="3">
        <v>2</v>
      </c>
      <c r="N868" s="3">
        <v>0</v>
      </c>
    </row>
    <row r="869" spans="1:14" x14ac:dyDescent="0.25">
      <c r="A869" s="3">
        <v>56</v>
      </c>
      <c r="B869" s="3">
        <v>1</v>
      </c>
      <c r="C869" s="3">
        <v>0</v>
      </c>
      <c r="D869" s="3">
        <v>132</v>
      </c>
      <c r="E869" s="3">
        <v>184</v>
      </c>
      <c r="F869" s="3">
        <v>0</v>
      </c>
      <c r="G869" s="3">
        <v>0</v>
      </c>
      <c r="H869" s="3">
        <v>105</v>
      </c>
      <c r="I869" s="3">
        <v>1</v>
      </c>
      <c r="J869" s="3">
        <v>21</v>
      </c>
      <c r="K869" s="3">
        <v>1</v>
      </c>
      <c r="L869" s="3">
        <v>1</v>
      </c>
      <c r="M869" s="3">
        <v>1</v>
      </c>
      <c r="N869" s="3">
        <v>0</v>
      </c>
    </row>
    <row r="870" spans="1:14" x14ac:dyDescent="0.25">
      <c r="A870" s="3">
        <v>53</v>
      </c>
      <c r="B870" s="3">
        <v>0</v>
      </c>
      <c r="C870" s="3">
        <v>0</v>
      </c>
      <c r="D870" s="3">
        <v>138</v>
      </c>
      <c r="E870" s="3">
        <v>234</v>
      </c>
      <c r="F870" s="3">
        <v>0</v>
      </c>
      <c r="G870" s="3">
        <v>0</v>
      </c>
      <c r="H870" s="3">
        <v>160</v>
      </c>
      <c r="I870" s="3">
        <v>0</v>
      </c>
      <c r="J870" s="3">
        <v>0</v>
      </c>
      <c r="K870" s="3">
        <v>2</v>
      </c>
      <c r="L870" s="3">
        <v>0</v>
      </c>
      <c r="M870" s="3">
        <v>2</v>
      </c>
      <c r="N870" s="3">
        <v>1</v>
      </c>
    </row>
    <row r="871" spans="1:14" x14ac:dyDescent="0.25">
      <c r="A871" s="3">
        <v>50</v>
      </c>
      <c r="B871" s="3">
        <v>0</v>
      </c>
      <c r="C871" s="3">
        <v>0</v>
      </c>
      <c r="D871" s="3">
        <v>110</v>
      </c>
      <c r="E871" s="3">
        <v>254</v>
      </c>
      <c r="F871" s="3">
        <v>0</v>
      </c>
      <c r="G871" s="3">
        <v>0</v>
      </c>
      <c r="H871" s="3">
        <v>159</v>
      </c>
      <c r="I871" s="3">
        <v>0</v>
      </c>
      <c r="J871" s="3">
        <v>0</v>
      </c>
      <c r="K871" s="3">
        <v>2</v>
      </c>
      <c r="L871" s="3">
        <v>0</v>
      </c>
      <c r="M871" s="3">
        <v>2</v>
      </c>
      <c r="N871" s="3">
        <v>1</v>
      </c>
    </row>
    <row r="872" spans="1:14" x14ac:dyDescent="0.25">
      <c r="A872" s="3">
        <v>41</v>
      </c>
      <c r="B872" s="3">
        <v>1</v>
      </c>
      <c r="C872" s="3">
        <v>2</v>
      </c>
      <c r="D872" s="3">
        <v>130</v>
      </c>
      <c r="E872" s="3">
        <v>214</v>
      </c>
      <c r="F872" s="3">
        <v>0</v>
      </c>
      <c r="G872" s="3">
        <v>0</v>
      </c>
      <c r="H872" s="3">
        <v>168</v>
      </c>
      <c r="I872" s="3">
        <v>0</v>
      </c>
      <c r="J872" s="3">
        <v>20</v>
      </c>
      <c r="K872" s="3">
        <v>1</v>
      </c>
      <c r="L872" s="3">
        <v>0</v>
      </c>
      <c r="M872" s="3">
        <v>2</v>
      </c>
      <c r="N872" s="3">
        <v>1</v>
      </c>
    </row>
    <row r="873" spans="1:14" x14ac:dyDescent="0.25">
      <c r="A873" s="3">
        <v>54</v>
      </c>
      <c r="B873" s="3">
        <v>0</v>
      </c>
      <c r="C873" s="3">
        <v>2</v>
      </c>
      <c r="D873" s="3">
        <v>160</v>
      </c>
      <c r="E873" s="3">
        <v>201</v>
      </c>
      <c r="F873" s="3">
        <v>0</v>
      </c>
      <c r="G873" s="3">
        <v>1</v>
      </c>
      <c r="H873" s="3">
        <v>163</v>
      </c>
      <c r="I873" s="3">
        <v>0</v>
      </c>
      <c r="J873" s="3">
        <v>0</v>
      </c>
      <c r="K873" s="3">
        <v>2</v>
      </c>
      <c r="L873" s="3">
        <v>1</v>
      </c>
      <c r="M873" s="3">
        <v>2</v>
      </c>
      <c r="N873" s="3">
        <v>1</v>
      </c>
    </row>
    <row r="874" spans="1:14" x14ac:dyDescent="0.25">
      <c r="A874" s="3">
        <v>42</v>
      </c>
      <c r="B874" s="3">
        <v>1</v>
      </c>
      <c r="C874" s="3">
        <v>2</v>
      </c>
      <c r="D874" s="3">
        <v>120</v>
      </c>
      <c r="E874" s="3">
        <v>240</v>
      </c>
      <c r="F874" s="3">
        <v>1</v>
      </c>
      <c r="G874" s="3">
        <v>1</v>
      </c>
      <c r="H874" s="3">
        <v>194</v>
      </c>
      <c r="I874" s="3">
        <v>0</v>
      </c>
      <c r="J874" s="3">
        <v>8</v>
      </c>
      <c r="K874" s="3">
        <v>0</v>
      </c>
      <c r="L874" s="3">
        <v>0</v>
      </c>
      <c r="M874" s="3">
        <v>3</v>
      </c>
      <c r="N874" s="3">
        <v>1</v>
      </c>
    </row>
    <row r="875" spans="1:14" x14ac:dyDescent="0.25">
      <c r="A875" s="3">
        <v>54</v>
      </c>
      <c r="B875" s="3">
        <v>0</v>
      </c>
      <c r="C875" s="3">
        <v>2</v>
      </c>
      <c r="D875" s="3">
        <v>135</v>
      </c>
      <c r="E875" s="3">
        <v>304</v>
      </c>
      <c r="F875" s="3">
        <v>1</v>
      </c>
      <c r="G875" s="3">
        <v>1</v>
      </c>
      <c r="H875" s="3">
        <v>170</v>
      </c>
      <c r="I875" s="3">
        <v>0</v>
      </c>
      <c r="J875" s="3">
        <v>0</v>
      </c>
      <c r="K875" s="3">
        <v>2</v>
      </c>
      <c r="L875" s="3">
        <v>0</v>
      </c>
      <c r="M875" s="3">
        <v>2</v>
      </c>
      <c r="N875" s="3">
        <v>1</v>
      </c>
    </row>
    <row r="876" spans="1:14" x14ac:dyDescent="0.25">
      <c r="A876" s="3">
        <v>60</v>
      </c>
      <c r="B876" s="3">
        <v>1</v>
      </c>
      <c r="C876" s="3">
        <v>0</v>
      </c>
      <c r="D876" s="3">
        <v>145</v>
      </c>
      <c r="E876" s="3">
        <v>282</v>
      </c>
      <c r="F876" s="3">
        <v>0</v>
      </c>
      <c r="G876" s="3">
        <v>0</v>
      </c>
      <c r="H876" s="3">
        <v>142</v>
      </c>
      <c r="I876" s="3">
        <v>1</v>
      </c>
      <c r="J876" s="3">
        <v>28</v>
      </c>
      <c r="K876" s="3">
        <v>1</v>
      </c>
      <c r="L876" s="3">
        <v>2</v>
      </c>
      <c r="M876" s="3">
        <v>3</v>
      </c>
      <c r="N876" s="3">
        <v>0</v>
      </c>
    </row>
    <row r="877" spans="1:14" x14ac:dyDescent="0.25">
      <c r="A877" s="3">
        <v>34</v>
      </c>
      <c r="B877" s="3">
        <v>1</v>
      </c>
      <c r="C877" s="3">
        <v>3</v>
      </c>
      <c r="D877" s="3">
        <v>118</v>
      </c>
      <c r="E877" s="3">
        <v>182</v>
      </c>
      <c r="F877" s="3">
        <v>0</v>
      </c>
      <c r="G877" s="3">
        <v>0</v>
      </c>
      <c r="H877" s="3">
        <v>174</v>
      </c>
      <c r="I877" s="3">
        <v>0</v>
      </c>
      <c r="J877" s="3">
        <v>0</v>
      </c>
      <c r="K877" s="3">
        <v>2</v>
      </c>
      <c r="L877" s="3">
        <v>0</v>
      </c>
      <c r="M877" s="3">
        <v>2</v>
      </c>
      <c r="N877" s="3">
        <v>1</v>
      </c>
    </row>
    <row r="878" spans="1:14" x14ac:dyDescent="0.25">
      <c r="A878" s="3">
        <v>44</v>
      </c>
      <c r="B878" s="3">
        <v>1</v>
      </c>
      <c r="C878" s="3">
        <v>0</v>
      </c>
      <c r="D878" s="3">
        <v>112</v>
      </c>
      <c r="E878" s="3">
        <v>290</v>
      </c>
      <c r="F878" s="3">
        <v>0</v>
      </c>
      <c r="G878" s="3">
        <v>0</v>
      </c>
      <c r="H878" s="3">
        <v>153</v>
      </c>
      <c r="I878" s="3">
        <v>0</v>
      </c>
      <c r="J878" s="3">
        <v>0</v>
      </c>
      <c r="K878" s="3">
        <v>2</v>
      </c>
      <c r="L878" s="3">
        <v>1</v>
      </c>
      <c r="M878" s="3">
        <v>2</v>
      </c>
      <c r="N878" s="3">
        <v>0</v>
      </c>
    </row>
    <row r="879" spans="1:14" x14ac:dyDescent="0.25">
      <c r="A879" s="3">
        <v>60</v>
      </c>
      <c r="B879" s="3">
        <v>1</v>
      </c>
      <c r="C879" s="3">
        <v>0</v>
      </c>
      <c r="D879" s="3">
        <v>125</v>
      </c>
      <c r="E879" s="3">
        <v>258</v>
      </c>
      <c r="F879" s="3">
        <v>0</v>
      </c>
      <c r="G879" s="3">
        <v>0</v>
      </c>
      <c r="H879" s="3">
        <v>141</v>
      </c>
      <c r="I879" s="3">
        <v>1</v>
      </c>
      <c r="J879" s="3">
        <v>28</v>
      </c>
      <c r="K879" s="3">
        <v>1</v>
      </c>
      <c r="L879" s="3">
        <v>1</v>
      </c>
      <c r="M879" s="3">
        <v>3</v>
      </c>
      <c r="N879" s="3">
        <v>0</v>
      </c>
    </row>
    <row r="880" spans="1:14" x14ac:dyDescent="0.25">
      <c r="A880" s="3">
        <v>43</v>
      </c>
      <c r="B880" s="3">
        <v>1</v>
      </c>
      <c r="C880" s="3">
        <v>0</v>
      </c>
      <c r="D880" s="3">
        <v>150</v>
      </c>
      <c r="E880" s="3">
        <v>247</v>
      </c>
      <c r="F880" s="3">
        <v>0</v>
      </c>
      <c r="G880" s="3">
        <v>1</v>
      </c>
      <c r="H880" s="3">
        <v>171</v>
      </c>
      <c r="I880" s="3">
        <v>0</v>
      </c>
      <c r="J880" s="3">
        <v>15</v>
      </c>
      <c r="K880" s="3">
        <v>2</v>
      </c>
      <c r="L880" s="3">
        <v>0</v>
      </c>
      <c r="M880" s="3">
        <v>2</v>
      </c>
      <c r="N880" s="3">
        <v>1</v>
      </c>
    </row>
    <row r="881" spans="1:14" x14ac:dyDescent="0.25">
      <c r="A881" s="3">
        <v>52</v>
      </c>
      <c r="B881" s="3">
        <v>1</v>
      </c>
      <c r="C881" s="3">
        <v>3</v>
      </c>
      <c r="D881" s="3">
        <v>152</v>
      </c>
      <c r="E881" s="3">
        <v>298</v>
      </c>
      <c r="F881" s="3">
        <v>1</v>
      </c>
      <c r="G881" s="3">
        <v>1</v>
      </c>
      <c r="H881" s="3">
        <v>178</v>
      </c>
      <c r="I881" s="3">
        <v>0</v>
      </c>
      <c r="J881" s="3">
        <v>12</v>
      </c>
      <c r="K881" s="3">
        <v>1</v>
      </c>
      <c r="L881" s="3">
        <v>0</v>
      </c>
      <c r="M881" s="3">
        <v>3</v>
      </c>
      <c r="N881" s="3">
        <v>1</v>
      </c>
    </row>
    <row r="882" spans="1:14" x14ac:dyDescent="0.25">
      <c r="A882" s="3">
        <v>70</v>
      </c>
      <c r="B882" s="3">
        <v>1</v>
      </c>
      <c r="C882" s="3">
        <v>0</v>
      </c>
      <c r="D882" s="3">
        <v>130</v>
      </c>
      <c r="E882" s="3">
        <v>322</v>
      </c>
      <c r="F882" s="3">
        <v>0</v>
      </c>
      <c r="G882" s="3">
        <v>0</v>
      </c>
      <c r="H882" s="3">
        <v>109</v>
      </c>
      <c r="I882" s="3">
        <v>0</v>
      </c>
      <c r="J882" s="3">
        <v>24</v>
      </c>
      <c r="K882" s="3">
        <v>1</v>
      </c>
      <c r="L882" s="3">
        <v>3</v>
      </c>
      <c r="M882" s="3">
        <v>2</v>
      </c>
      <c r="N882" s="3">
        <v>0</v>
      </c>
    </row>
    <row r="883" spans="1:14" x14ac:dyDescent="0.25">
      <c r="A883" s="3">
        <v>62</v>
      </c>
      <c r="B883" s="3">
        <v>0</v>
      </c>
      <c r="C883" s="3">
        <v>0</v>
      </c>
      <c r="D883" s="3">
        <v>140</v>
      </c>
      <c r="E883" s="3">
        <v>394</v>
      </c>
      <c r="F883" s="3">
        <v>0</v>
      </c>
      <c r="G883" s="3">
        <v>0</v>
      </c>
      <c r="H883" s="3">
        <v>157</v>
      </c>
      <c r="I883" s="3">
        <v>0</v>
      </c>
      <c r="J883" s="3">
        <v>12</v>
      </c>
      <c r="K883" s="3">
        <v>1</v>
      </c>
      <c r="L883" s="3">
        <v>0</v>
      </c>
      <c r="M883" s="3">
        <v>2</v>
      </c>
      <c r="N883" s="3">
        <v>1</v>
      </c>
    </row>
    <row r="884" spans="1:14" x14ac:dyDescent="0.25">
      <c r="A884" s="3">
        <v>58</v>
      </c>
      <c r="B884" s="3">
        <v>1</v>
      </c>
      <c r="C884" s="3">
        <v>0</v>
      </c>
      <c r="D884" s="3">
        <v>146</v>
      </c>
      <c r="E884" s="3">
        <v>218</v>
      </c>
      <c r="F884" s="3">
        <v>0</v>
      </c>
      <c r="G884" s="3">
        <v>1</v>
      </c>
      <c r="H884" s="3">
        <v>105</v>
      </c>
      <c r="I884" s="3">
        <v>0</v>
      </c>
      <c r="J884" s="3">
        <v>20</v>
      </c>
      <c r="K884" s="3">
        <v>1</v>
      </c>
      <c r="L884" s="3">
        <v>1</v>
      </c>
      <c r="M884" s="3">
        <v>3</v>
      </c>
      <c r="N884" s="3">
        <v>0</v>
      </c>
    </row>
    <row r="885" spans="1:14" x14ac:dyDescent="0.25">
      <c r="A885" s="3">
        <v>46</v>
      </c>
      <c r="B885" s="3">
        <v>1</v>
      </c>
      <c r="C885" s="3">
        <v>1</v>
      </c>
      <c r="D885" s="3">
        <v>101</v>
      </c>
      <c r="E885" s="3">
        <v>197</v>
      </c>
      <c r="F885" s="3">
        <v>1</v>
      </c>
      <c r="G885" s="3">
        <v>1</v>
      </c>
      <c r="H885" s="3">
        <v>156</v>
      </c>
      <c r="I885" s="3">
        <v>0</v>
      </c>
      <c r="J885" s="3">
        <v>0</v>
      </c>
      <c r="K885" s="3">
        <v>2</v>
      </c>
      <c r="L885" s="3">
        <v>0</v>
      </c>
      <c r="M885" s="3">
        <v>3</v>
      </c>
      <c r="N885" s="3">
        <v>1</v>
      </c>
    </row>
    <row r="886" spans="1:14" x14ac:dyDescent="0.25">
      <c r="A886" s="3">
        <v>44</v>
      </c>
      <c r="B886" s="3">
        <v>1</v>
      </c>
      <c r="C886" s="3">
        <v>2</v>
      </c>
      <c r="D886" s="3">
        <v>140</v>
      </c>
      <c r="E886" s="3">
        <v>235</v>
      </c>
      <c r="F886" s="3">
        <v>0</v>
      </c>
      <c r="G886" s="3">
        <v>0</v>
      </c>
      <c r="H886" s="3">
        <v>180</v>
      </c>
      <c r="I886" s="3">
        <v>0</v>
      </c>
      <c r="J886" s="3">
        <v>0</v>
      </c>
      <c r="K886" s="3">
        <v>2</v>
      </c>
      <c r="L886" s="3">
        <v>0</v>
      </c>
      <c r="M886" s="3">
        <v>2</v>
      </c>
      <c r="N886" s="3">
        <v>1</v>
      </c>
    </row>
    <row r="887" spans="1:14" x14ac:dyDescent="0.25">
      <c r="A887" s="3">
        <v>55</v>
      </c>
      <c r="B887" s="3">
        <v>1</v>
      </c>
      <c r="C887" s="3">
        <v>1</v>
      </c>
      <c r="D887" s="3">
        <v>130</v>
      </c>
      <c r="E887" s="3">
        <v>262</v>
      </c>
      <c r="F887" s="3">
        <v>0</v>
      </c>
      <c r="G887" s="3">
        <v>1</v>
      </c>
      <c r="H887" s="3">
        <v>155</v>
      </c>
      <c r="I887" s="3">
        <v>0</v>
      </c>
      <c r="J887" s="3">
        <v>0</v>
      </c>
      <c r="K887" s="3">
        <v>2</v>
      </c>
      <c r="L887" s="3">
        <v>0</v>
      </c>
      <c r="M887" s="3">
        <v>2</v>
      </c>
      <c r="N887" s="3">
        <v>1</v>
      </c>
    </row>
    <row r="888" spans="1:14" x14ac:dyDescent="0.25">
      <c r="A888" s="3">
        <v>43</v>
      </c>
      <c r="B888" s="3">
        <v>1</v>
      </c>
      <c r="C888" s="3">
        <v>0</v>
      </c>
      <c r="D888" s="3">
        <v>120</v>
      </c>
      <c r="E888" s="3">
        <v>177</v>
      </c>
      <c r="F888" s="3">
        <v>0</v>
      </c>
      <c r="G888" s="3">
        <v>0</v>
      </c>
      <c r="H888" s="3">
        <v>120</v>
      </c>
      <c r="I888" s="3">
        <v>1</v>
      </c>
      <c r="J888" s="3">
        <v>25</v>
      </c>
      <c r="K888" s="3">
        <v>1</v>
      </c>
      <c r="L888" s="3">
        <v>0</v>
      </c>
      <c r="M888" s="3">
        <v>3</v>
      </c>
      <c r="N888" s="3">
        <v>0</v>
      </c>
    </row>
    <row r="889" spans="1:14" x14ac:dyDescent="0.25">
      <c r="A889" s="3">
        <v>55</v>
      </c>
      <c r="B889" s="3">
        <v>1</v>
      </c>
      <c r="C889" s="3">
        <v>0</v>
      </c>
      <c r="D889" s="3">
        <v>132</v>
      </c>
      <c r="E889" s="3">
        <v>353</v>
      </c>
      <c r="F889" s="3">
        <v>0</v>
      </c>
      <c r="G889" s="3">
        <v>1</v>
      </c>
      <c r="H889" s="3">
        <v>132</v>
      </c>
      <c r="I889" s="3">
        <v>1</v>
      </c>
      <c r="J889" s="3">
        <v>12</v>
      </c>
      <c r="K889" s="3">
        <v>1</v>
      </c>
      <c r="L889" s="3">
        <v>1</v>
      </c>
      <c r="M889" s="3">
        <v>3</v>
      </c>
      <c r="N889" s="3">
        <v>0</v>
      </c>
    </row>
    <row r="890" spans="1:14" x14ac:dyDescent="0.25">
      <c r="A890" s="3">
        <v>40</v>
      </c>
      <c r="B890" s="3">
        <v>1</v>
      </c>
      <c r="C890" s="3">
        <v>3</v>
      </c>
      <c r="D890" s="3">
        <v>140</v>
      </c>
      <c r="E890" s="3">
        <v>199</v>
      </c>
      <c r="F890" s="3">
        <v>0</v>
      </c>
      <c r="G890" s="3">
        <v>1</v>
      </c>
      <c r="H890" s="3">
        <v>178</v>
      </c>
      <c r="I890" s="3">
        <v>1</v>
      </c>
      <c r="J890" s="3">
        <v>14</v>
      </c>
      <c r="K890" s="3">
        <v>2</v>
      </c>
      <c r="L890" s="3">
        <v>0</v>
      </c>
      <c r="M890" s="3">
        <v>3</v>
      </c>
      <c r="N890" s="3">
        <v>1</v>
      </c>
    </row>
    <row r="891" spans="1:14" x14ac:dyDescent="0.25">
      <c r="A891" s="3">
        <v>64</v>
      </c>
      <c r="B891" s="3">
        <v>1</v>
      </c>
      <c r="C891" s="3">
        <v>2</v>
      </c>
      <c r="D891" s="3">
        <v>125</v>
      </c>
      <c r="E891" s="3">
        <v>309</v>
      </c>
      <c r="F891" s="3">
        <v>0</v>
      </c>
      <c r="G891" s="3">
        <v>1</v>
      </c>
      <c r="H891" s="3">
        <v>131</v>
      </c>
      <c r="I891" s="3">
        <v>1</v>
      </c>
      <c r="J891" s="3">
        <v>18</v>
      </c>
      <c r="K891" s="3">
        <v>1</v>
      </c>
      <c r="L891" s="3">
        <v>0</v>
      </c>
      <c r="M891" s="3">
        <v>3</v>
      </c>
      <c r="N891" s="3">
        <v>0</v>
      </c>
    </row>
    <row r="892" spans="1:14" x14ac:dyDescent="0.25">
      <c r="A892" s="3">
        <v>59</v>
      </c>
      <c r="B892" s="3">
        <v>1</v>
      </c>
      <c r="C892" s="3">
        <v>0</v>
      </c>
      <c r="D892" s="3">
        <v>164</v>
      </c>
      <c r="E892" s="3">
        <v>176</v>
      </c>
      <c r="F892" s="3">
        <v>1</v>
      </c>
      <c r="G892" s="3">
        <v>0</v>
      </c>
      <c r="H892" s="3">
        <v>90</v>
      </c>
      <c r="I892" s="3">
        <v>0</v>
      </c>
      <c r="J892" s="3">
        <v>10</v>
      </c>
      <c r="K892" s="3">
        <v>1</v>
      </c>
      <c r="L892" s="3">
        <v>2</v>
      </c>
      <c r="M892" s="3">
        <v>1</v>
      </c>
      <c r="N892" s="3">
        <v>0</v>
      </c>
    </row>
    <row r="893" spans="1:14" x14ac:dyDescent="0.25">
      <c r="A893" s="3">
        <v>61</v>
      </c>
      <c r="B893" s="3">
        <v>0</v>
      </c>
      <c r="C893" s="3">
        <v>0</v>
      </c>
      <c r="D893" s="3">
        <v>145</v>
      </c>
      <c r="E893" s="3">
        <v>307</v>
      </c>
      <c r="F893" s="3">
        <v>0</v>
      </c>
      <c r="G893" s="3">
        <v>0</v>
      </c>
      <c r="H893" s="3">
        <v>146</v>
      </c>
      <c r="I893" s="3">
        <v>1</v>
      </c>
      <c r="J893" s="3">
        <v>10</v>
      </c>
      <c r="K893" s="3">
        <v>1</v>
      </c>
      <c r="L893" s="3">
        <v>0</v>
      </c>
      <c r="M893" s="3">
        <v>3</v>
      </c>
      <c r="N893" s="3">
        <v>0</v>
      </c>
    </row>
    <row r="894" spans="1:14" x14ac:dyDescent="0.25">
      <c r="A894" s="3">
        <v>54</v>
      </c>
      <c r="B894" s="3">
        <v>1</v>
      </c>
      <c r="C894" s="3">
        <v>0</v>
      </c>
      <c r="D894" s="3">
        <v>122</v>
      </c>
      <c r="E894" s="3">
        <v>286</v>
      </c>
      <c r="F894" s="3">
        <v>0</v>
      </c>
      <c r="G894" s="3">
        <v>0</v>
      </c>
      <c r="H894" s="3">
        <v>116</v>
      </c>
      <c r="I894" s="3">
        <v>1</v>
      </c>
      <c r="J894" s="3">
        <v>32</v>
      </c>
      <c r="K894" s="3">
        <v>1</v>
      </c>
      <c r="L894" s="3">
        <v>2</v>
      </c>
      <c r="M894" s="3">
        <v>2</v>
      </c>
      <c r="N894" s="3">
        <v>0</v>
      </c>
    </row>
    <row r="895" spans="1:14" x14ac:dyDescent="0.25">
      <c r="A895" s="3">
        <v>74</v>
      </c>
      <c r="B895" s="3">
        <v>0</v>
      </c>
      <c r="C895" s="3">
        <v>1</v>
      </c>
      <c r="D895" s="3">
        <v>120</v>
      </c>
      <c r="E895" s="3">
        <v>269</v>
      </c>
      <c r="F895" s="3">
        <v>0</v>
      </c>
      <c r="G895" s="3">
        <v>0</v>
      </c>
      <c r="H895" s="3">
        <v>121</v>
      </c>
      <c r="I895" s="3">
        <v>1</v>
      </c>
      <c r="J895" s="3">
        <v>2</v>
      </c>
      <c r="K895" s="3">
        <v>2</v>
      </c>
      <c r="L895" s="3">
        <v>1</v>
      </c>
      <c r="M895" s="3">
        <v>2</v>
      </c>
      <c r="N895" s="3">
        <v>1</v>
      </c>
    </row>
    <row r="896" spans="1:14" x14ac:dyDescent="0.25">
      <c r="A896" s="3">
        <v>63</v>
      </c>
      <c r="B896" s="3">
        <v>0</v>
      </c>
      <c r="C896" s="3">
        <v>0</v>
      </c>
      <c r="D896" s="3">
        <v>108</v>
      </c>
      <c r="E896" s="3">
        <v>269</v>
      </c>
      <c r="F896" s="3">
        <v>0</v>
      </c>
      <c r="G896" s="3">
        <v>1</v>
      </c>
      <c r="H896" s="3">
        <v>169</v>
      </c>
      <c r="I896" s="3">
        <v>1</v>
      </c>
      <c r="J896" s="3">
        <v>18</v>
      </c>
      <c r="K896" s="3">
        <v>1</v>
      </c>
      <c r="L896" s="3">
        <v>2</v>
      </c>
      <c r="M896" s="3">
        <v>2</v>
      </c>
      <c r="N896" s="3">
        <v>0</v>
      </c>
    </row>
    <row r="897" spans="1:14" x14ac:dyDescent="0.25">
      <c r="A897" s="3">
        <v>70</v>
      </c>
      <c r="B897" s="3">
        <v>1</v>
      </c>
      <c r="C897" s="3">
        <v>2</v>
      </c>
      <c r="D897" s="3">
        <v>160</v>
      </c>
      <c r="E897" s="3">
        <v>269</v>
      </c>
      <c r="F897" s="3">
        <v>0</v>
      </c>
      <c r="G897" s="3">
        <v>1</v>
      </c>
      <c r="H897" s="3">
        <v>112</v>
      </c>
      <c r="I897" s="3">
        <v>1</v>
      </c>
      <c r="J897" s="3">
        <v>29</v>
      </c>
      <c r="K897" s="3">
        <v>1</v>
      </c>
      <c r="L897" s="3">
        <v>1</v>
      </c>
      <c r="M897" s="3">
        <v>3</v>
      </c>
      <c r="N897" s="3">
        <v>0</v>
      </c>
    </row>
    <row r="898" spans="1:14" x14ac:dyDescent="0.25">
      <c r="A898" s="3">
        <v>63</v>
      </c>
      <c r="B898" s="3">
        <v>0</v>
      </c>
      <c r="C898" s="3">
        <v>0</v>
      </c>
      <c r="D898" s="3">
        <v>108</v>
      </c>
      <c r="E898" s="3">
        <v>269</v>
      </c>
      <c r="F898" s="3">
        <v>0</v>
      </c>
      <c r="G898" s="3">
        <v>1</v>
      </c>
      <c r="H898" s="3">
        <v>169</v>
      </c>
      <c r="I898" s="3">
        <v>1</v>
      </c>
      <c r="J898" s="3">
        <v>18</v>
      </c>
      <c r="K898" s="3">
        <v>1</v>
      </c>
      <c r="L898" s="3">
        <v>2</v>
      </c>
      <c r="M898" s="3">
        <v>2</v>
      </c>
      <c r="N898" s="3">
        <v>0</v>
      </c>
    </row>
    <row r="899" spans="1:14" x14ac:dyDescent="0.25">
      <c r="A899" s="3">
        <v>64</v>
      </c>
      <c r="B899" s="3">
        <v>1</v>
      </c>
      <c r="C899" s="3">
        <v>0</v>
      </c>
      <c r="D899" s="3">
        <v>145</v>
      </c>
      <c r="E899" s="3">
        <v>212</v>
      </c>
      <c r="F899" s="3">
        <v>0</v>
      </c>
      <c r="G899" s="3">
        <v>0</v>
      </c>
      <c r="H899" s="3">
        <v>132</v>
      </c>
      <c r="I899" s="3">
        <v>0</v>
      </c>
      <c r="J899" s="3">
        <v>20</v>
      </c>
      <c r="K899" s="3">
        <v>1</v>
      </c>
      <c r="L899" s="3">
        <v>2</v>
      </c>
      <c r="M899" s="3">
        <v>1</v>
      </c>
      <c r="N899" s="3">
        <v>0</v>
      </c>
    </row>
    <row r="900" spans="1:14" x14ac:dyDescent="0.25">
      <c r="A900" s="3">
        <v>61</v>
      </c>
      <c r="B900" s="3">
        <v>1</v>
      </c>
      <c r="C900" s="3">
        <v>0</v>
      </c>
      <c r="D900" s="3">
        <v>148</v>
      </c>
      <c r="E900" s="3">
        <v>203</v>
      </c>
      <c r="F900" s="3">
        <v>0</v>
      </c>
      <c r="G900" s="3">
        <v>1</v>
      </c>
      <c r="H900" s="3">
        <v>161</v>
      </c>
      <c r="I900" s="3">
        <v>0</v>
      </c>
      <c r="J900" s="3">
        <v>0</v>
      </c>
      <c r="K900" s="3">
        <v>2</v>
      </c>
      <c r="L900" s="3">
        <v>1</v>
      </c>
      <c r="M900" s="3">
        <v>3</v>
      </c>
      <c r="N900" s="3">
        <v>0</v>
      </c>
    </row>
    <row r="901" spans="1:14" x14ac:dyDescent="0.25">
      <c r="A901" s="3">
        <v>59</v>
      </c>
      <c r="B901" s="3">
        <v>1</v>
      </c>
      <c r="C901" s="3">
        <v>1</v>
      </c>
      <c r="D901" s="3">
        <v>140</v>
      </c>
      <c r="E901" s="3">
        <v>221</v>
      </c>
      <c r="F901" s="3">
        <v>0</v>
      </c>
      <c r="G901" s="3">
        <v>1</v>
      </c>
      <c r="H901" s="3">
        <v>164</v>
      </c>
      <c r="I901" s="3">
        <v>1</v>
      </c>
      <c r="J901" s="3">
        <v>0</v>
      </c>
      <c r="K901" s="3">
        <v>2</v>
      </c>
      <c r="L901" s="3">
        <v>0</v>
      </c>
      <c r="M901" s="3">
        <v>2</v>
      </c>
      <c r="N901" s="3">
        <v>1</v>
      </c>
    </row>
    <row r="902" spans="1:14" x14ac:dyDescent="0.25">
      <c r="A902" s="3">
        <v>38</v>
      </c>
      <c r="B902" s="3">
        <v>1</v>
      </c>
      <c r="C902" s="3">
        <v>2</v>
      </c>
      <c r="D902" s="3">
        <v>138</v>
      </c>
      <c r="E902" s="3">
        <v>175</v>
      </c>
      <c r="F902" s="3">
        <v>0</v>
      </c>
      <c r="G902" s="3">
        <v>1</v>
      </c>
      <c r="H902" s="3">
        <v>173</v>
      </c>
      <c r="I902" s="3">
        <v>0</v>
      </c>
      <c r="J902" s="3">
        <v>0</v>
      </c>
      <c r="K902" s="3">
        <v>2</v>
      </c>
      <c r="L902" s="3">
        <v>4</v>
      </c>
      <c r="M902" s="3">
        <v>2</v>
      </c>
      <c r="N902" s="3">
        <v>1</v>
      </c>
    </row>
    <row r="903" spans="1:14" x14ac:dyDescent="0.25">
      <c r="A903" s="3">
        <v>58</v>
      </c>
      <c r="B903" s="3">
        <v>1</v>
      </c>
      <c r="C903" s="3">
        <v>1</v>
      </c>
      <c r="D903" s="3">
        <v>120</v>
      </c>
      <c r="E903" s="3">
        <v>284</v>
      </c>
      <c r="F903" s="3">
        <v>0</v>
      </c>
      <c r="G903" s="3">
        <v>0</v>
      </c>
      <c r="H903" s="3">
        <v>160</v>
      </c>
      <c r="I903" s="3">
        <v>0</v>
      </c>
      <c r="J903" s="3">
        <v>18</v>
      </c>
      <c r="K903" s="3">
        <v>1</v>
      </c>
      <c r="L903" s="3">
        <v>0</v>
      </c>
      <c r="M903" s="3">
        <v>2</v>
      </c>
      <c r="N903" s="3">
        <v>0</v>
      </c>
    </row>
    <row r="904" spans="1:14" x14ac:dyDescent="0.25">
      <c r="A904" s="3">
        <v>63</v>
      </c>
      <c r="B904" s="3">
        <v>0</v>
      </c>
      <c r="C904" s="3">
        <v>1</v>
      </c>
      <c r="D904" s="3">
        <v>140</v>
      </c>
      <c r="E904" s="3">
        <v>195</v>
      </c>
      <c r="F904" s="3">
        <v>0</v>
      </c>
      <c r="G904" s="3">
        <v>1</v>
      </c>
      <c r="H904" s="3">
        <v>179</v>
      </c>
      <c r="I904" s="3">
        <v>0</v>
      </c>
      <c r="J904" s="3">
        <v>0</v>
      </c>
      <c r="K904" s="3">
        <v>2</v>
      </c>
      <c r="L904" s="3">
        <v>2</v>
      </c>
      <c r="M904" s="3">
        <v>2</v>
      </c>
      <c r="N904" s="3">
        <v>1</v>
      </c>
    </row>
    <row r="905" spans="1:14" x14ac:dyDescent="0.25">
      <c r="A905" s="3">
        <v>62</v>
      </c>
      <c r="B905" s="3">
        <v>0</v>
      </c>
      <c r="C905" s="3">
        <v>2</v>
      </c>
      <c r="D905" s="3">
        <v>130</v>
      </c>
      <c r="E905" s="3">
        <v>263</v>
      </c>
      <c r="F905" s="3">
        <v>0</v>
      </c>
      <c r="G905" s="3">
        <v>1</v>
      </c>
      <c r="H905" s="3">
        <v>97</v>
      </c>
      <c r="I905" s="3">
        <v>0</v>
      </c>
      <c r="J905" s="3">
        <v>12</v>
      </c>
      <c r="K905" s="3">
        <v>1</v>
      </c>
      <c r="L905" s="3">
        <v>1</v>
      </c>
      <c r="M905" s="3">
        <v>3</v>
      </c>
      <c r="N905" s="3">
        <v>0</v>
      </c>
    </row>
    <row r="906" spans="1:14" x14ac:dyDescent="0.25">
      <c r="A906" s="3">
        <v>46</v>
      </c>
      <c r="B906" s="3">
        <v>1</v>
      </c>
      <c r="C906" s="3">
        <v>0</v>
      </c>
      <c r="D906" s="3">
        <v>140</v>
      </c>
      <c r="E906" s="3">
        <v>311</v>
      </c>
      <c r="F906" s="3">
        <v>0</v>
      </c>
      <c r="G906" s="3">
        <v>1</v>
      </c>
      <c r="H906" s="3">
        <v>120</v>
      </c>
      <c r="I906" s="3">
        <v>1</v>
      </c>
      <c r="J906" s="3">
        <v>18</v>
      </c>
      <c r="K906" s="3">
        <v>1</v>
      </c>
      <c r="L906" s="3">
        <v>2</v>
      </c>
      <c r="M906" s="3">
        <v>3</v>
      </c>
      <c r="N906" s="3">
        <v>0</v>
      </c>
    </row>
    <row r="907" spans="1:14" x14ac:dyDescent="0.25">
      <c r="A907" s="3">
        <v>58</v>
      </c>
      <c r="B907" s="3">
        <v>0</v>
      </c>
      <c r="C907" s="3">
        <v>2</v>
      </c>
      <c r="D907" s="3">
        <v>120</v>
      </c>
      <c r="E907" s="3">
        <v>340</v>
      </c>
      <c r="F907" s="3">
        <v>0</v>
      </c>
      <c r="G907" s="3">
        <v>1</v>
      </c>
      <c r="H907" s="3">
        <v>172</v>
      </c>
      <c r="I907" s="3">
        <v>0</v>
      </c>
      <c r="J907" s="3">
        <v>0</v>
      </c>
      <c r="K907" s="3">
        <v>2</v>
      </c>
      <c r="L907" s="3">
        <v>0</v>
      </c>
      <c r="M907" s="3">
        <v>2</v>
      </c>
      <c r="N907" s="3">
        <v>1</v>
      </c>
    </row>
    <row r="908" spans="1:14" x14ac:dyDescent="0.25">
      <c r="A908" s="3">
        <v>63</v>
      </c>
      <c r="B908" s="3">
        <v>0</v>
      </c>
      <c r="C908" s="3">
        <v>1</v>
      </c>
      <c r="D908" s="3">
        <v>140</v>
      </c>
      <c r="E908" s="3">
        <v>195</v>
      </c>
      <c r="F908" s="3">
        <v>0</v>
      </c>
      <c r="G908" s="3">
        <v>1</v>
      </c>
      <c r="H908" s="3">
        <v>179</v>
      </c>
      <c r="I908" s="3">
        <v>0</v>
      </c>
      <c r="J908" s="3">
        <v>0</v>
      </c>
      <c r="K908" s="3">
        <v>2</v>
      </c>
      <c r="L908" s="3">
        <v>2</v>
      </c>
      <c r="M908" s="3">
        <v>2</v>
      </c>
      <c r="N908" s="3">
        <v>1</v>
      </c>
    </row>
    <row r="909" spans="1:14" x14ac:dyDescent="0.25">
      <c r="A909" s="3">
        <v>47</v>
      </c>
      <c r="B909" s="3">
        <v>1</v>
      </c>
      <c r="C909" s="3">
        <v>2</v>
      </c>
      <c r="D909" s="3">
        <v>130</v>
      </c>
      <c r="E909" s="3">
        <v>253</v>
      </c>
      <c r="F909" s="3">
        <v>0</v>
      </c>
      <c r="G909" s="3">
        <v>1</v>
      </c>
      <c r="H909" s="3">
        <v>179</v>
      </c>
      <c r="I909" s="3">
        <v>0</v>
      </c>
      <c r="J909" s="3">
        <v>0</v>
      </c>
      <c r="K909" s="3">
        <v>2</v>
      </c>
      <c r="L909" s="3">
        <v>0</v>
      </c>
      <c r="M909" s="3">
        <v>2</v>
      </c>
      <c r="N909" s="3">
        <v>1</v>
      </c>
    </row>
    <row r="910" spans="1:14" x14ac:dyDescent="0.25">
      <c r="A910" s="3">
        <v>71</v>
      </c>
      <c r="B910" s="3">
        <v>0</v>
      </c>
      <c r="C910" s="3">
        <v>2</v>
      </c>
      <c r="D910" s="3">
        <v>110</v>
      </c>
      <c r="E910" s="3">
        <v>265</v>
      </c>
      <c r="F910" s="3">
        <v>1</v>
      </c>
      <c r="G910" s="3">
        <v>0</v>
      </c>
      <c r="H910" s="3">
        <v>130</v>
      </c>
      <c r="I910" s="3">
        <v>0</v>
      </c>
      <c r="J910" s="3">
        <v>0</v>
      </c>
      <c r="K910" s="3">
        <v>2</v>
      </c>
      <c r="L910" s="3">
        <v>1</v>
      </c>
      <c r="M910" s="3">
        <v>2</v>
      </c>
      <c r="N910" s="3">
        <v>1</v>
      </c>
    </row>
    <row r="911" spans="1:14" x14ac:dyDescent="0.25">
      <c r="A911" s="3">
        <v>66</v>
      </c>
      <c r="B911" s="3">
        <v>1</v>
      </c>
      <c r="C911" s="3">
        <v>0</v>
      </c>
      <c r="D911" s="3">
        <v>112</v>
      </c>
      <c r="E911" s="3">
        <v>212</v>
      </c>
      <c r="F911" s="3">
        <v>0</v>
      </c>
      <c r="G911" s="3">
        <v>0</v>
      </c>
      <c r="H911" s="3">
        <v>132</v>
      </c>
      <c r="I911" s="3">
        <v>1</v>
      </c>
      <c r="J911" s="3">
        <v>1</v>
      </c>
      <c r="K911" s="3">
        <v>2</v>
      </c>
      <c r="L911" s="3">
        <v>1</v>
      </c>
      <c r="M911" s="3">
        <v>2</v>
      </c>
      <c r="N911" s="3">
        <v>0</v>
      </c>
    </row>
    <row r="912" spans="1:14" x14ac:dyDescent="0.25">
      <c r="A912" s="3">
        <v>42</v>
      </c>
      <c r="B912" s="3">
        <v>1</v>
      </c>
      <c r="C912" s="3">
        <v>0</v>
      </c>
      <c r="D912" s="3">
        <v>136</v>
      </c>
      <c r="E912" s="3">
        <v>315</v>
      </c>
      <c r="F912" s="3">
        <v>0</v>
      </c>
      <c r="G912" s="3">
        <v>1</v>
      </c>
      <c r="H912" s="3">
        <v>125</v>
      </c>
      <c r="I912" s="3">
        <v>1</v>
      </c>
      <c r="J912" s="3">
        <v>18</v>
      </c>
      <c r="K912" s="3">
        <v>1</v>
      </c>
      <c r="L912" s="3">
        <v>0</v>
      </c>
      <c r="M912" s="3">
        <v>1</v>
      </c>
      <c r="N912" s="3">
        <v>0</v>
      </c>
    </row>
    <row r="913" spans="1:14" x14ac:dyDescent="0.25">
      <c r="A913" s="3">
        <v>64</v>
      </c>
      <c r="B913" s="3">
        <v>1</v>
      </c>
      <c r="C913" s="3">
        <v>0</v>
      </c>
      <c r="D913" s="3">
        <v>145</v>
      </c>
      <c r="E913" s="3">
        <v>212</v>
      </c>
      <c r="F913" s="3">
        <v>0</v>
      </c>
      <c r="G913" s="3">
        <v>0</v>
      </c>
      <c r="H913" s="3">
        <v>132</v>
      </c>
      <c r="I913" s="3">
        <v>0</v>
      </c>
      <c r="J913" s="3">
        <v>20</v>
      </c>
      <c r="K913" s="3">
        <v>1</v>
      </c>
      <c r="L913" s="3">
        <v>2</v>
      </c>
      <c r="M913" s="3">
        <v>1</v>
      </c>
      <c r="N913" s="3">
        <v>0</v>
      </c>
    </row>
    <row r="914" spans="1:14" x14ac:dyDescent="0.25">
      <c r="A914" s="3">
        <v>55</v>
      </c>
      <c r="B914" s="3">
        <v>0</v>
      </c>
      <c r="C914" s="3">
        <v>0</v>
      </c>
      <c r="D914" s="3">
        <v>180</v>
      </c>
      <c r="E914" s="3">
        <v>327</v>
      </c>
      <c r="F914" s="3">
        <v>0</v>
      </c>
      <c r="G914" s="3">
        <v>2</v>
      </c>
      <c r="H914" s="3">
        <v>117</v>
      </c>
      <c r="I914" s="3">
        <v>1</v>
      </c>
      <c r="J914" s="3">
        <v>34</v>
      </c>
      <c r="K914" s="3">
        <v>1</v>
      </c>
      <c r="L914" s="3">
        <v>0</v>
      </c>
      <c r="M914" s="3">
        <v>2</v>
      </c>
      <c r="N914" s="3">
        <v>0</v>
      </c>
    </row>
    <row r="915" spans="1:14" x14ac:dyDescent="0.25">
      <c r="A915" s="3">
        <v>43</v>
      </c>
      <c r="B915" s="3">
        <v>0</v>
      </c>
      <c r="C915" s="3">
        <v>0</v>
      </c>
      <c r="D915" s="3">
        <v>132</v>
      </c>
      <c r="E915" s="3">
        <v>341</v>
      </c>
      <c r="F915" s="3">
        <v>1</v>
      </c>
      <c r="G915" s="3">
        <v>0</v>
      </c>
      <c r="H915" s="3">
        <v>136</v>
      </c>
      <c r="I915" s="3">
        <v>1</v>
      </c>
      <c r="J915" s="3">
        <v>30</v>
      </c>
      <c r="K915" s="3">
        <v>1</v>
      </c>
      <c r="L915" s="3">
        <v>0</v>
      </c>
      <c r="M915" s="3">
        <v>3</v>
      </c>
      <c r="N915" s="3">
        <v>0</v>
      </c>
    </row>
    <row r="916" spans="1:14" x14ac:dyDescent="0.25">
      <c r="A916" s="3">
        <v>55</v>
      </c>
      <c r="B916" s="3">
        <v>0</v>
      </c>
      <c r="C916" s="3">
        <v>0</v>
      </c>
      <c r="D916" s="3">
        <v>128</v>
      </c>
      <c r="E916" s="3">
        <v>205</v>
      </c>
      <c r="F916" s="3">
        <v>0</v>
      </c>
      <c r="G916" s="3">
        <v>2</v>
      </c>
      <c r="H916" s="3">
        <v>130</v>
      </c>
      <c r="I916" s="3">
        <v>1</v>
      </c>
      <c r="J916" s="3">
        <v>20</v>
      </c>
      <c r="K916" s="3">
        <v>1</v>
      </c>
      <c r="L916" s="3">
        <v>1</v>
      </c>
      <c r="M916" s="3">
        <v>3</v>
      </c>
      <c r="N916" s="3">
        <v>0</v>
      </c>
    </row>
    <row r="917" spans="1:14" x14ac:dyDescent="0.25">
      <c r="A917" s="3">
        <v>58</v>
      </c>
      <c r="B917" s="3">
        <v>0</v>
      </c>
      <c r="C917" s="3">
        <v>0</v>
      </c>
      <c r="D917" s="3">
        <v>170</v>
      </c>
      <c r="E917" s="3">
        <v>225</v>
      </c>
      <c r="F917" s="3">
        <v>1</v>
      </c>
      <c r="G917" s="3">
        <v>0</v>
      </c>
      <c r="H917" s="3">
        <v>146</v>
      </c>
      <c r="I917" s="3">
        <v>1</v>
      </c>
      <c r="J917" s="3">
        <v>28</v>
      </c>
      <c r="K917" s="3">
        <v>1</v>
      </c>
      <c r="L917" s="3">
        <v>2</v>
      </c>
      <c r="M917" s="3">
        <v>1</v>
      </c>
      <c r="N917" s="3">
        <v>0</v>
      </c>
    </row>
    <row r="918" spans="1:14" x14ac:dyDescent="0.25">
      <c r="A918" s="3">
        <v>55</v>
      </c>
      <c r="B918" s="3">
        <v>1</v>
      </c>
      <c r="C918" s="3">
        <v>0</v>
      </c>
      <c r="D918" s="3">
        <v>140</v>
      </c>
      <c r="E918" s="3">
        <v>217</v>
      </c>
      <c r="F918" s="3">
        <v>0</v>
      </c>
      <c r="G918" s="3">
        <v>1</v>
      </c>
      <c r="H918" s="3">
        <v>111</v>
      </c>
      <c r="I918" s="3">
        <v>1</v>
      </c>
      <c r="J918" s="3">
        <v>56</v>
      </c>
      <c r="K918" s="3">
        <v>0</v>
      </c>
      <c r="L918" s="3">
        <v>0</v>
      </c>
      <c r="M918" s="3">
        <v>3</v>
      </c>
      <c r="N918" s="3">
        <v>0</v>
      </c>
    </row>
    <row r="919" spans="1:14" x14ac:dyDescent="0.25">
      <c r="A919" s="3">
        <v>51</v>
      </c>
      <c r="B919" s="3">
        <v>0</v>
      </c>
      <c r="C919" s="3">
        <v>0</v>
      </c>
      <c r="D919" s="3">
        <v>130</v>
      </c>
      <c r="E919" s="3">
        <v>305</v>
      </c>
      <c r="F919" s="3">
        <v>0</v>
      </c>
      <c r="G919" s="3">
        <v>1</v>
      </c>
      <c r="H919" s="3">
        <v>142</v>
      </c>
      <c r="I919" s="3">
        <v>1</v>
      </c>
      <c r="J919" s="3">
        <v>12</v>
      </c>
      <c r="K919" s="3">
        <v>1</v>
      </c>
      <c r="L919" s="3">
        <v>0</v>
      </c>
      <c r="M919" s="3">
        <v>3</v>
      </c>
      <c r="N919" s="3">
        <v>0</v>
      </c>
    </row>
    <row r="920" spans="1:14" x14ac:dyDescent="0.25">
      <c r="A920" s="3">
        <v>50</v>
      </c>
      <c r="B920" s="3">
        <v>0</v>
      </c>
      <c r="C920" s="3">
        <v>2</v>
      </c>
      <c r="D920" s="3">
        <v>120</v>
      </c>
      <c r="E920" s="3">
        <v>219</v>
      </c>
      <c r="F920" s="3">
        <v>0</v>
      </c>
      <c r="G920" s="3">
        <v>1</v>
      </c>
      <c r="H920" s="3">
        <v>158</v>
      </c>
      <c r="I920" s="3">
        <v>0</v>
      </c>
      <c r="J920" s="3">
        <v>16</v>
      </c>
      <c r="K920" s="3">
        <v>1</v>
      </c>
      <c r="L920" s="3">
        <v>0</v>
      </c>
      <c r="M920" s="3">
        <v>2</v>
      </c>
      <c r="N920" s="3">
        <v>1</v>
      </c>
    </row>
    <row r="921" spans="1:14" x14ac:dyDescent="0.25">
      <c r="A921" s="3">
        <v>43</v>
      </c>
      <c r="B921" s="3">
        <v>1</v>
      </c>
      <c r="C921" s="3">
        <v>0</v>
      </c>
      <c r="D921" s="3">
        <v>115</v>
      </c>
      <c r="E921" s="3">
        <v>303</v>
      </c>
      <c r="F921" s="3">
        <v>0</v>
      </c>
      <c r="G921" s="3">
        <v>1</v>
      </c>
      <c r="H921" s="3">
        <v>181</v>
      </c>
      <c r="I921" s="3">
        <v>0</v>
      </c>
      <c r="J921" s="3">
        <v>12</v>
      </c>
      <c r="K921" s="3">
        <v>1</v>
      </c>
      <c r="L921" s="3">
        <v>0</v>
      </c>
      <c r="M921" s="3">
        <v>2</v>
      </c>
      <c r="N921" s="3">
        <v>1</v>
      </c>
    </row>
    <row r="922" spans="1:14" x14ac:dyDescent="0.25">
      <c r="A922" s="3">
        <v>41</v>
      </c>
      <c r="B922" s="3">
        <v>0</v>
      </c>
      <c r="C922" s="3">
        <v>1</v>
      </c>
      <c r="D922" s="3">
        <v>126</v>
      </c>
      <c r="E922" s="3">
        <v>306</v>
      </c>
      <c r="F922" s="3">
        <v>0</v>
      </c>
      <c r="G922" s="3">
        <v>1</v>
      </c>
      <c r="H922" s="3">
        <v>163</v>
      </c>
      <c r="I922" s="3">
        <v>0</v>
      </c>
      <c r="J922" s="3">
        <v>0</v>
      </c>
      <c r="K922" s="3">
        <v>2</v>
      </c>
      <c r="L922" s="3">
        <v>0</v>
      </c>
      <c r="M922" s="3">
        <v>2</v>
      </c>
      <c r="N922" s="3">
        <v>1</v>
      </c>
    </row>
    <row r="923" spans="1:14" x14ac:dyDescent="0.25">
      <c r="A923" s="3">
        <v>49</v>
      </c>
      <c r="B923" s="3">
        <v>1</v>
      </c>
      <c r="C923" s="3">
        <v>1</v>
      </c>
      <c r="D923" s="3">
        <v>130</v>
      </c>
      <c r="E923" s="3">
        <v>266</v>
      </c>
      <c r="F923" s="3">
        <v>0</v>
      </c>
      <c r="G923" s="3">
        <v>1</v>
      </c>
      <c r="H923" s="3">
        <v>171</v>
      </c>
      <c r="I923" s="3">
        <v>0</v>
      </c>
      <c r="J923" s="3">
        <v>6</v>
      </c>
      <c r="K923" s="3">
        <v>2</v>
      </c>
      <c r="L923" s="3">
        <v>0</v>
      </c>
      <c r="M923" s="3">
        <v>2</v>
      </c>
      <c r="N923" s="3">
        <v>1</v>
      </c>
    </row>
    <row r="924" spans="1:14" x14ac:dyDescent="0.25">
      <c r="A924" s="3">
        <v>65</v>
      </c>
      <c r="B924" s="3">
        <v>1</v>
      </c>
      <c r="C924" s="3">
        <v>0</v>
      </c>
      <c r="D924" s="3">
        <v>110</v>
      </c>
      <c r="E924" s="3">
        <v>248</v>
      </c>
      <c r="F924" s="3">
        <v>0</v>
      </c>
      <c r="G924" s="3">
        <v>0</v>
      </c>
      <c r="H924" s="3">
        <v>158</v>
      </c>
      <c r="I924" s="3">
        <v>0</v>
      </c>
      <c r="J924" s="3">
        <v>6</v>
      </c>
      <c r="K924" s="3">
        <v>2</v>
      </c>
      <c r="L924" s="3">
        <v>2</v>
      </c>
      <c r="M924" s="3">
        <v>1</v>
      </c>
      <c r="N924" s="3">
        <v>0</v>
      </c>
    </row>
    <row r="925" spans="1:14" x14ac:dyDescent="0.25">
      <c r="A925" s="3">
        <v>57</v>
      </c>
      <c r="B925" s="3">
        <v>1</v>
      </c>
      <c r="C925" s="3">
        <v>0</v>
      </c>
      <c r="D925" s="3">
        <v>152</v>
      </c>
      <c r="E925" s="3">
        <v>274</v>
      </c>
      <c r="F925" s="3">
        <v>0</v>
      </c>
      <c r="G925" s="3">
        <v>1</v>
      </c>
      <c r="H925" s="3">
        <v>88</v>
      </c>
      <c r="I925" s="3">
        <v>1</v>
      </c>
      <c r="J925" s="3">
        <v>12</v>
      </c>
      <c r="K925" s="3">
        <v>1</v>
      </c>
      <c r="L925" s="3">
        <v>1</v>
      </c>
      <c r="M925" s="3">
        <v>3</v>
      </c>
      <c r="N925" s="3">
        <v>0</v>
      </c>
    </row>
    <row r="926" spans="1:14" x14ac:dyDescent="0.25">
      <c r="A926" s="3">
        <v>48</v>
      </c>
      <c r="B926" s="3">
        <v>1</v>
      </c>
      <c r="C926" s="3">
        <v>0</v>
      </c>
      <c r="D926" s="3">
        <v>130</v>
      </c>
      <c r="E926" s="3">
        <v>256</v>
      </c>
      <c r="F926" s="3">
        <v>1</v>
      </c>
      <c r="G926" s="3">
        <v>0</v>
      </c>
      <c r="H926" s="3">
        <v>150</v>
      </c>
      <c r="I926" s="3">
        <v>1</v>
      </c>
      <c r="J926" s="3">
        <v>0</v>
      </c>
      <c r="K926" s="3">
        <v>2</v>
      </c>
      <c r="L926" s="3">
        <v>2</v>
      </c>
      <c r="M926" s="3">
        <v>3</v>
      </c>
      <c r="N926" s="3">
        <v>0</v>
      </c>
    </row>
    <row r="927" spans="1:14" x14ac:dyDescent="0.25">
      <c r="A927" s="3">
        <v>62</v>
      </c>
      <c r="B927" s="3">
        <v>0</v>
      </c>
      <c r="C927" s="3">
        <v>0</v>
      </c>
      <c r="D927" s="3">
        <v>138</v>
      </c>
      <c r="E927" s="3">
        <v>294</v>
      </c>
      <c r="F927" s="3">
        <v>1</v>
      </c>
      <c r="G927" s="3">
        <v>1</v>
      </c>
      <c r="H927" s="3">
        <v>106</v>
      </c>
      <c r="I927" s="3">
        <v>0</v>
      </c>
      <c r="J927" s="3">
        <v>19</v>
      </c>
      <c r="K927" s="3">
        <v>1</v>
      </c>
      <c r="L927" s="3">
        <v>3</v>
      </c>
      <c r="M927" s="3">
        <v>2</v>
      </c>
      <c r="N927" s="3">
        <v>0</v>
      </c>
    </row>
    <row r="928" spans="1:14" x14ac:dyDescent="0.25">
      <c r="A928" s="3">
        <v>61</v>
      </c>
      <c r="B928" s="3">
        <v>1</v>
      </c>
      <c r="C928" s="3">
        <v>3</v>
      </c>
      <c r="D928" s="3">
        <v>134</v>
      </c>
      <c r="E928" s="3">
        <v>234</v>
      </c>
      <c r="F928" s="3">
        <v>0</v>
      </c>
      <c r="G928" s="3">
        <v>1</v>
      </c>
      <c r="H928" s="3">
        <v>145</v>
      </c>
      <c r="I928" s="3">
        <v>0</v>
      </c>
      <c r="J928" s="3">
        <v>26</v>
      </c>
      <c r="K928" s="3">
        <v>1</v>
      </c>
      <c r="L928" s="3">
        <v>2</v>
      </c>
      <c r="M928" s="3">
        <v>2</v>
      </c>
      <c r="N928" s="3">
        <v>0</v>
      </c>
    </row>
    <row r="929" spans="1:14" x14ac:dyDescent="0.25">
      <c r="A929" s="3">
        <v>59</v>
      </c>
      <c r="B929" s="3">
        <v>1</v>
      </c>
      <c r="C929" s="3">
        <v>3</v>
      </c>
      <c r="D929" s="3">
        <v>178</v>
      </c>
      <c r="E929" s="3">
        <v>270</v>
      </c>
      <c r="F929" s="3">
        <v>0</v>
      </c>
      <c r="G929" s="3">
        <v>0</v>
      </c>
      <c r="H929" s="3">
        <v>145</v>
      </c>
      <c r="I929" s="3">
        <v>0</v>
      </c>
      <c r="J929" s="3">
        <v>42</v>
      </c>
      <c r="K929" s="3">
        <v>0</v>
      </c>
      <c r="L929" s="3">
        <v>0</v>
      </c>
      <c r="M929" s="3">
        <v>3</v>
      </c>
      <c r="N929" s="3">
        <v>1</v>
      </c>
    </row>
    <row r="930" spans="1:14" x14ac:dyDescent="0.25">
      <c r="A930" s="3">
        <v>69</v>
      </c>
      <c r="B930" s="3">
        <v>1</v>
      </c>
      <c r="C930" s="3">
        <v>2</v>
      </c>
      <c r="D930" s="3">
        <v>140</v>
      </c>
      <c r="E930" s="3">
        <v>254</v>
      </c>
      <c r="F930" s="3">
        <v>0</v>
      </c>
      <c r="G930" s="3">
        <v>0</v>
      </c>
      <c r="H930" s="3">
        <v>146</v>
      </c>
      <c r="I930" s="3">
        <v>0</v>
      </c>
      <c r="J930" s="3">
        <v>20</v>
      </c>
      <c r="K930" s="3">
        <v>1</v>
      </c>
      <c r="L930" s="3">
        <v>3</v>
      </c>
      <c r="M930" s="3">
        <v>3</v>
      </c>
      <c r="N930" s="3">
        <v>0</v>
      </c>
    </row>
    <row r="931" spans="1:14" x14ac:dyDescent="0.25">
      <c r="A931" s="3">
        <v>58</v>
      </c>
      <c r="B931" s="3">
        <v>1</v>
      </c>
      <c r="C931" s="3">
        <v>2</v>
      </c>
      <c r="D931" s="3">
        <v>132</v>
      </c>
      <c r="E931" s="3">
        <v>224</v>
      </c>
      <c r="F931" s="3">
        <v>0</v>
      </c>
      <c r="G931" s="3">
        <v>0</v>
      </c>
      <c r="H931" s="3">
        <v>173</v>
      </c>
      <c r="I931" s="3">
        <v>0</v>
      </c>
      <c r="J931" s="3">
        <v>32</v>
      </c>
      <c r="K931" s="3">
        <v>2</v>
      </c>
      <c r="L931" s="3">
        <v>2</v>
      </c>
      <c r="M931" s="3">
        <v>3</v>
      </c>
      <c r="N931" s="3">
        <v>0</v>
      </c>
    </row>
    <row r="932" spans="1:14" x14ac:dyDescent="0.25">
      <c r="A932" s="3">
        <v>38</v>
      </c>
      <c r="B932" s="3">
        <v>1</v>
      </c>
      <c r="C932" s="3">
        <v>3</v>
      </c>
      <c r="D932" s="3">
        <v>120</v>
      </c>
      <c r="E932" s="3">
        <v>231</v>
      </c>
      <c r="F932" s="3">
        <v>0</v>
      </c>
      <c r="G932" s="3">
        <v>1</v>
      </c>
      <c r="H932" s="3">
        <v>182</v>
      </c>
      <c r="I932" s="3">
        <v>1</v>
      </c>
      <c r="J932" s="3">
        <v>38</v>
      </c>
      <c r="K932" s="3">
        <v>1</v>
      </c>
      <c r="L932" s="3">
        <v>0</v>
      </c>
      <c r="M932" s="3">
        <v>3</v>
      </c>
      <c r="N932" s="3">
        <v>0</v>
      </c>
    </row>
    <row r="933" spans="1:14" x14ac:dyDescent="0.25">
      <c r="A933" s="3">
        <v>69</v>
      </c>
      <c r="B933" s="3">
        <v>0</v>
      </c>
      <c r="C933" s="3">
        <v>3</v>
      </c>
      <c r="D933" s="3">
        <v>140</v>
      </c>
      <c r="E933" s="3">
        <v>239</v>
      </c>
      <c r="F933" s="3">
        <v>0</v>
      </c>
      <c r="G933" s="3">
        <v>1</v>
      </c>
      <c r="H933" s="3">
        <v>151</v>
      </c>
      <c r="I933" s="3">
        <v>0</v>
      </c>
      <c r="J933" s="3">
        <v>18</v>
      </c>
      <c r="K933" s="3">
        <v>2</v>
      </c>
      <c r="L933" s="3">
        <v>2</v>
      </c>
      <c r="M933" s="3">
        <v>2</v>
      </c>
      <c r="N933" s="3">
        <v>1</v>
      </c>
    </row>
    <row r="934" spans="1:14" x14ac:dyDescent="0.25">
      <c r="A934" s="3">
        <v>65</v>
      </c>
      <c r="B934" s="3">
        <v>1</v>
      </c>
      <c r="C934" s="3">
        <v>3</v>
      </c>
      <c r="D934" s="3">
        <v>138</v>
      </c>
      <c r="E934" s="3">
        <v>282</v>
      </c>
      <c r="F934" s="3">
        <v>1</v>
      </c>
      <c r="G934" s="3">
        <v>0</v>
      </c>
      <c r="H934" s="3">
        <v>174</v>
      </c>
      <c r="I934" s="3">
        <v>0</v>
      </c>
      <c r="J934" s="3">
        <v>14</v>
      </c>
      <c r="K934" s="3">
        <v>1</v>
      </c>
      <c r="L934" s="3">
        <v>1</v>
      </c>
      <c r="M934" s="3">
        <v>2</v>
      </c>
      <c r="N934" s="3">
        <v>0</v>
      </c>
    </row>
    <row r="935" spans="1:14" x14ac:dyDescent="0.25">
      <c r="A935" s="3">
        <v>45</v>
      </c>
      <c r="B935" s="3">
        <v>1</v>
      </c>
      <c r="C935" s="3">
        <v>3</v>
      </c>
      <c r="D935" s="3">
        <v>110</v>
      </c>
      <c r="E935" s="3">
        <v>264</v>
      </c>
      <c r="F935" s="3">
        <v>0</v>
      </c>
      <c r="G935" s="3">
        <v>1</v>
      </c>
      <c r="H935" s="3">
        <v>132</v>
      </c>
      <c r="I935" s="3">
        <v>0</v>
      </c>
      <c r="J935" s="3">
        <v>12</v>
      </c>
      <c r="K935" s="3">
        <v>1</v>
      </c>
      <c r="L935" s="3">
        <v>0</v>
      </c>
      <c r="M935" s="3">
        <v>3</v>
      </c>
      <c r="N935" s="3">
        <v>0</v>
      </c>
    </row>
    <row r="936" spans="1:14" x14ac:dyDescent="0.25">
      <c r="A936" s="3">
        <v>49</v>
      </c>
      <c r="B936" s="3">
        <v>1</v>
      </c>
      <c r="C936" s="3">
        <v>1</v>
      </c>
      <c r="D936" s="3">
        <v>130</v>
      </c>
      <c r="E936" s="3">
        <v>266</v>
      </c>
      <c r="F936" s="3">
        <v>0</v>
      </c>
      <c r="G936" s="3">
        <v>1</v>
      </c>
      <c r="H936" s="3">
        <v>171</v>
      </c>
      <c r="I936" s="3">
        <v>0</v>
      </c>
      <c r="J936" s="3">
        <v>6</v>
      </c>
      <c r="K936" s="3">
        <v>2</v>
      </c>
      <c r="L936" s="3">
        <v>0</v>
      </c>
      <c r="M936" s="3">
        <v>2</v>
      </c>
      <c r="N936" s="3">
        <v>1</v>
      </c>
    </row>
    <row r="937" spans="1:14" x14ac:dyDescent="0.25">
      <c r="A937" s="3">
        <v>45</v>
      </c>
      <c r="B937" s="3">
        <v>0</v>
      </c>
      <c r="C937" s="3">
        <v>1</v>
      </c>
      <c r="D937" s="3">
        <v>130</v>
      </c>
      <c r="E937" s="3">
        <v>234</v>
      </c>
      <c r="F937" s="3">
        <v>0</v>
      </c>
      <c r="G937" s="3">
        <v>0</v>
      </c>
      <c r="H937" s="3">
        <v>175</v>
      </c>
      <c r="I937" s="3">
        <v>0</v>
      </c>
      <c r="J937" s="3">
        <v>6</v>
      </c>
      <c r="K937" s="3">
        <v>1</v>
      </c>
      <c r="L937" s="3">
        <v>0</v>
      </c>
      <c r="M937" s="3">
        <v>2</v>
      </c>
      <c r="N937" s="3">
        <v>1</v>
      </c>
    </row>
    <row r="938" spans="1:14" x14ac:dyDescent="0.25">
      <c r="A938" s="3">
        <v>61</v>
      </c>
      <c r="B938" s="3">
        <v>1</v>
      </c>
      <c r="C938" s="3">
        <v>0</v>
      </c>
      <c r="D938" s="3">
        <v>138</v>
      </c>
      <c r="E938" s="3">
        <v>166</v>
      </c>
      <c r="F938" s="3">
        <v>0</v>
      </c>
      <c r="G938" s="3">
        <v>0</v>
      </c>
      <c r="H938" s="3">
        <v>125</v>
      </c>
      <c r="I938" s="3">
        <v>1</v>
      </c>
      <c r="J938" s="3">
        <v>36</v>
      </c>
      <c r="K938" s="3">
        <v>1</v>
      </c>
      <c r="L938" s="3">
        <v>1</v>
      </c>
      <c r="M938" s="3">
        <v>2</v>
      </c>
      <c r="N938" s="3">
        <v>0</v>
      </c>
    </row>
    <row r="939" spans="1:14" x14ac:dyDescent="0.25">
      <c r="A939" s="3">
        <v>52</v>
      </c>
      <c r="B939" s="3">
        <v>1</v>
      </c>
      <c r="C939" s="3">
        <v>0</v>
      </c>
      <c r="D939" s="3">
        <v>125</v>
      </c>
      <c r="E939" s="3">
        <v>212</v>
      </c>
      <c r="F939" s="3">
        <v>0</v>
      </c>
      <c r="G939" s="3">
        <v>1</v>
      </c>
      <c r="H939" s="3">
        <v>168</v>
      </c>
      <c r="I939" s="3">
        <v>0</v>
      </c>
      <c r="J939" s="3">
        <v>10</v>
      </c>
      <c r="K939" s="3">
        <v>2</v>
      </c>
      <c r="L939" s="3">
        <v>2</v>
      </c>
      <c r="M939" s="3">
        <v>3</v>
      </c>
      <c r="N939" s="3">
        <v>0</v>
      </c>
    </row>
    <row r="940" spans="1:14" x14ac:dyDescent="0.25">
      <c r="A940" s="3">
        <v>53</v>
      </c>
      <c r="B940" s="3">
        <v>0</v>
      </c>
      <c r="C940" s="3">
        <v>0</v>
      </c>
      <c r="D940" s="3">
        <v>130</v>
      </c>
      <c r="E940" s="3">
        <v>264</v>
      </c>
      <c r="F940" s="3">
        <v>0</v>
      </c>
      <c r="G940" s="3">
        <v>0</v>
      </c>
      <c r="H940" s="3">
        <v>143</v>
      </c>
      <c r="I940" s="3">
        <v>0</v>
      </c>
      <c r="J940" s="3">
        <v>4</v>
      </c>
      <c r="K940" s="3">
        <v>1</v>
      </c>
      <c r="L940" s="3">
        <v>0</v>
      </c>
      <c r="M940" s="3">
        <v>2</v>
      </c>
      <c r="N940" s="3">
        <v>1</v>
      </c>
    </row>
    <row r="941" spans="1:14" x14ac:dyDescent="0.25">
      <c r="A941" s="3">
        <v>59</v>
      </c>
      <c r="B941" s="3">
        <v>0</v>
      </c>
      <c r="C941" s="3">
        <v>0</v>
      </c>
      <c r="D941" s="3">
        <v>174</v>
      </c>
      <c r="E941" s="3">
        <v>249</v>
      </c>
      <c r="F941" s="3">
        <v>0</v>
      </c>
      <c r="G941" s="3">
        <v>1</v>
      </c>
      <c r="H941" s="3">
        <v>143</v>
      </c>
      <c r="I941" s="3">
        <v>1</v>
      </c>
      <c r="J941" s="3">
        <v>0</v>
      </c>
      <c r="K941" s="3">
        <v>1</v>
      </c>
      <c r="L941" s="3">
        <v>0</v>
      </c>
      <c r="M941" s="3">
        <v>2</v>
      </c>
      <c r="N941" s="3">
        <v>0</v>
      </c>
    </row>
    <row r="942" spans="1:14" x14ac:dyDescent="0.25">
      <c r="A942" s="3">
        <v>58</v>
      </c>
      <c r="B942" s="3">
        <v>0</v>
      </c>
      <c r="C942" s="3">
        <v>2</v>
      </c>
      <c r="D942" s="3">
        <v>120</v>
      </c>
      <c r="E942" s="3">
        <v>340</v>
      </c>
      <c r="F942" s="3">
        <v>0</v>
      </c>
      <c r="G942" s="3">
        <v>1</v>
      </c>
      <c r="H942" s="3">
        <v>172</v>
      </c>
      <c r="I942" s="3">
        <v>0</v>
      </c>
      <c r="J942" s="3">
        <v>0</v>
      </c>
      <c r="K942" s="3">
        <v>2</v>
      </c>
      <c r="L942" s="3">
        <v>0</v>
      </c>
      <c r="M942" s="3">
        <v>2</v>
      </c>
      <c r="N942" s="3">
        <v>1</v>
      </c>
    </row>
    <row r="943" spans="1:14" x14ac:dyDescent="0.25">
      <c r="A943" s="3">
        <v>65</v>
      </c>
      <c r="B943" s="3">
        <v>1</v>
      </c>
      <c r="C943" s="3">
        <v>3</v>
      </c>
      <c r="D943" s="3">
        <v>138</v>
      </c>
      <c r="E943" s="3">
        <v>282</v>
      </c>
      <c r="F943" s="3">
        <v>1</v>
      </c>
      <c r="G943" s="3">
        <v>0</v>
      </c>
      <c r="H943" s="3">
        <v>174</v>
      </c>
      <c r="I943" s="3">
        <v>0</v>
      </c>
      <c r="J943" s="3">
        <v>14</v>
      </c>
      <c r="K943" s="3">
        <v>1</v>
      </c>
      <c r="L943" s="3">
        <v>1</v>
      </c>
      <c r="M943" s="3">
        <v>2</v>
      </c>
      <c r="N943" s="3">
        <v>0</v>
      </c>
    </row>
    <row r="944" spans="1:14" x14ac:dyDescent="0.25">
      <c r="A944" s="3">
        <v>58</v>
      </c>
      <c r="B944" s="3">
        <v>0</v>
      </c>
      <c r="C944" s="3">
        <v>0</v>
      </c>
      <c r="D944" s="3">
        <v>130</v>
      </c>
      <c r="E944" s="3">
        <v>197</v>
      </c>
      <c r="F944" s="3">
        <v>0</v>
      </c>
      <c r="G944" s="3">
        <v>1</v>
      </c>
      <c r="H944" s="3">
        <v>131</v>
      </c>
      <c r="I944" s="3">
        <v>0</v>
      </c>
      <c r="J944" s="3">
        <v>6</v>
      </c>
      <c r="K944" s="3">
        <v>1</v>
      </c>
      <c r="L944" s="3">
        <v>0</v>
      </c>
      <c r="M944" s="3">
        <v>2</v>
      </c>
      <c r="N944" s="3">
        <v>1</v>
      </c>
    </row>
    <row r="945" spans="1:14" x14ac:dyDescent="0.25">
      <c r="A945" s="3">
        <v>46</v>
      </c>
      <c r="B945" s="3">
        <v>0</v>
      </c>
      <c r="C945" s="3">
        <v>0</v>
      </c>
      <c r="D945" s="3">
        <v>138</v>
      </c>
      <c r="E945" s="3">
        <v>243</v>
      </c>
      <c r="F945" s="3">
        <v>0</v>
      </c>
      <c r="G945" s="3">
        <v>0</v>
      </c>
      <c r="H945" s="3">
        <v>152</v>
      </c>
      <c r="I945" s="3">
        <v>1</v>
      </c>
      <c r="J945" s="3">
        <v>0</v>
      </c>
      <c r="K945" s="3">
        <v>1</v>
      </c>
      <c r="L945" s="3">
        <v>0</v>
      </c>
      <c r="M945" s="3">
        <v>2</v>
      </c>
      <c r="N945" s="3">
        <v>1</v>
      </c>
    </row>
    <row r="946" spans="1:14" x14ac:dyDescent="0.25">
      <c r="A946" s="3">
        <v>56</v>
      </c>
      <c r="B946" s="3">
        <v>0</v>
      </c>
      <c r="C946" s="3">
        <v>0</v>
      </c>
      <c r="D946" s="3">
        <v>134</v>
      </c>
      <c r="E946" s="3">
        <v>409</v>
      </c>
      <c r="F946" s="3">
        <v>0</v>
      </c>
      <c r="G946" s="3">
        <v>0</v>
      </c>
      <c r="H946" s="3">
        <v>150</v>
      </c>
      <c r="I946" s="3">
        <v>1</v>
      </c>
      <c r="J946" s="3">
        <v>19</v>
      </c>
      <c r="K946" s="3">
        <v>1</v>
      </c>
      <c r="L946" s="3">
        <v>2</v>
      </c>
      <c r="M946" s="3">
        <v>3</v>
      </c>
      <c r="N946" s="3">
        <v>0</v>
      </c>
    </row>
    <row r="947" spans="1:14" x14ac:dyDescent="0.25">
      <c r="A947" s="3">
        <v>64</v>
      </c>
      <c r="B947" s="3">
        <v>1</v>
      </c>
      <c r="C947" s="3">
        <v>0</v>
      </c>
      <c r="D947" s="3">
        <v>128</v>
      </c>
      <c r="E947" s="3">
        <v>263</v>
      </c>
      <c r="F947" s="3">
        <v>0</v>
      </c>
      <c r="G947" s="3">
        <v>1</v>
      </c>
      <c r="H947" s="3">
        <v>105</v>
      </c>
      <c r="I947" s="3">
        <v>1</v>
      </c>
      <c r="J947" s="3">
        <v>2</v>
      </c>
      <c r="K947" s="3">
        <v>1</v>
      </c>
      <c r="L947" s="3">
        <v>1</v>
      </c>
      <c r="M947" s="3">
        <v>3</v>
      </c>
      <c r="N947" s="3">
        <v>1</v>
      </c>
    </row>
    <row r="948" spans="1:14" x14ac:dyDescent="0.25">
      <c r="A948" s="3">
        <v>65</v>
      </c>
      <c r="B948" s="3">
        <v>1</v>
      </c>
      <c r="C948" s="3">
        <v>0</v>
      </c>
      <c r="D948" s="3">
        <v>120</v>
      </c>
      <c r="E948" s="3">
        <v>177</v>
      </c>
      <c r="F948" s="3">
        <v>0</v>
      </c>
      <c r="G948" s="3">
        <v>1</v>
      </c>
      <c r="H948" s="3">
        <v>140</v>
      </c>
      <c r="I948" s="3">
        <v>0</v>
      </c>
      <c r="J948" s="3">
        <v>4</v>
      </c>
      <c r="K948" s="3">
        <v>2</v>
      </c>
      <c r="L948" s="3">
        <v>0</v>
      </c>
      <c r="M948" s="3">
        <v>3</v>
      </c>
      <c r="N948" s="3">
        <v>1</v>
      </c>
    </row>
    <row r="949" spans="1:14" x14ac:dyDescent="0.25">
      <c r="A949" s="3">
        <v>44</v>
      </c>
      <c r="B949" s="3">
        <v>1</v>
      </c>
      <c r="C949" s="3">
        <v>2</v>
      </c>
      <c r="D949" s="3">
        <v>120</v>
      </c>
      <c r="E949" s="3">
        <v>226</v>
      </c>
      <c r="F949" s="3">
        <v>0</v>
      </c>
      <c r="G949" s="3">
        <v>1</v>
      </c>
      <c r="H949" s="3">
        <v>169</v>
      </c>
      <c r="I949" s="3">
        <v>0</v>
      </c>
      <c r="J949" s="3">
        <v>0</v>
      </c>
      <c r="K949" s="3">
        <v>2</v>
      </c>
      <c r="L949" s="3">
        <v>0</v>
      </c>
      <c r="M949" s="3">
        <v>2</v>
      </c>
      <c r="N949" s="3">
        <v>1</v>
      </c>
    </row>
    <row r="950" spans="1:14" x14ac:dyDescent="0.25">
      <c r="A950" s="3">
        <v>50</v>
      </c>
      <c r="B950" s="3">
        <v>1</v>
      </c>
      <c r="C950" s="3">
        <v>0</v>
      </c>
      <c r="D950" s="3">
        <v>150</v>
      </c>
      <c r="E950" s="3">
        <v>243</v>
      </c>
      <c r="F950" s="3">
        <v>0</v>
      </c>
      <c r="G950" s="3">
        <v>0</v>
      </c>
      <c r="H950" s="3">
        <v>128</v>
      </c>
      <c r="I950" s="3">
        <v>0</v>
      </c>
      <c r="J950" s="3">
        <v>26</v>
      </c>
      <c r="K950" s="3">
        <v>1</v>
      </c>
      <c r="L950" s="3">
        <v>0</v>
      </c>
      <c r="M950" s="3">
        <v>3</v>
      </c>
      <c r="N950" s="3">
        <v>0</v>
      </c>
    </row>
    <row r="951" spans="1:14" x14ac:dyDescent="0.25">
      <c r="A951" s="3">
        <v>47</v>
      </c>
      <c r="B951" s="3">
        <v>1</v>
      </c>
      <c r="C951" s="3">
        <v>2</v>
      </c>
      <c r="D951" s="3">
        <v>108</v>
      </c>
      <c r="E951" s="3">
        <v>243</v>
      </c>
      <c r="F951" s="3">
        <v>0</v>
      </c>
      <c r="G951" s="3">
        <v>1</v>
      </c>
      <c r="H951" s="3">
        <v>152</v>
      </c>
      <c r="I951" s="3">
        <v>0</v>
      </c>
      <c r="J951" s="3">
        <v>0</v>
      </c>
      <c r="K951" s="3">
        <v>2</v>
      </c>
      <c r="L951" s="3">
        <v>0</v>
      </c>
      <c r="M951" s="3">
        <v>2</v>
      </c>
      <c r="N951" s="3">
        <v>0</v>
      </c>
    </row>
    <row r="952" spans="1:14" x14ac:dyDescent="0.25">
      <c r="A952" s="3">
        <v>64</v>
      </c>
      <c r="B952" s="3">
        <v>0</v>
      </c>
      <c r="C952" s="3">
        <v>0</v>
      </c>
      <c r="D952" s="3">
        <v>130</v>
      </c>
      <c r="E952" s="3">
        <v>303</v>
      </c>
      <c r="F952" s="3">
        <v>0</v>
      </c>
      <c r="G952" s="3">
        <v>1</v>
      </c>
      <c r="H952" s="3">
        <v>122</v>
      </c>
      <c r="I952" s="3">
        <v>0</v>
      </c>
      <c r="J952" s="3">
        <v>20</v>
      </c>
      <c r="K952" s="3">
        <v>1</v>
      </c>
      <c r="L952" s="3">
        <v>2</v>
      </c>
      <c r="M952" s="3">
        <v>2</v>
      </c>
      <c r="N952" s="3">
        <v>1</v>
      </c>
    </row>
    <row r="953" spans="1:14" x14ac:dyDescent="0.25">
      <c r="A953" s="3">
        <v>71</v>
      </c>
      <c r="B953" s="3">
        <v>0</v>
      </c>
      <c r="C953" s="3">
        <v>0</v>
      </c>
      <c r="D953" s="3">
        <v>112</v>
      </c>
      <c r="E953" s="3">
        <v>149</v>
      </c>
      <c r="F953" s="3">
        <v>0</v>
      </c>
      <c r="G953" s="3">
        <v>1</v>
      </c>
      <c r="H953" s="3">
        <v>125</v>
      </c>
      <c r="I953" s="3">
        <v>0</v>
      </c>
      <c r="J953" s="3">
        <v>16</v>
      </c>
      <c r="K953" s="3">
        <v>1</v>
      </c>
      <c r="L953" s="3">
        <v>0</v>
      </c>
      <c r="M953" s="3">
        <v>2</v>
      </c>
      <c r="N953" s="3">
        <v>1</v>
      </c>
    </row>
    <row r="954" spans="1:14" x14ac:dyDescent="0.25">
      <c r="A954" s="3">
        <v>45</v>
      </c>
      <c r="B954" s="3">
        <v>0</v>
      </c>
      <c r="C954" s="3">
        <v>1</v>
      </c>
      <c r="D954" s="3">
        <v>130</v>
      </c>
      <c r="E954" s="3">
        <v>234</v>
      </c>
      <c r="F954" s="3">
        <v>0</v>
      </c>
      <c r="G954" s="3">
        <v>0</v>
      </c>
      <c r="H954" s="3">
        <v>175</v>
      </c>
      <c r="I954" s="3">
        <v>0</v>
      </c>
      <c r="J954" s="3">
        <v>6</v>
      </c>
      <c r="K954" s="3">
        <v>1</v>
      </c>
      <c r="L954" s="3">
        <v>0</v>
      </c>
      <c r="M954" s="3">
        <v>2</v>
      </c>
      <c r="N954" s="3">
        <v>1</v>
      </c>
    </row>
    <row r="955" spans="1:14" x14ac:dyDescent="0.25">
      <c r="A955" s="3">
        <v>62</v>
      </c>
      <c r="B955" s="3">
        <v>1</v>
      </c>
      <c r="C955" s="3">
        <v>0</v>
      </c>
      <c r="D955" s="3">
        <v>120</v>
      </c>
      <c r="E955" s="3">
        <v>267</v>
      </c>
      <c r="F955" s="3">
        <v>0</v>
      </c>
      <c r="G955" s="3">
        <v>1</v>
      </c>
      <c r="H955" s="3">
        <v>99</v>
      </c>
      <c r="I955" s="3">
        <v>1</v>
      </c>
      <c r="J955" s="3">
        <v>18</v>
      </c>
      <c r="K955" s="3">
        <v>1</v>
      </c>
      <c r="L955" s="3">
        <v>2</v>
      </c>
      <c r="M955" s="3">
        <v>3</v>
      </c>
      <c r="N955" s="3">
        <v>0</v>
      </c>
    </row>
    <row r="956" spans="1:14" x14ac:dyDescent="0.25">
      <c r="A956" s="3">
        <v>41</v>
      </c>
      <c r="B956" s="3">
        <v>1</v>
      </c>
      <c r="C956" s="3">
        <v>1</v>
      </c>
      <c r="D956" s="3">
        <v>120</v>
      </c>
      <c r="E956" s="3">
        <v>157</v>
      </c>
      <c r="F956" s="3">
        <v>0</v>
      </c>
      <c r="G956" s="3">
        <v>1</v>
      </c>
      <c r="H956" s="3">
        <v>182</v>
      </c>
      <c r="I956" s="3">
        <v>0</v>
      </c>
      <c r="J956" s="3">
        <v>0</v>
      </c>
      <c r="K956" s="3">
        <v>2</v>
      </c>
      <c r="L956" s="3">
        <v>0</v>
      </c>
      <c r="M956" s="3">
        <v>2</v>
      </c>
      <c r="N956" s="3">
        <v>1</v>
      </c>
    </row>
    <row r="957" spans="1:14" x14ac:dyDescent="0.25">
      <c r="A957" s="3">
        <v>66</v>
      </c>
      <c r="B957" s="3">
        <v>0</v>
      </c>
      <c r="C957" s="3">
        <v>3</v>
      </c>
      <c r="D957" s="3">
        <v>150</v>
      </c>
      <c r="E957" s="3">
        <v>226</v>
      </c>
      <c r="F957" s="3">
        <v>0</v>
      </c>
      <c r="G957" s="3">
        <v>1</v>
      </c>
      <c r="H957" s="3">
        <v>114</v>
      </c>
      <c r="I957" s="3">
        <v>0</v>
      </c>
      <c r="J957" s="3">
        <v>26</v>
      </c>
      <c r="K957" s="3">
        <v>0</v>
      </c>
      <c r="L957" s="3">
        <v>0</v>
      </c>
      <c r="M957" s="3">
        <v>2</v>
      </c>
      <c r="N957" s="3">
        <v>1</v>
      </c>
    </row>
    <row r="958" spans="1:14" x14ac:dyDescent="0.25">
      <c r="A958" s="3">
        <v>56</v>
      </c>
      <c r="B958" s="3">
        <v>1</v>
      </c>
      <c r="C958" s="3">
        <v>0</v>
      </c>
      <c r="D958" s="3">
        <v>130</v>
      </c>
      <c r="E958" s="3">
        <v>283</v>
      </c>
      <c r="F958" s="3">
        <v>1</v>
      </c>
      <c r="G958" s="3">
        <v>0</v>
      </c>
      <c r="H958" s="3">
        <v>103</v>
      </c>
      <c r="I958" s="3">
        <v>1</v>
      </c>
      <c r="J958" s="3">
        <v>16</v>
      </c>
      <c r="K958" s="3">
        <v>0</v>
      </c>
      <c r="L958" s="3">
        <v>0</v>
      </c>
      <c r="M958" s="3">
        <v>3</v>
      </c>
      <c r="N958" s="3">
        <v>0</v>
      </c>
    </row>
    <row r="959" spans="1:14" x14ac:dyDescent="0.25">
      <c r="A959" s="3">
        <v>41</v>
      </c>
      <c r="B959" s="3">
        <v>0</v>
      </c>
      <c r="C959" s="3">
        <v>1</v>
      </c>
      <c r="D959" s="3">
        <v>126</v>
      </c>
      <c r="E959" s="3">
        <v>306</v>
      </c>
      <c r="F959" s="3">
        <v>0</v>
      </c>
      <c r="G959" s="3">
        <v>1</v>
      </c>
      <c r="H959" s="3">
        <v>163</v>
      </c>
      <c r="I959" s="3">
        <v>0</v>
      </c>
      <c r="J959" s="3">
        <v>0</v>
      </c>
      <c r="K959" s="3">
        <v>2</v>
      </c>
      <c r="L959" s="3">
        <v>0</v>
      </c>
      <c r="M959" s="3">
        <v>2</v>
      </c>
      <c r="N959" s="3">
        <v>1</v>
      </c>
    </row>
    <row r="960" spans="1:14" x14ac:dyDescent="0.25">
      <c r="A960" s="3">
        <v>41</v>
      </c>
      <c r="B960" s="3">
        <v>1</v>
      </c>
      <c r="C960" s="3">
        <v>1</v>
      </c>
      <c r="D960" s="3">
        <v>110</v>
      </c>
      <c r="E960" s="3">
        <v>235</v>
      </c>
      <c r="F960" s="3">
        <v>0</v>
      </c>
      <c r="G960" s="3">
        <v>1</v>
      </c>
      <c r="H960" s="3">
        <v>153</v>
      </c>
      <c r="I960" s="3">
        <v>0</v>
      </c>
      <c r="J960" s="3">
        <v>0</v>
      </c>
      <c r="K960" s="3">
        <v>2</v>
      </c>
      <c r="L960" s="3">
        <v>0</v>
      </c>
      <c r="M960" s="3">
        <v>2</v>
      </c>
      <c r="N960" s="3">
        <v>1</v>
      </c>
    </row>
    <row r="961" spans="1:14" x14ac:dyDescent="0.25">
      <c r="A961" s="3">
        <v>57</v>
      </c>
      <c r="B961" s="3">
        <v>0</v>
      </c>
      <c r="C961" s="3">
        <v>1</v>
      </c>
      <c r="D961" s="3">
        <v>130</v>
      </c>
      <c r="E961" s="3">
        <v>236</v>
      </c>
      <c r="F961" s="3">
        <v>0</v>
      </c>
      <c r="G961" s="3">
        <v>0</v>
      </c>
      <c r="H961" s="3">
        <v>174</v>
      </c>
      <c r="I961" s="3">
        <v>0</v>
      </c>
      <c r="J961" s="3">
        <v>0</v>
      </c>
      <c r="K961" s="3">
        <v>1</v>
      </c>
      <c r="L961" s="3">
        <v>1</v>
      </c>
      <c r="M961" s="3">
        <v>2</v>
      </c>
      <c r="N961" s="3">
        <v>0</v>
      </c>
    </row>
    <row r="962" spans="1:14" x14ac:dyDescent="0.25">
      <c r="A962" s="3">
        <v>39</v>
      </c>
      <c r="B962" s="3">
        <v>0</v>
      </c>
      <c r="C962" s="3">
        <v>2</v>
      </c>
      <c r="D962" s="3">
        <v>138</v>
      </c>
      <c r="E962" s="3">
        <v>220</v>
      </c>
      <c r="F962" s="3">
        <v>0</v>
      </c>
      <c r="G962" s="3">
        <v>1</v>
      </c>
      <c r="H962" s="3">
        <v>152</v>
      </c>
      <c r="I962" s="3">
        <v>0</v>
      </c>
      <c r="J962" s="3">
        <v>0</v>
      </c>
      <c r="K962" s="3">
        <v>1</v>
      </c>
      <c r="L962" s="3">
        <v>0</v>
      </c>
      <c r="M962" s="3">
        <v>2</v>
      </c>
      <c r="N962" s="3">
        <v>1</v>
      </c>
    </row>
    <row r="963" spans="1:14" x14ac:dyDescent="0.25">
      <c r="A963" s="3">
        <v>64</v>
      </c>
      <c r="B963" s="3">
        <v>1</v>
      </c>
      <c r="C963" s="3">
        <v>2</v>
      </c>
      <c r="D963" s="3">
        <v>125</v>
      </c>
      <c r="E963" s="3">
        <v>309</v>
      </c>
      <c r="F963" s="3">
        <v>0</v>
      </c>
      <c r="G963" s="3">
        <v>1</v>
      </c>
      <c r="H963" s="3">
        <v>131</v>
      </c>
      <c r="I963" s="3">
        <v>1</v>
      </c>
      <c r="J963" s="3">
        <v>18</v>
      </c>
      <c r="K963" s="3">
        <v>1</v>
      </c>
      <c r="L963" s="3">
        <v>0</v>
      </c>
      <c r="M963" s="3">
        <v>3</v>
      </c>
      <c r="N963" s="3">
        <v>0</v>
      </c>
    </row>
    <row r="964" spans="1:14" x14ac:dyDescent="0.25">
      <c r="A964" s="3">
        <v>59</v>
      </c>
      <c r="B964" s="3">
        <v>1</v>
      </c>
      <c r="C964" s="3">
        <v>0</v>
      </c>
      <c r="D964" s="3">
        <v>138</v>
      </c>
      <c r="E964" s="3">
        <v>271</v>
      </c>
      <c r="F964" s="3">
        <v>0</v>
      </c>
      <c r="G964" s="3">
        <v>0</v>
      </c>
      <c r="H964" s="3">
        <v>182</v>
      </c>
      <c r="I964" s="3">
        <v>0</v>
      </c>
      <c r="J964" s="3">
        <v>0</v>
      </c>
      <c r="K964" s="3">
        <v>2</v>
      </c>
      <c r="L964" s="3">
        <v>0</v>
      </c>
      <c r="M964" s="3">
        <v>2</v>
      </c>
      <c r="N964" s="3">
        <v>1</v>
      </c>
    </row>
    <row r="965" spans="1:14" x14ac:dyDescent="0.25">
      <c r="A965" s="3">
        <v>61</v>
      </c>
      <c r="B965" s="3">
        <v>1</v>
      </c>
      <c r="C965" s="3">
        <v>0</v>
      </c>
      <c r="D965" s="3">
        <v>138</v>
      </c>
      <c r="E965" s="3">
        <v>166</v>
      </c>
      <c r="F965" s="3">
        <v>0</v>
      </c>
      <c r="G965" s="3">
        <v>0</v>
      </c>
      <c r="H965" s="3">
        <v>125</v>
      </c>
      <c r="I965" s="3">
        <v>1</v>
      </c>
      <c r="J965" s="3">
        <v>36</v>
      </c>
      <c r="K965" s="3">
        <v>1</v>
      </c>
      <c r="L965" s="3">
        <v>1</v>
      </c>
      <c r="M965" s="3">
        <v>2</v>
      </c>
      <c r="N965" s="3">
        <v>0</v>
      </c>
    </row>
    <row r="966" spans="1:14" x14ac:dyDescent="0.25">
      <c r="A966" s="3">
        <v>58</v>
      </c>
      <c r="B966" s="3">
        <v>1</v>
      </c>
      <c r="C966" s="3">
        <v>0</v>
      </c>
      <c r="D966" s="3">
        <v>114</v>
      </c>
      <c r="E966" s="3">
        <v>318</v>
      </c>
      <c r="F966" s="3">
        <v>0</v>
      </c>
      <c r="G966" s="3">
        <v>2</v>
      </c>
      <c r="H966" s="3">
        <v>140</v>
      </c>
      <c r="I966" s="3">
        <v>0</v>
      </c>
      <c r="J966" s="3">
        <v>44</v>
      </c>
      <c r="K966" s="3">
        <v>0</v>
      </c>
      <c r="L966" s="3">
        <v>3</v>
      </c>
      <c r="M966" s="3">
        <v>1</v>
      </c>
      <c r="N966" s="3">
        <v>0</v>
      </c>
    </row>
    <row r="967" spans="1:14" x14ac:dyDescent="0.25">
      <c r="A967" s="3">
        <v>47</v>
      </c>
      <c r="B967" s="3">
        <v>1</v>
      </c>
      <c r="C967" s="3">
        <v>0</v>
      </c>
      <c r="D967" s="3">
        <v>112</v>
      </c>
      <c r="E967" s="3">
        <v>204</v>
      </c>
      <c r="F967" s="3">
        <v>0</v>
      </c>
      <c r="G967" s="3">
        <v>1</v>
      </c>
      <c r="H967" s="3">
        <v>143</v>
      </c>
      <c r="I967" s="3">
        <v>0</v>
      </c>
      <c r="J967" s="3">
        <v>1</v>
      </c>
      <c r="K967" s="3">
        <v>2</v>
      </c>
      <c r="L967" s="3">
        <v>0</v>
      </c>
      <c r="M967" s="3">
        <v>2</v>
      </c>
      <c r="N967" s="3">
        <v>1</v>
      </c>
    </row>
    <row r="968" spans="1:14" x14ac:dyDescent="0.25">
      <c r="A968" s="3">
        <v>58</v>
      </c>
      <c r="B968" s="3">
        <v>0</v>
      </c>
      <c r="C968" s="3">
        <v>0</v>
      </c>
      <c r="D968" s="3">
        <v>100</v>
      </c>
      <c r="E968" s="3">
        <v>248</v>
      </c>
      <c r="F968" s="3">
        <v>0</v>
      </c>
      <c r="G968" s="3">
        <v>0</v>
      </c>
      <c r="H968" s="3">
        <v>122</v>
      </c>
      <c r="I968" s="3">
        <v>0</v>
      </c>
      <c r="J968" s="3">
        <v>10</v>
      </c>
      <c r="K968" s="3">
        <v>1</v>
      </c>
      <c r="L968" s="3">
        <v>0</v>
      </c>
      <c r="M968" s="3">
        <v>2</v>
      </c>
      <c r="N968" s="3">
        <v>1</v>
      </c>
    </row>
    <row r="969" spans="1:14" x14ac:dyDescent="0.25">
      <c r="A969" s="3">
        <v>66</v>
      </c>
      <c r="B969" s="3">
        <v>0</v>
      </c>
      <c r="C969" s="3">
        <v>3</v>
      </c>
      <c r="D969" s="3">
        <v>150</v>
      </c>
      <c r="E969" s="3">
        <v>226</v>
      </c>
      <c r="F969" s="3">
        <v>0</v>
      </c>
      <c r="G969" s="3">
        <v>1</v>
      </c>
      <c r="H969" s="3">
        <v>114</v>
      </c>
      <c r="I969" s="3">
        <v>0</v>
      </c>
      <c r="J969" s="3">
        <v>26</v>
      </c>
      <c r="K969" s="3">
        <v>0</v>
      </c>
      <c r="L969" s="3">
        <v>0</v>
      </c>
      <c r="M969" s="3">
        <v>2</v>
      </c>
      <c r="N969" s="3">
        <v>1</v>
      </c>
    </row>
    <row r="970" spans="1:14" x14ac:dyDescent="0.25">
      <c r="A970" s="3">
        <v>65</v>
      </c>
      <c r="B970" s="3">
        <v>0</v>
      </c>
      <c r="C970" s="3">
        <v>2</v>
      </c>
      <c r="D970" s="3">
        <v>140</v>
      </c>
      <c r="E970" s="3">
        <v>417</v>
      </c>
      <c r="F970" s="3">
        <v>1</v>
      </c>
      <c r="G970" s="3">
        <v>0</v>
      </c>
      <c r="H970" s="3">
        <v>157</v>
      </c>
      <c r="I970" s="3">
        <v>0</v>
      </c>
      <c r="J970" s="3">
        <v>8</v>
      </c>
      <c r="K970" s="3">
        <v>2</v>
      </c>
      <c r="L970" s="3">
        <v>1</v>
      </c>
      <c r="M970" s="3">
        <v>2</v>
      </c>
      <c r="N970" s="3">
        <v>1</v>
      </c>
    </row>
    <row r="971" spans="1:14" x14ac:dyDescent="0.25">
      <c r="A971" s="3">
        <v>35</v>
      </c>
      <c r="B971" s="3">
        <v>1</v>
      </c>
      <c r="C971" s="3">
        <v>1</v>
      </c>
      <c r="D971" s="3">
        <v>122</v>
      </c>
      <c r="E971" s="3">
        <v>192</v>
      </c>
      <c r="F971" s="3">
        <v>0</v>
      </c>
      <c r="G971" s="3">
        <v>1</v>
      </c>
      <c r="H971" s="3">
        <v>174</v>
      </c>
      <c r="I971" s="3">
        <v>0</v>
      </c>
      <c r="J971" s="3">
        <v>0</v>
      </c>
      <c r="K971" s="3">
        <v>2</v>
      </c>
      <c r="L971" s="3">
        <v>0</v>
      </c>
      <c r="M971" s="3">
        <v>2</v>
      </c>
      <c r="N971" s="3">
        <v>1</v>
      </c>
    </row>
    <row r="972" spans="1:14" x14ac:dyDescent="0.25">
      <c r="A972" s="3">
        <v>57</v>
      </c>
      <c r="B972" s="3">
        <v>1</v>
      </c>
      <c r="C972" s="3">
        <v>1</v>
      </c>
      <c r="D972" s="3">
        <v>124</v>
      </c>
      <c r="E972" s="3">
        <v>261</v>
      </c>
      <c r="F972" s="3">
        <v>0</v>
      </c>
      <c r="G972" s="3">
        <v>1</v>
      </c>
      <c r="H972" s="3">
        <v>141</v>
      </c>
      <c r="I972" s="3">
        <v>0</v>
      </c>
      <c r="J972" s="3">
        <v>3</v>
      </c>
      <c r="K972" s="3">
        <v>2</v>
      </c>
      <c r="L972" s="3">
        <v>0</v>
      </c>
      <c r="M972" s="3">
        <v>3</v>
      </c>
      <c r="N972" s="3">
        <v>0</v>
      </c>
    </row>
    <row r="973" spans="1:14" x14ac:dyDescent="0.25">
      <c r="A973" s="3">
        <v>29</v>
      </c>
      <c r="B973" s="3">
        <v>1</v>
      </c>
      <c r="C973" s="3">
        <v>1</v>
      </c>
      <c r="D973" s="3">
        <v>130</v>
      </c>
      <c r="E973" s="3">
        <v>204</v>
      </c>
      <c r="F973" s="3">
        <v>0</v>
      </c>
      <c r="G973" s="3">
        <v>0</v>
      </c>
      <c r="H973" s="3">
        <v>202</v>
      </c>
      <c r="I973" s="3">
        <v>0</v>
      </c>
      <c r="J973" s="3">
        <v>0</v>
      </c>
      <c r="K973" s="3">
        <v>2</v>
      </c>
      <c r="L973" s="3">
        <v>0</v>
      </c>
      <c r="M973" s="3">
        <v>2</v>
      </c>
      <c r="N973" s="3">
        <v>1</v>
      </c>
    </row>
    <row r="974" spans="1:14" x14ac:dyDescent="0.25">
      <c r="A974" s="3">
        <v>66</v>
      </c>
      <c r="B974" s="3">
        <v>1</v>
      </c>
      <c r="C974" s="3">
        <v>1</v>
      </c>
      <c r="D974" s="3">
        <v>160</v>
      </c>
      <c r="E974" s="3">
        <v>246</v>
      </c>
      <c r="F974" s="3">
        <v>0</v>
      </c>
      <c r="G974" s="3">
        <v>1</v>
      </c>
      <c r="H974" s="3">
        <v>120</v>
      </c>
      <c r="I974" s="3">
        <v>1</v>
      </c>
      <c r="J974" s="3">
        <v>0</v>
      </c>
      <c r="K974" s="3">
        <v>1</v>
      </c>
      <c r="L974" s="3">
        <v>3</v>
      </c>
      <c r="M974" s="3">
        <v>1</v>
      </c>
      <c r="N974" s="3">
        <v>0</v>
      </c>
    </row>
    <row r="975" spans="1:14" x14ac:dyDescent="0.25">
      <c r="A975" s="3">
        <v>61</v>
      </c>
      <c r="B975" s="3">
        <v>0</v>
      </c>
      <c r="C975" s="3">
        <v>0</v>
      </c>
      <c r="D975" s="3">
        <v>130</v>
      </c>
      <c r="E975" s="3">
        <v>330</v>
      </c>
      <c r="F975" s="3">
        <v>0</v>
      </c>
      <c r="G975" s="3">
        <v>0</v>
      </c>
      <c r="H975" s="3">
        <v>169</v>
      </c>
      <c r="I975" s="3">
        <v>0</v>
      </c>
      <c r="J975" s="3">
        <v>0</v>
      </c>
      <c r="K975" s="3">
        <v>2</v>
      </c>
      <c r="L975" s="3">
        <v>0</v>
      </c>
      <c r="M975" s="3">
        <v>2</v>
      </c>
      <c r="N975" s="3">
        <v>0</v>
      </c>
    </row>
    <row r="976" spans="1:14" x14ac:dyDescent="0.25">
      <c r="A976" s="3">
        <v>52</v>
      </c>
      <c r="B976" s="3">
        <v>1</v>
      </c>
      <c r="C976" s="3">
        <v>0</v>
      </c>
      <c r="D976" s="3">
        <v>125</v>
      </c>
      <c r="E976" s="3">
        <v>212</v>
      </c>
      <c r="F976" s="3">
        <v>0</v>
      </c>
      <c r="G976" s="3">
        <v>1</v>
      </c>
      <c r="H976" s="3">
        <v>168</v>
      </c>
      <c r="I976" s="3">
        <v>0</v>
      </c>
      <c r="J976" s="3">
        <v>10</v>
      </c>
      <c r="K976" s="3">
        <v>2</v>
      </c>
      <c r="L976" s="3">
        <v>2</v>
      </c>
      <c r="M976" s="3">
        <v>3</v>
      </c>
      <c r="N976" s="3">
        <v>0</v>
      </c>
    </row>
    <row r="977" spans="1:14" x14ac:dyDescent="0.25">
      <c r="A977" s="3">
        <v>68</v>
      </c>
      <c r="B977" s="3">
        <v>1</v>
      </c>
      <c r="C977" s="3">
        <v>2</v>
      </c>
      <c r="D977" s="3">
        <v>118</v>
      </c>
      <c r="E977" s="3">
        <v>277</v>
      </c>
      <c r="F977" s="3">
        <v>0</v>
      </c>
      <c r="G977" s="3">
        <v>1</v>
      </c>
      <c r="H977" s="3">
        <v>151</v>
      </c>
      <c r="I977" s="3">
        <v>0</v>
      </c>
      <c r="J977" s="3">
        <v>10</v>
      </c>
      <c r="K977" s="3">
        <v>2</v>
      </c>
      <c r="L977" s="3">
        <v>1</v>
      </c>
      <c r="M977" s="3">
        <v>3</v>
      </c>
      <c r="N977" s="3">
        <v>1</v>
      </c>
    </row>
    <row r="978" spans="1:14" x14ac:dyDescent="0.25">
      <c r="A978" s="3">
        <v>54</v>
      </c>
      <c r="B978" s="3">
        <v>1</v>
      </c>
      <c r="C978" s="3">
        <v>2</v>
      </c>
      <c r="D978" s="3">
        <v>120</v>
      </c>
      <c r="E978" s="3">
        <v>258</v>
      </c>
      <c r="F978" s="3">
        <v>0</v>
      </c>
      <c r="G978" s="3">
        <v>0</v>
      </c>
      <c r="H978" s="3">
        <v>147</v>
      </c>
      <c r="I978" s="3">
        <v>0</v>
      </c>
      <c r="J978" s="3">
        <v>4</v>
      </c>
      <c r="K978" s="3">
        <v>1</v>
      </c>
      <c r="L978" s="3">
        <v>0</v>
      </c>
      <c r="M978" s="3">
        <v>3</v>
      </c>
      <c r="N978" s="3">
        <v>1</v>
      </c>
    </row>
    <row r="979" spans="1:14" x14ac:dyDescent="0.25">
      <c r="A979" s="3">
        <v>63</v>
      </c>
      <c r="B979" s="3">
        <v>1</v>
      </c>
      <c r="C979" s="3">
        <v>0</v>
      </c>
      <c r="D979" s="3">
        <v>130</v>
      </c>
      <c r="E979" s="3">
        <v>330</v>
      </c>
      <c r="F979" s="3">
        <v>1</v>
      </c>
      <c r="G979" s="3">
        <v>0</v>
      </c>
      <c r="H979" s="3">
        <v>132</v>
      </c>
      <c r="I979" s="3">
        <v>1</v>
      </c>
      <c r="J979" s="3">
        <v>18</v>
      </c>
      <c r="K979" s="3">
        <v>2</v>
      </c>
      <c r="L979" s="3">
        <v>3</v>
      </c>
      <c r="M979" s="3">
        <v>3</v>
      </c>
      <c r="N979" s="3">
        <v>0</v>
      </c>
    </row>
    <row r="980" spans="1:14" x14ac:dyDescent="0.25">
      <c r="A980" s="3">
        <v>58</v>
      </c>
      <c r="B980" s="3">
        <v>1</v>
      </c>
      <c r="C980" s="3">
        <v>0</v>
      </c>
      <c r="D980" s="3">
        <v>100</v>
      </c>
      <c r="E980" s="3">
        <v>234</v>
      </c>
      <c r="F980" s="3">
        <v>0</v>
      </c>
      <c r="G980" s="3">
        <v>1</v>
      </c>
      <c r="H980" s="3">
        <v>156</v>
      </c>
      <c r="I980" s="3">
        <v>0</v>
      </c>
      <c r="J980" s="3">
        <v>1</v>
      </c>
      <c r="K980" s="3">
        <v>2</v>
      </c>
      <c r="L980" s="3">
        <v>1</v>
      </c>
      <c r="M980" s="3">
        <v>3</v>
      </c>
      <c r="N980" s="3">
        <v>0</v>
      </c>
    </row>
    <row r="981" spans="1:14" x14ac:dyDescent="0.25">
      <c r="A981" s="3">
        <v>60</v>
      </c>
      <c r="B981" s="3">
        <v>1</v>
      </c>
      <c r="C981" s="3">
        <v>0</v>
      </c>
      <c r="D981" s="3">
        <v>130</v>
      </c>
      <c r="E981" s="3">
        <v>253</v>
      </c>
      <c r="F981" s="3">
        <v>0</v>
      </c>
      <c r="G981" s="3">
        <v>1</v>
      </c>
      <c r="H981" s="3">
        <v>144</v>
      </c>
      <c r="I981" s="3">
        <v>1</v>
      </c>
      <c r="J981" s="3">
        <v>14</v>
      </c>
      <c r="K981" s="3">
        <v>2</v>
      </c>
      <c r="L981" s="3">
        <v>1</v>
      </c>
      <c r="M981" s="3">
        <v>3</v>
      </c>
      <c r="N981" s="3">
        <v>0</v>
      </c>
    </row>
    <row r="982" spans="1:14" x14ac:dyDescent="0.25">
      <c r="A982" s="3">
        <v>63</v>
      </c>
      <c r="B982" s="3">
        <v>1</v>
      </c>
      <c r="C982" s="3">
        <v>0</v>
      </c>
      <c r="D982" s="3">
        <v>130</v>
      </c>
      <c r="E982" s="3">
        <v>254</v>
      </c>
      <c r="F982" s="3">
        <v>0</v>
      </c>
      <c r="G982" s="3">
        <v>0</v>
      </c>
      <c r="H982" s="3">
        <v>147</v>
      </c>
      <c r="I982" s="3">
        <v>0</v>
      </c>
      <c r="J982" s="3">
        <v>14</v>
      </c>
      <c r="K982" s="3">
        <v>1</v>
      </c>
      <c r="L982" s="3">
        <v>1</v>
      </c>
      <c r="M982" s="3">
        <v>3</v>
      </c>
      <c r="N982" s="3">
        <v>0</v>
      </c>
    </row>
    <row r="983" spans="1:14" x14ac:dyDescent="0.25">
      <c r="A983" s="3">
        <v>41</v>
      </c>
      <c r="B983" s="3">
        <v>0</v>
      </c>
      <c r="C983" s="3">
        <v>2</v>
      </c>
      <c r="D983" s="3">
        <v>112</v>
      </c>
      <c r="E983" s="3">
        <v>268</v>
      </c>
      <c r="F983" s="3">
        <v>0</v>
      </c>
      <c r="G983" s="3">
        <v>0</v>
      </c>
      <c r="H983" s="3">
        <v>172</v>
      </c>
      <c r="I983" s="3">
        <v>1</v>
      </c>
      <c r="J983" s="3">
        <v>0</v>
      </c>
      <c r="K983" s="3">
        <v>2</v>
      </c>
      <c r="L983" s="3">
        <v>0</v>
      </c>
      <c r="M983" s="3">
        <v>2</v>
      </c>
      <c r="N983" s="3">
        <v>1</v>
      </c>
    </row>
    <row r="984" spans="1:14" x14ac:dyDescent="0.25">
      <c r="A984" s="3">
        <v>68</v>
      </c>
      <c r="B984" s="3">
        <v>1</v>
      </c>
      <c r="C984" s="3">
        <v>2</v>
      </c>
      <c r="D984" s="3">
        <v>180</v>
      </c>
      <c r="E984" s="3">
        <v>274</v>
      </c>
      <c r="F984" s="3">
        <v>1</v>
      </c>
      <c r="G984" s="3">
        <v>0</v>
      </c>
      <c r="H984" s="3">
        <v>150</v>
      </c>
      <c r="I984" s="3">
        <v>1</v>
      </c>
      <c r="J984" s="3">
        <v>16</v>
      </c>
      <c r="K984" s="3">
        <v>1</v>
      </c>
      <c r="L984" s="3">
        <v>0</v>
      </c>
      <c r="M984" s="3">
        <v>3</v>
      </c>
      <c r="N984" s="3">
        <v>0</v>
      </c>
    </row>
    <row r="985" spans="1:14" x14ac:dyDescent="0.25">
      <c r="A985" s="3">
        <v>42</v>
      </c>
      <c r="B985" s="3">
        <v>1</v>
      </c>
      <c r="C985" s="3">
        <v>1</v>
      </c>
      <c r="D985" s="3">
        <v>120</v>
      </c>
      <c r="E985" s="3">
        <v>295</v>
      </c>
      <c r="F985" s="3">
        <v>0</v>
      </c>
      <c r="G985" s="3">
        <v>1</v>
      </c>
      <c r="H985" s="3">
        <v>162</v>
      </c>
      <c r="I985" s="3">
        <v>0</v>
      </c>
      <c r="J985" s="3">
        <v>0</v>
      </c>
      <c r="K985" s="3">
        <v>2</v>
      </c>
      <c r="L985" s="3">
        <v>0</v>
      </c>
      <c r="M985" s="3">
        <v>2</v>
      </c>
      <c r="N985" s="3">
        <v>1</v>
      </c>
    </row>
    <row r="986" spans="1:14" x14ac:dyDescent="0.25">
      <c r="A986" s="3">
        <v>59</v>
      </c>
      <c r="B986" s="3">
        <v>1</v>
      </c>
      <c r="C986" s="3">
        <v>0</v>
      </c>
      <c r="D986" s="3">
        <v>170</v>
      </c>
      <c r="E986" s="3">
        <v>326</v>
      </c>
      <c r="F986" s="3">
        <v>0</v>
      </c>
      <c r="G986" s="3">
        <v>0</v>
      </c>
      <c r="H986" s="3">
        <v>140</v>
      </c>
      <c r="I986" s="3">
        <v>1</v>
      </c>
      <c r="J986" s="3">
        <v>34</v>
      </c>
      <c r="K986" s="3">
        <v>0</v>
      </c>
      <c r="L986" s="3">
        <v>0</v>
      </c>
      <c r="M986" s="3">
        <v>3</v>
      </c>
      <c r="N986" s="3">
        <v>0</v>
      </c>
    </row>
    <row r="987" spans="1:14" x14ac:dyDescent="0.25">
      <c r="A987" s="3">
        <v>59</v>
      </c>
      <c r="B987" s="3">
        <v>1</v>
      </c>
      <c r="C987" s="3">
        <v>0</v>
      </c>
      <c r="D987" s="3">
        <v>164</v>
      </c>
      <c r="E987" s="3">
        <v>176</v>
      </c>
      <c r="F987" s="3">
        <v>1</v>
      </c>
      <c r="G987" s="3">
        <v>0</v>
      </c>
      <c r="H987" s="3">
        <v>90</v>
      </c>
      <c r="I987" s="3">
        <v>0</v>
      </c>
      <c r="J987" s="3">
        <v>10</v>
      </c>
      <c r="K987" s="3">
        <v>1</v>
      </c>
      <c r="L987" s="3">
        <v>2</v>
      </c>
      <c r="M987" s="3">
        <v>1</v>
      </c>
      <c r="N987" s="3">
        <v>0</v>
      </c>
    </row>
    <row r="988" spans="1:14" x14ac:dyDescent="0.25">
      <c r="A988" s="3">
        <v>43</v>
      </c>
      <c r="B988" s="3">
        <v>1</v>
      </c>
      <c r="C988" s="3">
        <v>0</v>
      </c>
      <c r="D988" s="3">
        <v>120</v>
      </c>
      <c r="E988" s="3">
        <v>177</v>
      </c>
      <c r="F988" s="3">
        <v>0</v>
      </c>
      <c r="G988" s="3">
        <v>0</v>
      </c>
      <c r="H988" s="3">
        <v>120</v>
      </c>
      <c r="I988" s="3">
        <v>1</v>
      </c>
      <c r="J988" s="3">
        <v>25</v>
      </c>
      <c r="K988" s="3">
        <v>1</v>
      </c>
      <c r="L988" s="3">
        <v>0</v>
      </c>
      <c r="M988" s="3">
        <v>3</v>
      </c>
      <c r="N988" s="3">
        <v>0</v>
      </c>
    </row>
    <row r="989" spans="1:14" x14ac:dyDescent="0.25">
      <c r="A989" s="3">
        <v>60</v>
      </c>
      <c r="B989" s="3">
        <v>1</v>
      </c>
      <c r="C989" s="3">
        <v>2</v>
      </c>
      <c r="D989" s="3">
        <v>140</v>
      </c>
      <c r="E989" s="3">
        <v>185</v>
      </c>
      <c r="F989" s="3">
        <v>0</v>
      </c>
      <c r="G989" s="3">
        <v>0</v>
      </c>
      <c r="H989" s="3">
        <v>155</v>
      </c>
      <c r="I989" s="3">
        <v>0</v>
      </c>
      <c r="J989" s="3">
        <v>30</v>
      </c>
      <c r="K989" s="3">
        <v>1</v>
      </c>
      <c r="L989" s="3">
        <v>0</v>
      </c>
      <c r="M989" s="3">
        <v>2</v>
      </c>
      <c r="N989" s="3">
        <v>0</v>
      </c>
    </row>
    <row r="990" spans="1:14" x14ac:dyDescent="0.25">
      <c r="A990" s="3">
        <v>63</v>
      </c>
      <c r="B990" s="3">
        <v>0</v>
      </c>
      <c r="C990" s="3">
        <v>0</v>
      </c>
      <c r="D990" s="3">
        <v>150</v>
      </c>
      <c r="E990" s="3">
        <v>407</v>
      </c>
      <c r="F990" s="3">
        <v>0</v>
      </c>
      <c r="G990" s="3">
        <v>0</v>
      </c>
      <c r="H990" s="3">
        <v>154</v>
      </c>
      <c r="I990" s="3">
        <v>0</v>
      </c>
      <c r="J990" s="3">
        <v>40</v>
      </c>
      <c r="K990" s="3">
        <v>1</v>
      </c>
      <c r="L990" s="3">
        <v>3</v>
      </c>
      <c r="M990" s="3">
        <v>3</v>
      </c>
      <c r="N990" s="3">
        <v>0</v>
      </c>
    </row>
    <row r="991" spans="1:14" x14ac:dyDescent="0.25">
      <c r="A991" s="3">
        <v>52</v>
      </c>
      <c r="B991" s="3">
        <v>1</v>
      </c>
      <c r="C991" s="3">
        <v>0</v>
      </c>
      <c r="D991" s="3">
        <v>128</v>
      </c>
      <c r="E991" s="3">
        <v>204</v>
      </c>
      <c r="F991" s="3">
        <v>1</v>
      </c>
      <c r="G991" s="3">
        <v>1</v>
      </c>
      <c r="H991" s="3">
        <v>156</v>
      </c>
      <c r="I991" s="3">
        <v>1</v>
      </c>
      <c r="J991" s="3">
        <v>10</v>
      </c>
      <c r="K991" s="3">
        <v>1</v>
      </c>
      <c r="L991" s="3">
        <v>0</v>
      </c>
      <c r="M991" s="3">
        <v>0</v>
      </c>
      <c r="N991" s="3">
        <v>0</v>
      </c>
    </row>
    <row r="992" spans="1:14" x14ac:dyDescent="0.25">
      <c r="A992" s="3">
        <v>58</v>
      </c>
      <c r="B992" s="3">
        <v>1</v>
      </c>
      <c r="C992" s="3">
        <v>0</v>
      </c>
      <c r="D992" s="3">
        <v>125</v>
      </c>
      <c r="E992" s="3">
        <v>300</v>
      </c>
      <c r="F992" s="3">
        <v>0</v>
      </c>
      <c r="G992" s="3">
        <v>0</v>
      </c>
      <c r="H992" s="3">
        <v>171</v>
      </c>
      <c r="I992" s="3">
        <v>0</v>
      </c>
      <c r="J992" s="3">
        <v>0</v>
      </c>
      <c r="K992" s="3">
        <v>2</v>
      </c>
      <c r="L992" s="3">
        <v>2</v>
      </c>
      <c r="M992" s="3">
        <v>3</v>
      </c>
      <c r="N992" s="3">
        <v>0</v>
      </c>
    </row>
    <row r="993" spans="1:14" x14ac:dyDescent="0.25">
      <c r="A993" s="3">
        <v>56</v>
      </c>
      <c r="B993" s="3">
        <v>0</v>
      </c>
      <c r="C993" s="3">
        <v>0</v>
      </c>
      <c r="D993" s="3">
        <v>200</v>
      </c>
      <c r="E993" s="3">
        <v>288</v>
      </c>
      <c r="F993" s="3">
        <v>1</v>
      </c>
      <c r="G993" s="3">
        <v>0</v>
      </c>
      <c r="H993" s="3">
        <v>133</v>
      </c>
      <c r="I993" s="3">
        <v>1</v>
      </c>
      <c r="J993" s="3">
        <v>40</v>
      </c>
      <c r="K993" s="3">
        <v>0</v>
      </c>
      <c r="L993" s="3">
        <v>2</v>
      </c>
      <c r="M993" s="3">
        <v>3</v>
      </c>
      <c r="N993" s="3">
        <v>0</v>
      </c>
    </row>
    <row r="994" spans="1:14" x14ac:dyDescent="0.25">
      <c r="A994" s="3">
        <v>54</v>
      </c>
      <c r="B994" s="3">
        <v>0</v>
      </c>
      <c r="C994" s="3">
        <v>2</v>
      </c>
      <c r="D994" s="3">
        <v>135</v>
      </c>
      <c r="E994" s="3">
        <v>304</v>
      </c>
      <c r="F994" s="3">
        <v>1</v>
      </c>
      <c r="G994" s="3">
        <v>1</v>
      </c>
      <c r="H994" s="3">
        <v>170</v>
      </c>
      <c r="I994" s="3">
        <v>0</v>
      </c>
      <c r="J994" s="3">
        <v>0</v>
      </c>
      <c r="K994" s="3">
        <v>2</v>
      </c>
      <c r="L994" s="3">
        <v>0</v>
      </c>
      <c r="M994" s="3">
        <v>2</v>
      </c>
      <c r="N994" s="3">
        <v>1</v>
      </c>
    </row>
    <row r="995" spans="1:14" x14ac:dyDescent="0.25">
      <c r="A995" s="3">
        <v>58</v>
      </c>
      <c r="B995" s="3">
        <v>1</v>
      </c>
      <c r="C995" s="3">
        <v>2</v>
      </c>
      <c r="D995" s="3">
        <v>105</v>
      </c>
      <c r="E995" s="3">
        <v>240</v>
      </c>
      <c r="F995" s="3">
        <v>0</v>
      </c>
      <c r="G995" s="3">
        <v>0</v>
      </c>
      <c r="H995" s="3">
        <v>154</v>
      </c>
      <c r="I995" s="3">
        <v>1</v>
      </c>
      <c r="J995" s="3">
        <v>6</v>
      </c>
      <c r="K995" s="3">
        <v>1</v>
      </c>
      <c r="L995" s="3">
        <v>0</v>
      </c>
      <c r="M995" s="3">
        <v>3</v>
      </c>
      <c r="N995" s="3">
        <v>1</v>
      </c>
    </row>
    <row r="996" spans="1:14" x14ac:dyDescent="0.25">
      <c r="A996" s="3">
        <v>55</v>
      </c>
      <c r="B996" s="3">
        <v>0</v>
      </c>
      <c r="C996" s="3">
        <v>1</v>
      </c>
      <c r="D996" s="3">
        <v>135</v>
      </c>
      <c r="E996" s="3">
        <v>250</v>
      </c>
      <c r="F996" s="3">
        <v>0</v>
      </c>
      <c r="G996" s="3">
        <v>0</v>
      </c>
      <c r="H996" s="3">
        <v>161</v>
      </c>
      <c r="I996" s="3">
        <v>0</v>
      </c>
      <c r="J996" s="3">
        <v>14</v>
      </c>
      <c r="K996" s="3">
        <v>1</v>
      </c>
      <c r="L996" s="3">
        <v>0</v>
      </c>
      <c r="M996" s="3">
        <v>2</v>
      </c>
      <c r="N996" s="3">
        <v>1</v>
      </c>
    </row>
    <row r="997" spans="1:14" x14ac:dyDescent="0.25">
      <c r="A997" s="3">
        <v>53</v>
      </c>
      <c r="B997" s="3">
        <v>1</v>
      </c>
      <c r="C997" s="3">
        <v>0</v>
      </c>
      <c r="D997" s="3">
        <v>140</v>
      </c>
      <c r="E997" s="3">
        <v>203</v>
      </c>
      <c r="F997" s="3">
        <v>1</v>
      </c>
      <c r="G997" s="3">
        <v>0</v>
      </c>
      <c r="H997" s="3">
        <v>155</v>
      </c>
      <c r="I997" s="3">
        <v>1</v>
      </c>
      <c r="J997" s="3">
        <v>31</v>
      </c>
      <c r="K997" s="3">
        <v>0</v>
      </c>
      <c r="L997" s="3">
        <v>0</v>
      </c>
      <c r="M997" s="3">
        <v>3</v>
      </c>
      <c r="N997" s="3">
        <v>0</v>
      </c>
    </row>
    <row r="998" spans="1:14" x14ac:dyDescent="0.25">
      <c r="A998" s="3">
        <v>63</v>
      </c>
      <c r="B998" s="3">
        <v>0</v>
      </c>
      <c r="C998" s="3">
        <v>1</v>
      </c>
      <c r="D998" s="3">
        <v>140</v>
      </c>
      <c r="E998" s="3">
        <v>195</v>
      </c>
      <c r="F998" s="3">
        <v>0</v>
      </c>
      <c r="G998" s="3">
        <v>1</v>
      </c>
      <c r="H998" s="3">
        <v>179</v>
      </c>
      <c r="I998" s="3">
        <v>0</v>
      </c>
      <c r="J998" s="3">
        <v>0</v>
      </c>
      <c r="K998" s="3">
        <v>2</v>
      </c>
      <c r="L998" s="3">
        <v>2</v>
      </c>
      <c r="M998" s="3">
        <v>2</v>
      </c>
      <c r="N998" s="3">
        <v>1</v>
      </c>
    </row>
    <row r="999" spans="1:14" x14ac:dyDescent="0.25">
      <c r="A999" s="3">
        <v>39</v>
      </c>
      <c r="B999" s="3">
        <v>1</v>
      </c>
      <c r="C999" s="3">
        <v>0</v>
      </c>
      <c r="D999" s="3">
        <v>118</v>
      </c>
      <c r="E999" s="3">
        <v>219</v>
      </c>
      <c r="F999" s="3">
        <v>0</v>
      </c>
      <c r="G999" s="3">
        <v>1</v>
      </c>
      <c r="H999" s="3">
        <v>140</v>
      </c>
      <c r="I999" s="3">
        <v>0</v>
      </c>
      <c r="J999" s="3">
        <v>12</v>
      </c>
      <c r="K999" s="3">
        <v>1</v>
      </c>
      <c r="L999" s="3">
        <v>0</v>
      </c>
      <c r="M999" s="3">
        <v>3</v>
      </c>
      <c r="N999" s="3">
        <v>0</v>
      </c>
    </row>
    <row r="1000" spans="1:14" x14ac:dyDescent="0.25">
      <c r="A1000" s="3">
        <v>35</v>
      </c>
      <c r="B1000" s="3">
        <v>1</v>
      </c>
      <c r="C1000" s="3">
        <v>0</v>
      </c>
      <c r="D1000" s="3">
        <v>126</v>
      </c>
      <c r="E1000" s="3">
        <v>282</v>
      </c>
      <c r="F1000" s="3">
        <v>0</v>
      </c>
      <c r="G1000" s="3">
        <v>0</v>
      </c>
      <c r="H1000" s="3">
        <v>156</v>
      </c>
      <c r="I1000" s="3">
        <v>1</v>
      </c>
      <c r="J1000" s="3">
        <v>0</v>
      </c>
      <c r="K1000" s="3">
        <v>2</v>
      </c>
      <c r="L1000" s="3">
        <v>0</v>
      </c>
      <c r="M1000" s="3">
        <v>3</v>
      </c>
      <c r="N1000" s="3">
        <v>0</v>
      </c>
    </row>
    <row r="1001" spans="1:14" x14ac:dyDescent="0.25">
      <c r="A1001" s="3">
        <v>50</v>
      </c>
      <c r="B1001" s="3">
        <v>0</v>
      </c>
      <c r="C1001" s="3">
        <v>2</v>
      </c>
      <c r="D1001" s="3">
        <v>120</v>
      </c>
      <c r="E1001" s="3">
        <v>219</v>
      </c>
      <c r="F1001" s="3">
        <v>0</v>
      </c>
      <c r="G1001" s="3">
        <v>1</v>
      </c>
      <c r="H1001" s="3">
        <v>158</v>
      </c>
      <c r="I1001" s="3">
        <v>0</v>
      </c>
      <c r="J1001" s="3">
        <v>16</v>
      </c>
      <c r="K1001" s="3">
        <v>1</v>
      </c>
      <c r="L1001" s="3">
        <v>0</v>
      </c>
      <c r="M1001" s="3">
        <v>2</v>
      </c>
      <c r="N1001" s="3">
        <v>1</v>
      </c>
    </row>
    <row r="1002" spans="1:14" x14ac:dyDescent="0.25">
      <c r="A1002" s="3">
        <v>67</v>
      </c>
      <c r="B1002" s="3">
        <v>1</v>
      </c>
      <c r="C1002" s="3">
        <v>2</v>
      </c>
      <c r="D1002" s="3">
        <v>152</v>
      </c>
      <c r="E1002" s="3">
        <v>212</v>
      </c>
      <c r="F1002" s="3">
        <v>0</v>
      </c>
      <c r="G1002" s="3">
        <v>0</v>
      </c>
      <c r="H1002" s="3">
        <v>150</v>
      </c>
      <c r="I1002" s="3">
        <v>0</v>
      </c>
      <c r="J1002" s="3">
        <v>8</v>
      </c>
      <c r="K1002" s="3">
        <v>1</v>
      </c>
      <c r="L1002" s="3">
        <v>0</v>
      </c>
      <c r="M1002" s="3">
        <v>3</v>
      </c>
      <c r="N1002" s="3">
        <v>0</v>
      </c>
    </row>
    <row r="1003" spans="1:14" x14ac:dyDescent="0.25">
      <c r="A1003" s="3">
        <v>66</v>
      </c>
      <c r="B1003" s="3">
        <v>1</v>
      </c>
      <c r="C1003" s="3">
        <v>0</v>
      </c>
      <c r="D1003" s="3">
        <v>112</v>
      </c>
      <c r="E1003" s="3">
        <v>212</v>
      </c>
      <c r="F1003" s="3">
        <v>0</v>
      </c>
      <c r="G1003" s="3">
        <v>0</v>
      </c>
      <c r="H1003" s="3">
        <v>132</v>
      </c>
      <c r="I1003" s="3">
        <v>1</v>
      </c>
      <c r="J1003" s="3">
        <v>1</v>
      </c>
      <c r="K1003" s="3">
        <v>2</v>
      </c>
      <c r="L1003" s="3">
        <v>1</v>
      </c>
      <c r="M1003" s="3">
        <v>2</v>
      </c>
      <c r="N1003" s="3">
        <v>0</v>
      </c>
    </row>
    <row r="1004" spans="1:14" x14ac:dyDescent="0.25">
      <c r="A1004" s="3">
        <v>35</v>
      </c>
      <c r="B1004" s="3">
        <v>1</v>
      </c>
      <c r="C1004" s="3">
        <v>0</v>
      </c>
      <c r="D1004" s="3">
        <v>126</v>
      </c>
      <c r="E1004" s="3">
        <v>282</v>
      </c>
      <c r="F1004" s="3">
        <v>0</v>
      </c>
      <c r="G1004" s="3">
        <v>0</v>
      </c>
      <c r="H1004" s="3">
        <v>156</v>
      </c>
      <c r="I1004" s="3">
        <v>1</v>
      </c>
      <c r="J1004" s="3">
        <v>0</v>
      </c>
      <c r="K1004" s="3">
        <v>2</v>
      </c>
      <c r="L1004" s="3">
        <v>0</v>
      </c>
      <c r="M1004" s="3">
        <v>3</v>
      </c>
      <c r="N1004" s="3">
        <v>0</v>
      </c>
    </row>
    <row r="1005" spans="1:14" x14ac:dyDescent="0.25">
      <c r="A1005" s="3">
        <v>41</v>
      </c>
      <c r="B1005" s="3">
        <v>1</v>
      </c>
      <c r="C1005" s="3">
        <v>2</v>
      </c>
      <c r="D1005" s="3">
        <v>130</v>
      </c>
      <c r="E1005" s="3">
        <v>214</v>
      </c>
      <c r="F1005" s="3">
        <v>0</v>
      </c>
      <c r="G1005" s="3">
        <v>0</v>
      </c>
      <c r="H1005" s="3">
        <v>168</v>
      </c>
      <c r="I1005" s="3">
        <v>0</v>
      </c>
      <c r="J1005" s="3">
        <v>20</v>
      </c>
      <c r="K1005" s="3">
        <v>1</v>
      </c>
      <c r="L1005" s="3">
        <v>0</v>
      </c>
      <c r="M1005" s="3">
        <v>2</v>
      </c>
      <c r="N1005" s="3">
        <v>1</v>
      </c>
    </row>
    <row r="1006" spans="1:14" x14ac:dyDescent="0.25">
      <c r="A1006" s="3">
        <v>35</v>
      </c>
      <c r="B1006" s="3">
        <v>1</v>
      </c>
      <c r="C1006" s="3">
        <v>0</v>
      </c>
      <c r="D1006" s="3">
        <v>120</v>
      </c>
      <c r="E1006" s="3">
        <v>198</v>
      </c>
      <c r="F1006" s="3">
        <v>0</v>
      </c>
      <c r="G1006" s="3">
        <v>1</v>
      </c>
      <c r="H1006" s="3">
        <v>130</v>
      </c>
      <c r="I1006" s="3">
        <v>1</v>
      </c>
      <c r="J1006" s="3">
        <v>16</v>
      </c>
      <c r="K1006" s="3">
        <v>1</v>
      </c>
      <c r="L1006" s="3">
        <v>0</v>
      </c>
      <c r="M1006" s="3">
        <v>3</v>
      </c>
      <c r="N1006" s="3">
        <v>0</v>
      </c>
    </row>
    <row r="1007" spans="1:14" x14ac:dyDescent="0.25">
      <c r="A1007" s="3">
        <v>71</v>
      </c>
      <c r="B1007" s="3">
        <v>0</v>
      </c>
      <c r="C1007" s="3">
        <v>1</v>
      </c>
      <c r="D1007" s="3">
        <v>160</v>
      </c>
      <c r="E1007" s="3">
        <v>302</v>
      </c>
      <c r="F1007" s="3">
        <v>0</v>
      </c>
      <c r="G1007" s="3">
        <v>1</v>
      </c>
      <c r="H1007" s="3">
        <v>162</v>
      </c>
      <c r="I1007" s="3">
        <v>0</v>
      </c>
      <c r="J1007" s="3">
        <v>4</v>
      </c>
      <c r="K1007" s="3">
        <v>2</v>
      </c>
      <c r="L1007" s="3">
        <v>2</v>
      </c>
      <c r="M1007" s="3">
        <v>2</v>
      </c>
      <c r="N1007" s="3">
        <v>1</v>
      </c>
    </row>
    <row r="1008" spans="1:14" x14ac:dyDescent="0.25">
      <c r="A1008" s="3">
        <v>57</v>
      </c>
      <c r="B1008" s="3">
        <v>1</v>
      </c>
      <c r="C1008" s="3">
        <v>0</v>
      </c>
      <c r="D1008" s="3">
        <v>110</v>
      </c>
      <c r="E1008" s="3">
        <v>201</v>
      </c>
      <c r="F1008" s="3">
        <v>0</v>
      </c>
      <c r="G1008" s="3">
        <v>1</v>
      </c>
      <c r="H1008" s="3">
        <v>126</v>
      </c>
      <c r="I1008" s="3">
        <v>1</v>
      </c>
      <c r="J1008" s="3">
        <v>15</v>
      </c>
      <c r="K1008" s="3">
        <v>1</v>
      </c>
      <c r="L1008" s="3">
        <v>0</v>
      </c>
      <c r="M1008" s="3">
        <v>1</v>
      </c>
      <c r="N1008" s="3">
        <v>1</v>
      </c>
    </row>
    <row r="1009" spans="1:14" x14ac:dyDescent="0.25">
      <c r="A1009" s="3">
        <v>51</v>
      </c>
      <c r="B1009" s="3">
        <v>1</v>
      </c>
      <c r="C1009" s="3">
        <v>2</v>
      </c>
      <c r="D1009" s="3">
        <v>94</v>
      </c>
      <c r="E1009" s="3">
        <v>227</v>
      </c>
      <c r="F1009" s="3">
        <v>0</v>
      </c>
      <c r="G1009" s="3">
        <v>1</v>
      </c>
      <c r="H1009" s="3">
        <v>154</v>
      </c>
      <c r="I1009" s="3">
        <v>1</v>
      </c>
      <c r="J1009" s="3">
        <v>0</v>
      </c>
      <c r="K1009" s="3">
        <v>2</v>
      </c>
      <c r="L1009" s="3">
        <v>1</v>
      </c>
      <c r="M1009" s="3">
        <v>3</v>
      </c>
      <c r="N1009" s="3">
        <v>1</v>
      </c>
    </row>
    <row r="1010" spans="1:14" x14ac:dyDescent="0.25">
      <c r="A1010" s="3">
        <v>58</v>
      </c>
      <c r="B1010" s="3">
        <v>1</v>
      </c>
      <c r="C1010" s="3">
        <v>0</v>
      </c>
      <c r="D1010" s="3">
        <v>128</v>
      </c>
      <c r="E1010" s="3">
        <v>216</v>
      </c>
      <c r="F1010" s="3">
        <v>0</v>
      </c>
      <c r="G1010" s="3">
        <v>0</v>
      </c>
      <c r="H1010" s="3">
        <v>131</v>
      </c>
      <c r="I1010" s="3">
        <v>1</v>
      </c>
      <c r="J1010" s="3">
        <v>22</v>
      </c>
      <c r="K1010" s="3">
        <v>1</v>
      </c>
      <c r="L1010" s="3">
        <v>3</v>
      </c>
      <c r="M1010" s="3">
        <v>3</v>
      </c>
      <c r="N1010" s="3">
        <v>0</v>
      </c>
    </row>
    <row r="1011" spans="1:14" x14ac:dyDescent="0.25">
      <c r="A1011" s="3">
        <v>57</v>
      </c>
      <c r="B1011" s="3">
        <v>1</v>
      </c>
      <c r="C1011" s="3">
        <v>2</v>
      </c>
      <c r="D1011" s="3">
        <v>128</v>
      </c>
      <c r="E1011" s="3">
        <v>229</v>
      </c>
      <c r="F1011" s="3">
        <v>0</v>
      </c>
      <c r="G1011" s="3">
        <v>0</v>
      </c>
      <c r="H1011" s="3">
        <v>150</v>
      </c>
      <c r="I1011" s="3">
        <v>0</v>
      </c>
      <c r="J1011" s="3">
        <v>4</v>
      </c>
      <c r="K1011" s="3">
        <v>1</v>
      </c>
      <c r="L1011" s="3">
        <v>1</v>
      </c>
      <c r="M1011" s="3">
        <v>3</v>
      </c>
      <c r="N1011" s="3">
        <v>0</v>
      </c>
    </row>
    <row r="1012" spans="1:14" x14ac:dyDescent="0.25">
      <c r="A1012" s="3">
        <v>56</v>
      </c>
      <c r="B1012" s="3">
        <v>0</v>
      </c>
      <c r="C1012" s="3">
        <v>1</v>
      </c>
      <c r="D1012" s="3">
        <v>140</v>
      </c>
      <c r="E1012" s="3">
        <v>294</v>
      </c>
      <c r="F1012" s="3">
        <v>0</v>
      </c>
      <c r="G1012" s="3">
        <v>0</v>
      </c>
      <c r="H1012" s="3">
        <v>153</v>
      </c>
      <c r="I1012" s="3">
        <v>0</v>
      </c>
      <c r="J1012" s="3">
        <v>13</v>
      </c>
      <c r="K1012" s="3">
        <v>1</v>
      </c>
      <c r="L1012" s="3">
        <v>0</v>
      </c>
      <c r="M1012" s="3">
        <v>2</v>
      </c>
      <c r="N1012" s="3">
        <v>1</v>
      </c>
    </row>
    <row r="1013" spans="1:14" x14ac:dyDescent="0.25">
      <c r="A1013" s="3">
        <v>60</v>
      </c>
      <c r="B1013" s="3">
        <v>0</v>
      </c>
      <c r="C1013" s="3">
        <v>2</v>
      </c>
      <c r="D1013" s="3">
        <v>120</v>
      </c>
      <c r="E1013" s="3">
        <v>178</v>
      </c>
      <c r="F1013" s="3">
        <v>1</v>
      </c>
      <c r="G1013" s="3">
        <v>1</v>
      </c>
      <c r="H1013" s="3">
        <v>96</v>
      </c>
      <c r="I1013" s="3">
        <v>0</v>
      </c>
      <c r="J1013" s="3">
        <v>0</v>
      </c>
      <c r="K1013" s="3">
        <v>2</v>
      </c>
      <c r="L1013" s="3">
        <v>0</v>
      </c>
      <c r="M1013" s="3">
        <v>2</v>
      </c>
      <c r="N1013" s="3">
        <v>1</v>
      </c>
    </row>
    <row r="1014" spans="1:14" x14ac:dyDescent="0.25">
      <c r="A1014" s="3">
        <v>45</v>
      </c>
      <c r="B1014" s="3">
        <v>1</v>
      </c>
      <c r="C1014" s="3">
        <v>3</v>
      </c>
      <c r="D1014" s="3">
        <v>110</v>
      </c>
      <c r="E1014" s="3">
        <v>264</v>
      </c>
      <c r="F1014" s="3">
        <v>0</v>
      </c>
      <c r="G1014" s="3">
        <v>1</v>
      </c>
      <c r="H1014" s="3">
        <v>132</v>
      </c>
      <c r="I1014" s="3">
        <v>0</v>
      </c>
      <c r="J1014" s="3">
        <v>12</v>
      </c>
      <c r="K1014" s="3">
        <v>1</v>
      </c>
      <c r="L1014" s="3">
        <v>0</v>
      </c>
      <c r="M1014" s="3">
        <v>3</v>
      </c>
      <c r="N1014" s="3">
        <v>0</v>
      </c>
    </row>
    <row r="1015" spans="1:14" x14ac:dyDescent="0.25">
      <c r="A1015" s="3">
        <v>56</v>
      </c>
      <c r="B1015" s="3">
        <v>1</v>
      </c>
      <c r="C1015" s="3">
        <v>1</v>
      </c>
      <c r="D1015" s="3">
        <v>130</v>
      </c>
      <c r="E1015" s="3">
        <v>221</v>
      </c>
      <c r="F1015" s="3">
        <v>0</v>
      </c>
      <c r="G1015" s="3">
        <v>0</v>
      </c>
      <c r="H1015" s="3">
        <v>163</v>
      </c>
      <c r="I1015" s="3">
        <v>0</v>
      </c>
      <c r="J1015" s="3">
        <v>0</v>
      </c>
      <c r="K1015" s="3">
        <v>2</v>
      </c>
      <c r="L1015" s="3">
        <v>0</v>
      </c>
      <c r="M1015" s="3">
        <v>3</v>
      </c>
      <c r="N1015" s="3">
        <v>1</v>
      </c>
    </row>
    <row r="1016" spans="1:14" x14ac:dyDescent="0.25">
      <c r="A1016" s="3">
        <v>35</v>
      </c>
      <c r="B1016" s="3">
        <v>1</v>
      </c>
      <c r="C1016" s="3">
        <v>0</v>
      </c>
      <c r="D1016" s="3">
        <v>120</v>
      </c>
      <c r="E1016" s="3">
        <v>198</v>
      </c>
      <c r="F1016" s="3">
        <v>0</v>
      </c>
      <c r="G1016" s="3">
        <v>1</v>
      </c>
      <c r="H1016" s="3">
        <v>130</v>
      </c>
      <c r="I1016" s="3">
        <v>1</v>
      </c>
      <c r="J1016" s="3">
        <v>16</v>
      </c>
      <c r="K1016" s="3">
        <v>1</v>
      </c>
      <c r="L1016" s="3">
        <v>0</v>
      </c>
      <c r="M1016" s="3">
        <v>3</v>
      </c>
      <c r="N1016" s="3">
        <v>0</v>
      </c>
    </row>
    <row r="1017" spans="1:14" x14ac:dyDescent="0.25">
      <c r="A1017" s="3">
        <v>45</v>
      </c>
      <c r="B1017" s="3">
        <v>0</v>
      </c>
      <c r="C1017" s="3">
        <v>1</v>
      </c>
      <c r="D1017" s="3">
        <v>112</v>
      </c>
      <c r="E1017" s="3">
        <v>160</v>
      </c>
      <c r="F1017" s="3">
        <v>0</v>
      </c>
      <c r="G1017" s="3">
        <v>1</v>
      </c>
      <c r="H1017" s="3">
        <v>138</v>
      </c>
      <c r="I1017" s="3">
        <v>0</v>
      </c>
      <c r="J1017" s="3">
        <v>0</v>
      </c>
      <c r="K1017" s="3">
        <v>1</v>
      </c>
      <c r="L1017" s="3">
        <v>0</v>
      </c>
      <c r="M1017" s="3">
        <v>2</v>
      </c>
      <c r="N1017" s="3">
        <v>1</v>
      </c>
    </row>
    <row r="1018" spans="1:14" x14ac:dyDescent="0.25">
      <c r="A1018" s="3">
        <v>66</v>
      </c>
      <c r="B1018" s="3">
        <v>0</v>
      </c>
      <c r="C1018" s="3">
        <v>3</v>
      </c>
      <c r="D1018" s="3">
        <v>150</v>
      </c>
      <c r="E1018" s="3">
        <v>226</v>
      </c>
      <c r="F1018" s="3">
        <v>0</v>
      </c>
      <c r="G1018" s="3">
        <v>1</v>
      </c>
      <c r="H1018" s="3">
        <v>114</v>
      </c>
      <c r="I1018" s="3">
        <v>0</v>
      </c>
      <c r="J1018" s="3">
        <v>26</v>
      </c>
      <c r="K1018" s="3">
        <v>0</v>
      </c>
      <c r="L1018" s="3">
        <v>0</v>
      </c>
      <c r="M1018" s="3">
        <v>2</v>
      </c>
      <c r="N1018" s="3">
        <v>1</v>
      </c>
    </row>
    <row r="1019" spans="1:14" x14ac:dyDescent="0.25">
      <c r="A1019" s="3">
        <v>51</v>
      </c>
      <c r="B1019" s="3">
        <v>1</v>
      </c>
      <c r="C1019" s="3">
        <v>3</v>
      </c>
      <c r="D1019" s="3">
        <v>125</v>
      </c>
      <c r="E1019" s="3">
        <v>213</v>
      </c>
      <c r="F1019" s="3">
        <v>0</v>
      </c>
      <c r="G1019" s="3">
        <v>0</v>
      </c>
      <c r="H1019" s="3">
        <v>125</v>
      </c>
      <c r="I1019" s="3">
        <v>1</v>
      </c>
      <c r="J1019" s="3">
        <v>14</v>
      </c>
      <c r="K1019" s="3">
        <v>2</v>
      </c>
      <c r="L1019" s="3">
        <v>1</v>
      </c>
      <c r="M1019" s="3">
        <v>2</v>
      </c>
      <c r="N1019" s="3">
        <v>1</v>
      </c>
    </row>
    <row r="1020" spans="1:14" x14ac:dyDescent="0.25">
      <c r="A1020" s="3">
        <v>70</v>
      </c>
      <c r="B1020" s="3">
        <v>1</v>
      </c>
      <c r="C1020" s="3">
        <v>1</v>
      </c>
      <c r="D1020" s="3">
        <v>156</v>
      </c>
      <c r="E1020" s="3">
        <v>245</v>
      </c>
      <c r="F1020" s="3">
        <v>0</v>
      </c>
      <c r="G1020" s="3">
        <v>0</v>
      </c>
      <c r="H1020" s="3">
        <v>143</v>
      </c>
      <c r="I1020" s="3">
        <v>0</v>
      </c>
      <c r="J1020" s="3">
        <v>0</v>
      </c>
      <c r="K1020" s="3">
        <v>2</v>
      </c>
      <c r="L1020" s="3">
        <v>0</v>
      </c>
      <c r="M1020" s="3">
        <v>2</v>
      </c>
      <c r="N1020" s="3">
        <v>1</v>
      </c>
    </row>
    <row r="1021" spans="1:14" x14ac:dyDescent="0.25">
      <c r="A1021" s="3">
        <v>55</v>
      </c>
      <c r="B1021" s="3">
        <v>0</v>
      </c>
      <c r="C1021" s="3">
        <v>0</v>
      </c>
      <c r="D1021" s="3">
        <v>128</v>
      </c>
      <c r="E1021" s="3">
        <v>205</v>
      </c>
      <c r="F1021" s="3">
        <v>0</v>
      </c>
      <c r="G1021" s="3">
        <v>2</v>
      </c>
      <c r="H1021" s="3">
        <v>130</v>
      </c>
      <c r="I1021" s="3">
        <v>1</v>
      </c>
      <c r="J1021" s="3">
        <v>20</v>
      </c>
      <c r="K1021" s="3">
        <v>1</v>
      </c>
      <c r="L1021" s="3">
        <v>1</v>
      </c>
      <c r="M1021" s="3">
        <v>3</v>
      </c>
      <c r="N1021" s="3">
        <v>0</v>
      </c>
    </row>
    <row r="1022" spans="1:14" x14ac:dyDescent="0.25">
      <c r="A1022" s="3">
        <v>56</v>
      </c>
      <c r="B1022" s="3">
        <v>1</v>
      </c>
      <c r="C1022" s="3">
        <v>2</v>
      </c>
      <c r="D1022" s="3">
        <v>130</v>
      </c>
      <c r="E1022" s="3">
        <v>256</v>
      </c>
      <c r="F1022" s="3">
        <v>1</v>
      </c>
      <c r="G1022" s="3">
        <v>0</v>
      </c>
      <c r="H1022" s="3">
        <v>142</v>
      </c>
      <c r="I1022" s="3">
        <v>1</v>
      </c>
      <c r="J1022" s="3">
        <v>6</v>
      </c>
      <c r="K1022" s="3">
        <v>1</v>
      </c>
      <c r="L1022" s="3">
        <v>1</v>
      </c>
      <c r="M1022" s="3">
        <v>1</v>
      </c>
      <c r="N1022" s="3">
        <v>0</v>
      </c>
    </row>
    <row r="1023" spans="1:14" x14ac:dyDescent="0.25">
      <c r="A1023" s="3">
        <v>55</v>
      </c>
      <c r="B1023" s="3">
        <v>0</v>
      </c>
      <c r="C1023" s="3">
        <v>1</v>
      </c>
      <c r="D1023" s="3">
        <v>135</v>
      </c>
      <c r="E1023" s="3">
        <v>250</v>
      </c>
      <c r="F1023" s="3">
        <v>0</v>
      </c>
      <c r="G1023" s="3">
        <v>0</v>
      </c>
      <c r="H1023" s="3">
        <v>161</v>
      </c>
      <c r="I1023" s="3">
        <v>0</v>
      </c>
      <c r="J1023" s="3">
        <v>14</v>
      </c>
      <c r="K1023" s="3">
        <v>1</v>
      </c>
      <c r="L1023" s="3">
        <v>0</v>
      </c>
      <c r="M1023" s="3">
        <v>2</v>
      </c>
      <c r="N1023" s="3">
        <v>1</v>
      </c>
    </row>
    <row r="1024" spans="1:14" x14ac:dyDescent="0.25">
      <c r="A1024" s="3">
        <v>52</v>
      </c>
      <c r="B1024" s="3">
        <v>1</v>
      </c>
      <c r="C1024" s="3">
        <v>0</v>
      </c>
      <c r="D1024" s="3">
        <v>108</v>
      </c>
      <c r="E1024" s="3">
        <v>233</v>
      </c>
      <c r="F1024" s="3">
        <v>1</v>
      </c>
      <c r="G1024" s="3">
        <v>1</v>
      </c>
      <c r="H1024" s="3">
        <v>147</v>
      </c>
      <c r="I1024" s="3">
        <v>0</v>
      </c>
      <c r="J1024" s="3">
        <v>1</v>
      </c>
      <c r="K1024" s="3">
        <v>2</v>
      </c>
      <c r="L1024" s="3">
        <v>3</v>
      </c>
      <c r="M1024" s="3">
        <v>3</v>
      </c>
      <c r="N1024" s="3">
        <v>1</v>
      </c>
    </row>
    <row r="1025" spans="1:14" x14ac:dyDescent="0.25">
      <c r="A1025" s="3">
        <v>64</v>
      </c>
      <c r="B1025" s="3">
        <v>1</v>
      </c>
      <c r="C1025" s="3">
        <v>2</v>
      </c>
      <c r="D1025" s="3">
        <v>140</v>
      </c>
      <c r="E1025" s="3">
        <v>335</v>
      </c>
      <c r="F1025" s="3">
        <v>0</v>
      </c>
      <c r="G1025" s="3">
        <v>1</v>
      </c>
      <c r="H1025" s="3">
        <v>158</v>
      </c>
      <c r="I1025" s="3">
        <v>0</v>
      </c>
      <c r="J1025" s="3">
        <v>0</v>
      </c>
      <c r="K1025" s="3">
        <v>2</v>
      </c>
      <c r="L1025" s="3">
        <v>0</v>
      </c>
      <c r="M1025" s="3">
        <v>2</v>
      </c>
      <c r="N1025" s="3">
        <v>0</v>
      </c>
    </row>
    <row r="1026" spans="1:14" x14ac:dyDescent="0.25">
      <c r="A1026" s="3">
        <v>45</v>
      </c>
      <c r="B1026" s="3">
        <v>1</v>
      </c>
      <c r="C1026" s="3">
        <v>0</v>
      </c>
      <c r="D1026" s="3">
        <v>115</v>
      </c>
      <c r="E1026" s="3">
        <v>260</v>
      </c>
      <c r="F1026" s="3">
        <v>0</v>
      </c>
      <c r="G1026" s="3">
        <v>0</v>
      </c>
      <c r="H1026" s="3">
        <v>185</v>
      </c>
      <c r="I1026" s="3">
        <v>0</v>
      </c>
      <c r="J1026" s="3">
        <v>0</v>
      </c>
      <c r="K1026" s="3">
        <v>2</v>
      </c>
      <c r="L1026" s="3">
        <v>0</v>
      </c>
      <c r="M1026" s="3">
        <v>2</v>
      </c>
      <c r="N1026" s="3">
        <v>1</v>
      </c>
    </row>
    <row r="1027" spans="1:14" x14ac:dyDescent="0.25">
      <c r="A1027" s="3">
        <v>67</v>
      </c>
      <c r="B1027" s="3">
        <v>0</v>
      </c>
      <c r="C1027" s="3">
        <v>2</v>
      </c>
      <c r="D1027" s="3">
        <v>152</v>
      </c>
      <c r="E1027" s="3">
        <v>277</v>
      </c>
      <c r="F1027" s="3">
        <v>0</v>
      </c>
      <c r="G1027" s="3">
        <v>1</v>
      </c>
      <c r="H1027" s="3">
        <v>172</v>
      </c>
      <c r="I1027" s="3">
        <v>0</v>
      </c>
      <c r="J1027" s="3">
        <v>0</v>
      </c>
      <c r="K1027" s="3">
        <v>2</v>
      </c>
      <c r="L1027" s="3">
        <v>1</v>
      </c>
      <c r="M1027" s="3">
        <v>2</v>
      </c>
      <c r="N1027" s="3">
        <v>1</v>
      </c>
    </row>
    <row r="1028" spans="1:14" x14ac:dyDescent="0.25">
      <c r="A1028" s="3">
        <v>68</v>
      </c>
      <c r="B1028" s="3">
        <v>0</v>
      </c>
      <c r="C1028" s="3">
        <v>2</v>
      </c>
      <c r="D1028" s="3">
        <v>120</v>
      </c>
      <c r="E1028" s="3">
        <v>211</v>
      </c>
      <c r="F1028" s="3">
        <v>0</v>
      </c>
      <c r="G1028" s="3">
        <v>0</v>
      </c>
      <c r="H1028" s="3">
        <v>115</v>
      </c>
      <c r="I1028" s="3">
        <v>0</v>
      </c>
      <c r="J1028" s="3">
        <v>15</v>
      </c>
      <c r="K1028" s="3">
        <v>1</v>
      </c>
      <c r="L1028" s="3">
        <v>0</v>
      </c>
      <c r="M1028" s="3">
        <v>2</v>
      </c>
      <c r="N1028" s="3">
        <v>1</v>
      </c>
    </row>
    <row r="1029" spans="1:14" x14ac:dyDescent="0.25">
      <c r="A1029" s="3">
        <v>74</v>
      </c>
      <c r="B1029" s="3">
        <v>0</v>
      </c>
      <c r="C1029" s="3">
        <v>1</v>
      </c>
      <c r="D1029" s="3">
        <v>120</v>
      </c>
      <c r="E1029" s="3">
        <v>269</v>
      </c>
      <c r="F1029" s="3">
        <v>0</v>
      </c>
      <c r="G1029" s="3">
        <v>0</v>
      </c>
      <c r="H1029" s="3">
        <v>121</v>
      </c>
      <c r="I1029" s="3">
        <v>1</v>
      </c>
      <c r="J1029" s="3">
        <v>2</v>
      </c>
      <c r="K1029" s="3">
        <v>2</v>
      </c>
      <c r="L1029" s="3">
        <v>1</v>
      </c>
      <c r="M1029" s="3">
        <v>2</v>
      </c>
      <c r="N1029" s="3">
        <v>1</v>
      </c>
    </row>
    <row r="1030" spans="1:14" x14ac:dyDescent="0.25">
      <c r="A1030" s="3">
        <v>60</v>
      </c>
      <c r="B1030" s="3">
        <v>0</v>
      </c>
      <c r="C1030" s="3">
        <v>0</v>
      </c>
      <c r="D1030" s="3">
        <v>150</v>
      </c>
      <c r="E1030" s="3">
        <v>258</v>
      </c>
      <c r="F1030" s="3">
        <v>0</v>
      </c>
      <c r="G1030" s="3">
        <v>0</v>
      </c>
      <c r="H1030" s="3">
        <v>157</v>
      </c>
      <c r="I1030" s="3">
        <v>0</v>
      </c>
      <c r="J1030" s="3">
        <v>26</v>
      </c>
      <c r="K1030" s="3">
        <v>1</v>
      </c>
      <c r="L1030" s="3">
        <v>2</v>
      </c>
      <c r="M1030" s="3">
        <v>3</v>
      </c>
      <c r="N1030" s="3">
        <v>0</v>
      </c>
    </row>
    <row r="1031" spans="1:14" x14ac:dyDescent="0.25">
      <c r="A1031" s="3">
        <v>48</v>
      </c>
      <c r="B1031" s="3">
        <v>1</v>
      </c>
      <c r="C1031" s="3">
        <v>0</v>
      </c>
      <c r="D1031" s="3">
        <v>124</v>
      </c>
      <c r="E1031" s="3">
        <v>274</v>
      </c>
      <c r="F1031" s="3">
        <v>0</v>
      </c>
      <c r="G1031" s="3">
        <v>0</v>
      </c>
      <c r="H1031" s="3">
        <v>166</v>
      </c>
      <c r="I1031" s="3">
        <v>0</v>
      </c>
      <c r="J1031" s="3">
        <v>5</v>
      </c>
      <c r="K1031" s="3">
        <v>1</v>
      </c>
      <c r="L1031" s="3">
        <v>0</v>
      </c>
      <c r="M1031" s="3">
        <v>3</v>
      </c>
      <c r="N1031" s="3">
        <v>0</v>
      </c>
    </row>
    <row r="1032" spans="1:14" x14ac:dyDescent="0.25">
      <c r="A1032" s="3">
        <v>56</v>
      </c>
      <c r="B1032" s="3">
        <v>1</v>
      </c>
      <c r="C1032" s="3">
        <v>1</v>
      </c>
      <c r="D1032" s="3">
        <v>130</v>
      </c>
      <c r="E1032" s="3">
        <v>221</v>
      </c>
      <c r="F1032" s="3">
        <v>0</v>
      </c>
      <c r="G1032" s="3">
        <v>0</v>
      </c>
      <c r="H1032" s="3">
        <v>163</v>
      </c>
      <c r="I1032" s="3">
        <v>0</v>
      </c>
      <c r="J1032" s="3">
        <v>0</v>
      </c>
      <c r="K1032" s="3">
        <v>2</v>
      </c>
      <c r="L1032" s="3">
        <v>0</v>
      </c>
      <c r="M1032" s="3">
        <v>3</v>
      </c>
      <c r="N1032" s="3">
        <v>1</v>
      </c>
    </row>
    <row r="1033" spans="1:14" x14ac:dyDescent="0.25">
      <c r="A1033" s="3">
        <v>46</v>
      </c>
      <c r="B1033" s="3">
        <v>1</v>
      </c>
      <c r="C1033" s="3">
        <v>0</v>
      </c>
      <c r="D1033" s="3">
        <v>140</v>
      </c>
      <c r="E1033" s="3">
        <v>311</v>
      </c>
      <c r="F1033" s="3">
        <v>0</v>
      </c>
      <c r="G1033" s="3">
        <v>1</v>
      </c>
      <c r="H1033" s="3">
        <v>120</v>
      </c>
      <c r="I1033" s="3">
        <v>1</v>
      </c>
      <c r="J1033" s="3">
        <v>18</v>
      </c>
      <c r="K1033" s="3">
        <v>1</v>
      </c>
      <c r="L1033" s="3">
        <v>2</v>
      </c>
      <c r="M1033" s="3">
        <v>3</v>
      </c>
      <c r="N1033" s="3">
        <v>0</v>
      </c>
    </row>
    <row r="1034" spans="1:14" x14ac:dyDescent="0.25">
      <c r="A1034" s="3">
        <v>55</v>
      </c>
      <c r="B1034" s="3">
        <v>0</v>
      </c>
      <c r="C1034" s="3">
        <v>1</v>
      </c>
      <c r="D1034" s="3">
        <v>135</v>
      </c>
      <c r="E1034" s="3">
        <v>250</v>
      </c>
      <c r="F1034" s="3">
        <v>0</v>
      </c>
      <c r="G1034" s="3">
        <v>0</v>
      </c>
      <c r="H1034" s="3">
        <v>161</v>
      </c>
      <c r="I1034" s="3">
        <v>0</v>
      </c>
      <c r="J1034" s="3">
        <v>14</v>
      </c>
      <c r="K1034" s="3">
        <v>1</v>
      </c>
      <c r="L1034" s="3">
        <v>0</v>
      </c>
      <c r="M1034" s="3">
        <v>2</v>
      </c>
      <c r="N1034" s="3">
        <v>1</v>
      </c>
    </row>
    <row r="1035" spans="1:14" x14ac:dyDescent="0.25">
      <c r="A1035" s="3">
        <v>44</v>
      </c>
      <c r="B1035" s="3">
        <v>1</v>
      </c>
      <c r="C1035" s="3">
        <v>1</v>
      </c>
      <c r="D1035" s="3">
        <v>120</v>
      </c>
      <c r="E1035" s="3">
        <v>220</v>
      </c>
      <c r="F1035" s="3">
        <v>0</v>
      </c>
      <c r="G1035" s="3">
        <v>1</v>
      </c>
      <c r="H1035" s="3">
        <v>170</v>
      </c>
      <c r="I1035" s="3">
        <v>0</v>
      </c>
      <c r="J1035" s="3">
        <v>0</v>
      </c>
      <c r="K1035" s="3">
        <v>2</v>
      </c>
      <c r="L1035" s="3">
        <v>0</v>
      </c>
      <c r="M1035" s="3">
        <v>2</v>
      </c>
      <c r="N1035" s="3">
        <v>1</v>
      </c>
    </row>
    <row r="1036" spans="1:14" x14ac:dyDescent="0.25">
      <c r="A1036" s="3">
        <v>52</v>
      </c>
      <c r="B1036" s="3">
        <v>1</v>
      </c>
      <c r="C1036" s="3">
        <v>0</v>
      </c>
      <c r="D1036" s="3">
        <v>112</v>
      </c>
      <c r="E1036" s="3">
        <v>230</v>
      </c>
      <c r="F1036" s="3">
        <v>0</v>
      </c>
      <c r="G1036" s="3">
        <v>1</v>
      </c>
      <c r="H1036" s="3">
        <v>160</v>
      </c>
      <c r="I1036" s="3">
        <v>0</v>
      </c>
      <c r="J1036" s="3">
        <v>0</v>
      </c>
      <c r="K1036" s="3">
        <v>2</v>
      </c>
      <c r="L1036" s="3">
        <v>1</v>
      </c>
      <c r="M1036" s="3">
        <v>2</v>
      </c>
      <c r="N1036" s="3">
        <v>0</v>
      </c>
    </row>
    <row r="1037" spans="1:14" x14ac:dyDescent="0.25">
      <c r="A1037" s="3">
        <v>51</v>
      </c>
      <c r="B1037" s="3">
        <v>1</v>
      </c>
      <c r="C1037" s="3">
        <v>2</v>
      </c>
      <c r="D1037" s="3">
        <v>94</v>
      </c>
      <c r="E1037" s="3">
        <v>227</v>
      </c>
      <c r="F1037" s="3">
        <v>0</v>
      </c>
      <c r="G1037" s="3">
        <v>1</v>
      </c>
      <c r="H1037" s="3">
        <v>154</v>
      </c>
      <c r="I1037" s="3">
        <v>1</v>
      </c>
      <c r="J1037" s="3">
        <v>0</v>
      </c>
      <c r="K1037" s="3">
        <v>2</v>
      </c>
      <c r="L1037" s="3">
        <v>1</v>
      </c>
      <c r="M1037" s="3">
        <v>3</v>
      </c>
      <c r="N1037" s="3">
        <v>1</v>
      </c>
    </row>
    <row r="1038" spans="1:14" x14ac:dyDescent="0.25">
      <c r="A1038" s="3">
        <v>44</v>
      </c>
      <c r="B1038" s="3">
        <v>0</v>
      </c>
      <c r="C1038" s="3">
        <v>2</v>
      </c>
      <c r="D1038" s="3">
        <v>108</v>
      </c>
      <c r="E1038" s="3">
        <v>141</v>
      </c>
      <c r="F1038" s="3">
        <v>0</v>
      </c>
      <c r="G1038" s="3">
        <v>1</v>
      </c>
      <c r="H1038" s="3">
        <v>175</v>
      </c>
      <c r="I1038" s="3">
        <v>0</v>
      </c>
      <c r="J1038" s="3">
        <v>6</v>
      </c>
      <c r="K1038" s="3">
        <v>1</v>
      </c>
      <c r="L1038" s="3">
        <v>0</v>
      </c>
      <c r="M1038" s="3">
        <v>2</v>
      </c>
      <c r="N1038" s="3">
        <v>1</v>
      </c>
    </row>
    <row r="1039" spans="1:14" x14ac:dyDescent="0.25">
      <c r="A1039" s="3">
        <v>52</v>
      </c>
      <c r="B1039" s="3">
        <v>1</v>
      </c>
      <c r="C1039" s="3">
        <v>0</v>
      </c>
      <c r="D1039" s="3">
        <v>128</v>
      </c>
      <c r="E1039" s="3">
        <v>204</v>
      </c>
      <c r="F1039" s="3">
        <v>1</v>
      </c>
      <c r="G1039" s="3">
        <v>1</v>
      </c>
      <c r="H1039" s="3">
        <v>156</v>
      </c>
      <c r="I1039" s="3">
        <v>1</v>
      </c>
      <c r="J1039" s="3">
        <v>10</v>
      </c>
      <c r="K1039" s="3">
        <v>1</v>
      </c>
      <c r="L1039" s="3">
        <v>0</v>
      </c>
      <c r="M1039" s="3">
        <v>0</v>
      </c>
      <c r="N1039" s="3">
        <v>0</v>
      </c>
    </row>
    <row r="1040" spans="1:14" x14ac:dyDescent="0.25">
      <c r="A1040" s="3">
        <v>50</v>
      </c>
      <c r="B1040" s="3">
        <v>1</v>
      </c>
      <c r="C1040" s="3">
        <v>2</v>
      </c>
      <c r="D1040" s="3">
        <v>129</v>
      </c>
      <c r="E1040" s="3">
        <v>196</v>
      </c>
      <c r="F1040" s="3">
        <v>0</v>
      </c>
      <c r="G1040" s="3">
        <v>1</v>
      </c>
      <c r="H1040" s="3">
        <v>163</v>
      </c>
      <c r="I1040" s="3">
        <v>0</v>
      </c>
      <c r="J1040" s="3">
        <v>0</v>
      </c>
      <c r="K1040" s="3">
        <v>2</v>
      </c>
      <c r="L1040" s="3">
        <v>0</v>
      </c>
      <c r="M1040" s="3">
        <v>2</v>
      </c>
      <c r="N1040" s="3">
        <v>1</v>
      </c>
    </row>
    <row r="1041" spans="1:14" x14ac:dyDescent="0.25">
      <c r="A1041" s="3">
        <v>59</v>
      </c>
      <c r="B1041" s="3">
        <v>1</v>
      </c>
      <c r="C1041" s="3">
        <v>0</v>
      </c>
      <c r="D1041" s="3">
        <v>110</v>
      </c>
      <c r="E1041" s="3">
        <v>239</v>
      </c>
      <c r="F1041" s="3">
        <v>0</v>
      </c>
      <c r="G1041" s="3">
        <v>0</v>
      </c>
      <c r="H1041" s="3">
        <v>142</v>
      </c>
      <c r="I1041" s="3">
        <v>1</v>
      </c>
      <c r="J1041" s="3">
        <v>12</v>
      </c>
      <c r="K1041" s="3">
        <v>1</v>
      </c>
      <c r="L1041" s="3">
        <v>1</v>
      </c>
      <c r="M1041" s="3">
        <v>3</v>
      </c>
      <c r="N1041" s="3">
        <v>0</v>
      </c>
    </row>
    <row r="1042" spans="1:14" x14ac:dyDescent="0.25">
      <c r="A1042" s="3">
        <v>67</v>
      </c>
      <c r="B1042" s="3">
        <v>1</v>
      </c>
      <c r="C1042" s="3">
        <v>0</v>
      </c>
      <c r="D1042" s="3">
        <v>120</v>
      </c>
      <c r="E1042" s="3">
        <v>229</v>
      </c>
      <c r="F1042" s="3">
        <v>0</v>
      </c>
      <c r="G1042" s="3">
        <v>0</v>
      </c>
      <c r="H1042" s="3">
        <v>129</v>
      </c>
      <c r="I1042" s="3">
        <v>1</v>
      </c>
      <c r="J1042" s="3">
        <v>26</v>
      </c>
      <c r="K1042" s="3">
        <v>1</v>
      </c>
      <c r="L1042" s="3">
        <v>2</v>
      </c>
      <c r="M1042" s="3">
        <v>3</v>
      </c>
      <c r="N1042" s="3">
        <v>0</v>
      </c>
    </row>
    <row r="1043" spans="1:14" x14ac:dyDescent="0.25">
      <c r="A1043" s="3">
        <v>58</v>
      </c>
      <c r="B1043" s="3">
        <v>1</v>
      </c>
      <c r="C1043" s="3">
        <v>0</v>
      </c>
      <c r="D1043" s="3">
        <v>125</v>
      </c>
      <c r="E1043" s="3">
        <v>300</v>
      </c>
      <c r="F1043" s="3">
        <v>0</v>
      </c>
      <c r="G1043" s="3">
        <v>0</v>
      </c>
      <c r="H1043" s="3">
        <v>171</v>
      </c>
      <c r="I1043" s="3">
        <v>0</v>
      </c>
      <c r="J1043" s="3">
        <v>0</v>
      </c>
      <c r="K1043" s="3">
        <v>2</v>
      </c>
      <c r="L1043" s="3">
        <v>2</v>
      </c>
      <c r="M1043" s="3">
        <v>3</v>
      </c>
      <c r="N1043" s="3">
        <v>0</v>
      </c>
    </row>
    <row r="1044" spans="1:14" x14ac:dyDescent="0.25">
      <c r="A1044" s="3">
        <v>52</v>
      </c>
      <c r="B1044" s="3">
        <v>1</v>
      </c>
      <c r="C1044" s="3">
        <v>0</v>
      </c>
      <c r="D1044" s="3">
        <v>128</v>
      </c>
      <c r="E1044" s="3">
        <v>255</v>
      </c>
      <c r="F1044" s="3">
        <v>0</v>
      </c>
      <c r="G1044" s="3">
        <v>1</v>
      </c>
      <c r="H1044" s="3">
        <v>161</v>
      </c>
      <c r="I1044" s="3">
        <v>1</v>
      </c>
      <c r="J1044" s="3">
        <v>0</v>
      </c>
      <c r="K1044" s="3">
        <v>2</v>
      </c>
      <c r="L1044" s="3">
        <v>1</v>
      </c>
      <c r="M1044" s="3">
        <v>3</v>
      </c>
      <c r="N1044" s="3">
        <v>0</v>
      </c>
    </row>
    <row r="1045" spans="1:14" x14ac:dyDescent="0.25">
      <c r="A1045" s="3">
        <v>44</v>
      </c>
      <c r="B1045" s="3">
        <v>1</v>
      </c>
      <c r="C1045" s="3">
        <v>2</v>
      </c>
      <c r="D1045" s="3">
        <v>140</v>
      </c>
      <c r="E1045" s="3">
        <v>235</v>
      </c>
      <c r="F1045" s="3">
        <v>0</v>
      </c>
      <c r="G1045" s="3">
        <v>0</v>
      </c>
      <c r="H1045" s="3">
        <v>180</v>
      </c>
      <c r="I1045" s="3">
        <v>0</v>
      </c>
      <c r="J1045" s="3">
        <v>0</v>
      </c>
      <c r="K1045" s="3">
        <v>2</v>
      </c>
      <c r="L1045" s="3">
        <v>0</v>
      </c>
      <c r="M1045" s="3">
        <v>2</v>
      </c>
      <c r="N1045" s="3">
        <v>1</v>
      </c>
    </row>
    <row r="1046" spans="1:14" x14ac:dyDescent="0.25">
      <c r="A1046" s="3">
        <v>41</v>
      </c>
      <c r="B1046" s="3">
        <v>0</v>
      </c>
      <c r="C1046" s="3">
        <v>2</v>
      </c>
      <c r="D1046" s="3">
        <v>112</v>
      </c>
      <c r="E1046" s="3">
        <v>268</v>
      </c>
      <c r="F1046" s="3">
        <v>0</v>
      </c>
      <c r="G1046" s="3">
        <v>0</v>
      </c>
      <c r="H1046" s="3">
        <v>172</v>
      </c>
      <c r="I1046" s="3">
        <v>1</v>
      </c>
      <c r="J1046" s="3">
        <v>0</v>
      </c>
      <c r="K1046" s="3">
        <v>2</v>
      </c>
      <c r="L1046" s="3">
        <v>0</v>
      </c>
      <c r="M1046" s="3">
        <v>2</v>
      </c>
      <c r="N1046" s="3">
        <v>1</v>
      </c>
    </row>
    <row r="1047" spans="1:14" x14ac:dyDescent="0.25">
      <c r="A1047" s="3">
        <v>63</v>
      </c>
      <c r="B1047" s="3">
        <v>1</v>
      </c>
      <c r="C1047" s="3">
        <v>0</v>
      </c>
      <c r="D1047" s="3">
        <v>130</v>
      </c>
      <c r="E1047" s="3">
        <v>330</v>
      </c>
      <c r="F1047" s="3">
        <v>1</v>
      </c>
      <c r="G1047" s="3">
        <v>0</v>
      </c>
      <c r="H1047" s="3">
        <v>132</v>
      </c>
      <c r="I1047" s="3">
        <v>1</v>
      </c>
      <c r="J1047" s="3">
        <v>18</v>
      </c>
      <c r="K1047" s="3">
        <v>2</v>
      </c>
      <c r="L1047" s="3">
        <v>3</v>
      </c>
      <c r="M1047" s="3">
        <v>3</v>
      </c>
      <c r="N1047" s="3">
        <v>0</v>
      </c>
    </row>
    <row r="1048" spans="1:14" x14ac:dyDescent="0.25">
      <c r="A1048" s="3">
        <v>58</v>
      </c>
      <c r="B1048" s="3">
        <v>1</v>
      </c>
      <c r="C1048" s="3">
        <v>1</v>
      </c>
      <c r="D1048" s="3">
        <v>125</v>
      </c>
      <c r="E1048" s="3">
        <v>220</v>
      </c>
      <c r="F1048" s="3">
        <v>0</v>
      </c>
      <c r="G1048" s="3">
        <v>1</v>
      </c>
      <c r="H1048" s="3">
        <v>144</v>
      </c>
      <c r="I1048" s="3">
        <v>0</v>
      </c>
      <c r="J1048" s="3">
        <v>4</v>
      </c>
      <c r="K1048" s="3">
        <v>1</v>
      </c>
      <c r="L1048" s="3">
        <v>4</v>
      </c>
      <c r="M1048" s="3">
        <v>3</v>
      </c>
      <c r="N1048" s="3">
        <v>1</v>
      </c>
    </row>
    <row r="1049" spans="1:14" x14ac:dyDescent="0.25">
      <c r="A1049" s="3">
        <v>60</v>
      </c>
      <c r="B1049" s="3">
        <v>0</v>
      </c>
      <c r="C1049" s="3">
        <v>2</v>
      </c>
      <c r="D1049" s="3">
        <v>102</v>
      </c>
      <c r="E1049" s="3">
        <v>318</v>
      </c>
      <c r="F1049" s="3">
        <v>0</v>
      </c>
      <c r="G1049" s="3">
        <v>1</v>
      </c>
      <c r="H1049" s="3">
        <v>160</v>
      </c>
      <c r="I1049" s="3">
        <v>0</v>
      </c>
      <c r="J1049" s="3">
        <v>0</v>
      </c>
      <c r="K1049" s="3">
        <v>2</v>
      </c>
      <c r="L1049" s="3">
        <v>1</v>
      </c>
      <c r="M1049" s="3">
        <v>2</v>
      </c>
      <c r="N1049" s="3">
        <v>1</v>
      </c>
    </row>
    <row r="1050" spans="1:14" x14ac:dyDescent="0.25">
      <c r="A1050" s="3">
        <v>51</v>
      </c>
      <c r="B1050" s="3">
        <v>1</v>
      </c>
      <c r="C1050" s="3">
        <v>2</v>
      </c>
      <c r="D1050" s="3">
        <v>100</v>
      </c>
      <c r="E1050" s="3">
        <v>222</v>
      </c>
      <c r="F1050" s="3">
        <v>0</v>
      </c>
      <c r="G1050" s="3">
        <v>1</v>
      </c>
      <c r="H1050" s="3">
        <v>143</v>
      </c>
      <c r="I1050" s="3">
        <v>1</v>
      </c>
      <c r="J1050" s="3">
        <v>12</v>
      </c>
      <c r="K1050" s="3">
        <v>1</v>
      </c>
      <c r="L1050" s="3">
        <v>0</v>
      </c>
      <c r="M1050" s="3">
        <v>2</v>
      </c>
      <c r="N1050" s="3">
        <v>1</v>
      </c>
    </row>
    <row r="1051" spans="1:14" x14ac:dyDescent="0.25">
      <c r="A1051" s="3">
        <v>64</v>
      </c>
      <c r="B1051" s="3">
        <v>1</v>
      </c>
      <c r="C1051" s="3">
        <v>2</v>
      </c>
      <c r="D1051" s="3">
        <v>140</v>
      </c>
      <c r="E1051" s="3">
        <v>335</v>
      </c>
      <c r="F1051" s="3">
        <v>0</v>
      </c>
      <c r="G1051" s="3">
        <v>1</v>
      </c>
      <c r="H1051" s="3">
        <v>158</v>
      </c>
      <c r="I1051" s="3">
        <v>0</v>
      </c>
      <c r="J1051" s="3">
        <v>0</v>
      </c>
      <c r="K1051" s="3">
        <v>2</v>
      </c>
      <c r="L1051" s="3">
        <v>0</v>
      </c>
      <c r="M1051" s="3">
        <v>2</v>
      </c>
      <c r="N1051" s="3">
        <v>0</v>
      </c>
    </row>
    <row r="1052" spans="1:14" x14ac:dyDescent="0.25">
      <c r="A1052" s="3">
        <v>60</v>
      </c>
      <c r="B1052" s="3">
        <v>1</v>
      </c>
      <c r="C1052" s="3">
        <v>0</v>
      </c>
      <c r="D1052" s="3">
        <v>117</v>
      </c>
      <c r="E1052" s="3">
        <v>230</v>
      </c>
      <c r="F1052" s="3">
        <v>1</v>
      </c>
      <c r="G1052" s="3">
        <v>1</v>
      </c>
      <c r="H1052" s="3">
        <v>160</v>
      </c>
      <c r="I1052" s="3">
        <v>1</v>
      </c>
      <c r="J1052" s="3">
        <v>14</v>
      </c>
      <c r="K1052" s="3">
        <v>2</v>
      </c>
      <c r="L1052" s="3">
        <v>2</v>
      </c>
      <c r="M1052" s="3">
        <v>3</v>
      </c>
      <c r="N1052" s="3">
        <v>0</v>
      </c>
    </row>
    <row r="1053" spans="1:14" x14ac:dyDescent="0.25">
      <c r="A1053" s="3">
        <v>44</v>
      </c>
      <c r="B1053" s="3">
        <v>1</v>
      </c>
      <c r="C1053" s="3">
        <v>2</v>
      </c>
      <c r="D1053" s="3">
        <v>120</v>
      </c>
      <c r="E1053" s="3">
        <v>226</v>
      </c>
      <c r="F1053" s="3">
        <v>0</v>
      </c>
      <c r="G1053" s="3">
        <v>1</v>
      </c>
      <c r="H1053" s="3">
        <v>169</v>
      </c>
      <c r="I1053" s="3">
        <v>0</v>
      </c>
      <c r="J1053" s="3">
        <v>0</v>
      </c>
      <c r="K1053" s="3">
        <v>2</v>
      </c>
      <c r="L1053" s="3">
        <v>0</v>
      </c>
      <c r="M1053" s="3">
        <v>2</v>
      </c>
      <c r="N1053" s="3">
        <v>1</v>
      </c>
    </row>
    <row r="1054" spans="1:14" x14ac:dyDescent="0.25">
      <c r="A1054" s="3">
        <v>58</v>
      </c>
      <c r="B1054" s="3">
        <v>1</v>
      </c>
      <c r="C1054" s="3">
        <v>1</v>
      </c>
      <c r="D1054" s="3">
        <v>125</v>
      </c>
      <c r="E1054" s="3">
        <v>220</v>
      </c>
      <c r="F1054" s="3">
        <v>0</v>
      </c>
      <c r="G1054" s="3">
        <v>1</v>
      </c>
      <c r="H1054" s="3">
        <v>144</v>
      </c>
      <c r="I1054" s="3">
        <v>0</v>
      </c>
      <c r="J1054" s="3">
        <v>4</v>
      </c>
      <c r="K1054" s="3">
        <v>1</v>
      </c>
      <c r="L1054" s="3">
        <v>4</v>
      </c>
      <c r="M1054" s="3">
        <v>3</v>
      </c>
      <c r="N1054" s="3">
        <v>1</v>
      </c>
    </row>
    <row r="1055" spans="1:14" x14ac:dyDescent="0.25">
      <c r="A1055" s="3">
        <v>55</v>
      </c>
      <c r="B1055" s="3">
        <v>1</v>
      </c>
      <c r="C1055" s="3">
        <v>1</v>
      </c>
      <c r="D1055" s="3">
        <v>130</v>
      </c>
      <c r="E1055" s="3">
        <v>262</v>
      </c>
      <c r="F1055" s="3">
        <v>0</v>
      </c>
      <c r="G1055" s="3">
        <v>1</v>
      </c>
      <c r="H1055" s="3">
        <v>155</v>
      </c>
      <c r="I1055" s="3">
        <v>0</v>
      </c>
      <c r="J1055" s="3">
        <v>0</v>
      </c>
      <c r="K1055" s="3">
        <v>2</v>
      </c>
      <c r="L1055" s="3">
        <v>0</v>
      </c>
      <c r="M1055" s="3">
        <v>2</v>
      </c>
      <c r="N1055" s="3">
        <v>1</v>
      </c>
    </row>
    <row r="1056" spans="1:14" x14ac:dyDescent="0.25">
      <c r="A1056" s="3">
        <v>65</v>
      </c>
      <c r="B1056" s="3">
        <v>0</v>
      </c>
      <c r="C1056" s="3">
        <v>2</v>
      </c>
      <c r="D1056" s="3">
        <v>160</v>
      </c>
      <c r="E1056" s="3">
        <v>360</v>
      </c>
      <c r="F1056" s="3">
        <v>0</v>
      </c>
      <c r="G1056" s="3">
        <v>0</v>
      </c>
      <c r="H1056" s="3">
        <v>151</v>
      </c>
      <c r="I1056" s="3">
        <v>0</v>
      </c>
      <c r="J1056" s="3">
        <v>8</v>
      </c>
      <c r="K1056" s="3">
        <v>2</v>
      </c>
      <c r="L1056" s="3">
        <v>0</v>
      </c>
      <c r="M1056" s="3">
        <v>2</v>
      </c>
      <c r="N1056" s="3">
        <v>1</v>
      </c>
    </row>
    <row r="1057" spans="1:14" x14ac:dyDescent="0.25">
      <c r="A1057" s="3">
        <v>48</v>
      </c>
      <c r="B1057" s="3">
        <v>1</v>
      </c>
      <c r="C1057" s="3">
        <v>1</v>
      </c>
      <c r="D1057" s="3">
        <v>130</v>
      </c>
      <c r="E1057" s="3">
        <v>245</v>
      </c>
      <c r="F1057" s="3">
        <v>0</v>
      </c>
      <c r="G1057" s="3">
        <v>0</v>
      </c>
      <c r="H1057" s="3">
        <v>180</v>
      </c>
      <c r="I1057" s="3">
        <v>0</v>
      </c>
      <c r="J1057" s="3">
        <v>2</v>
      </c>
      <c r="K1057" s="3">
        <v>1</v>
      </c>
      <c r="L1057" s="3">
        <v>0</v>
      </c>
      <c r="M1057" s="3">
        <v>2</v>
      </c>
      <c r="N1057" s="3">
        <v>1</v>
      </c>
    </row>
    <row r="1058" spans="1:14" x14ac:dyDescent="0.25">
      <c r="A1058" s="3">
        <v>65</v>
      </c>
      <c r="B1058" s="3">
        <v>1</v>
      </c>
      <c r="C1058" s="3">
        <v>0</v>
      </c>
      <c r="D1058" s="3">
        <v>120</v>
      </c>
      <c r="E1058" s="3">
        <v>177</v>
      </c>
      <c r="F1058" s="3">
        <v>0</v>
      </c>
      <c r="G1058" s="3">
        <v>1</v>
      </c>
      <c r="H1058" s="3">
        <v>140</v>
      </c>
      <c r="I1058" s="3">
        <v>0</v>
      </c>
      <c r="J1058" s="3">
        <v>4</v>
      </c>
      <c r="K1058" s="3">
        <v>2</v>
      </c>
      <c r="L1058" s="3">
        <v>0</v>
      </c>
      <c r="M1058" s="3">
        <v>3</v>
      </c>
      <c r="N1058" s="3">
        <v>1</v>
      </c>
    </row>
    <row r="1059" spans="1:14" x14ac:dyDescent="0.25">
      <c r="A1059" s="3">
        <v>51</v>
      </c>
      <c r="B1059" s="3">
        <v>0</v>
      </c>
      <c r="C1059" s="3">
        <v>2</v>
      </c>
      <c r="D1059" s="3">
        <v>130</v>
      </c>
      <c r="E1059" s="3">
        <v>256</v>
      </c>
      <c r="F1059" s="3">
        <v>0</v>
      </c>
      <c r="G1059" s="3">
        <v>0</v>
      </c>
      <c r="H1059" s="3">
        <v>149</v>
      </c>
      <c r="I1059" s="3">
        <v>0</v>
      </c>
      <c r="J1059" s="3">
        <v>5</v>
      </c>
      <c r="K1059" s="3">
        <v>2</v>
      </c>
      <c r="L1059" s="3">
        <v>0</v>
      </c>
      <c r="M1059" s="3">
        <v>2</v>
      </c>
      <c r="N1059" s="3">
        <v>1</v>
      </c>
    </row>
    <row r="1060" spans="1:14" x14ac:dyDescent="0.25">
      <c r="A1060" s="3">
        <v>48</v>
      </c>
      <c r="B1060" s="3">
        <v>1</v>
      </c>
      <c r="C1060" s="3">
        <v>2</v>
      </c>
      <c r="D1060" s="3">
        <v>124</v>
      </c>
      <c r="E1060" s="3">
        <v>255</v>
      </c>
      <c r="F1060" s="3">
        <v>1</v>
      </c>
      <c r="G1060" s="3">
        <v>1</v>
      </c>
      <c r="H1060" s="3">
        <v>175</v>
      </c>
      <c r="I1060" s="3">
        <v>0</v>
      </c>
      <c r="J1060" s="3">
        <v>0</v>
      </c>
      <c r="K1060" s="3">
        <v>2</v>
      </c>
      <c r="L1060" s="3">
        <v>2</v>
      </c>
      <c r="M1060" s="3">
        <v>2</v>
      </c>
      <c r="N1060" s="3">
        <v>1</v>
      </c>
    </row>
    <row r="1061" spans="1:14" x14ac:dyDescent="0.25">
      <c r="A1061" s="3">
        <v>64</v>
      </c>
      <c r="B1061" s="3">
        <v>1</v>
      </c>
      <c r="C1061" s="3">
        <v>0</v>
      </c>
      <c r="D1061" s="3">
        <v>120</v>
      </c>
      <c r="E1061" s="3">
        <v>246</v>
      </c>
      <c r="F1061" s="3">
        <v>0</v>
      </c>
      <c r="G1061" s="3">
        <v>0</v>
      </c>
      <c r="H1061" s="3">
        <v>96</v>
      </c>
      <c r="I1061" s="3">
        <v>1</v>
      </c>
      <c r="J1061" s="3">
        <v>22</v>
      </c>
      <c r="K1061" s="3">
        <v>0</v>
      </c>
      <c r="L1061" s="3">
        <v>1</v>
      </c>
      <c r="M1061" s="3">
        <v>2</v>
      </c>
      <c r="N1061" s="3">
        <v>0</v>
      </c>
    </row>
    <row r="1062" spans="1:14" x14ac:dyDescent="0.25">
      <c r="A1062" s="3">
        <v>66</v>
      </c>
      <c r="B1062" s="3">
        <v>1</v>
      </c>
      <c r="C1062" s="3">
        <v>0</v>
      </c>
      <c r="D1062" s="3">
        <v>160</v>
      </c>
      <c r="E1062" s="3">
        <v>228</v>
      </c>
      <c r="F1062" s="3">
        <v>0</v>
      </c>
      <c r="G1062" s="3">
        <v>0</v>
      </c>
      <c r="H1062" s="3">
        <v>138</v>
      </c>
      <c r="I1062" s="3">
        <v>0</v>
      </c>
      <c r="J1062" s="3">
        <v>23</v>
      </c>
      <c r="K1062" s="3">
        <v>2</v>
      </c>
      <c r="L1062" s="3">
        <v>0</v>
      </c>
      <c r="M1062" s="3">
        <v>1</v>
      </c>
      <c r="N1062" s="3">
        <v>1</v>
      </c>
    </row>
    <row r="1063" spans="1:14" x14ac:dyDescent="0.25">
      <c r="A1063" s="3">
        <v>46</v>
      </c>
      <c r="B1063" s="3">
        <v>0</v>
      </c>
      <c r="C1063" s="3">
        <v>1</v>
      </c>
      <c r="D1063" s="3">
        <v>105</v>
      </c>
      <c r="E1063" s="3">
        <v>204</v>
      </c>
      <c r="F1063" s="3">
        <v>0</v>
      </c>
      <c r="G1063" s="3">
        <v>1</v>
      </c>
      <c r="H1063" s="3">
        <v>172</v>
      </c>
      <c r="I1063" s="3">
        <v>0</v>
      </c>
      <c r="J1063" s="3">
        <v>0</v>
      </c>
      <c r="K1063" s="3">
        <v>2</v>
      </c>
      <c r="L1063" s="3">
        <v>0</v>
      </c>
      <c r="M1063" s="3">
        <v>2</v>
      </c>
      <c r="N1063" s="3">
        <v>1</v>
      </c>
    </row>
    <row r="1064" spans="1:14" x14ac:dyDescent="0.25">
      <c r="A1064" s="3">
        <v>61</v>
      </c>
      <c r="B1064" s="3">
        <v>0</v>
      </c>
      <c r="C1064" s="3">
        <v>0</v>
      </c>
      <c r="D1064" s="3">
        <v>130</v>
      </c>
      <c r="E1064" s="3">
        <v>330</v>
      </c>
      <c r="F1064" s="3">
        <v>0</v>
      </c>
      <c r="G1064" s="3">
        <v>0</v>
      </c>
      <c r="H1064" s="3">
        <v>169</v>
      </c>
      <c r="I1064" s="3">
        <v>0</v>
      </c>
      <c r="J1064" s="3">
        <v>0</v>
      </c>
      <c r="K1064" s="3">
        <v>2</v>
      </c>
      <c r="L1064" s="3">
        <v>0</v>
      </c>
      <c r="M1064" s="3">
        <v>2</v>
      </c>
      <c r="N1064" s="3">
        <v>0</v>
      </c>
    </row>
    <row r="1065" spans="1:14" x14ac:dyDescent="0.25">
      <c r="A1065" s="3">
        <v>57</v>
      </c>
      <c r="B1065" s="3">
        <v>1</v>
      </c>
      <c r="C1065" s="3">
        <v>0</v>
      </c>
      <c r="D1065" s="3">
        <v>150</v>
      </c>
      <c r="E1065" s="3">
        <v>276</v>
      </c>
      <c r="F1065" s="3">
        <v>0</v>
      </c>
      <c r="G1065" s="3">
        <v>0</v>
      </c>
      <c r="H1065" s="3">
        <v>112</v>
      </c>
      <c r="I1065" s="3">
        <v>1</v>
      </c>
      <c r="J1065" s="3">
        <v>6</v>
      </c>
      <c r="K1065" s="3">
        <v>1</v>
      </c>
      <c r="L1065" s="3">
        <v>1</v>
      </c>
      <c r="M1065" s="3">
        <v>1</v>
      </c>
      <c r="N1065" s="3">
        <v>0</v>
      </c>
    </row>
    <row r="1066" spans="1:14" x14ac:dyDescent="0.25">
      <c r="A1066" s="3">
        <v>49</v>
      </c>
      <c r="B1066" s="3">
        <v>0</v>
      </c>
      <c r="C1066" s="3">
        <v>0</v>
      </c>
      <c r="D1066" s="3">
        <v>130</v>
      </c>
      <c r="E1066" s="3">
        <v>269</v>
      </c>
      <c r="F1066" s="3">
        <v>0</v>
      </c>
      <c r="G1066" s="3">
        <v>1</v>
      </c>
      <c r="H1066" s="3">
        <v>163</v>
      </c>
      <c r="I1066" s="3">
        <v>0</v>
      </c>
      <c r="J1066" s="3">
        <v>0</v>
      </c>
      <c r="K1066" s="3">
        <v>2</v>
      </c>
      <c r="L1066" s="3">
        <v>0</v>
      </c>
      <c r="M1066" s="3">
        <v>2</v>
      </c>
      <c r="N1066" s="3">
        <v>1</v>
      </c>
    </row>
    <row r="1067" spans="1:14" x14ac:dyDescent="0.25">
      <c r="A1067" s="3">
        <v>56</v>
      </c>
      <c r="B1067" s="3">
        <v>1</v>
      </c>
      <c r="C1067" s="3">
        <v>1</v>
      </c>
      <c r="D1067" s="3">
        <v>130</v>
      </c>
      <c r="E1067" s="3">
        <v>221</v>
      </c>
      <c r="F1067" s="3">
        <v>0</v>
      </c>
      <c r="G1067" s="3">
        <v>0</v>
      </c>
      <c r="H1067" s="3">
        <v>163</v>
      </c>
      <c r="I1067" s="3">
        <v>0</v>
      </c>
      <c r="J1067" s="3">
        <v>0</v>
      </c>
      <c r="K1067" s="3">
        <v>2</v>
      </c>
      <c r="L1067" s="3">
        <v>0</v>
      </c>
      <c r="M1067" s="3">
        <v>3</v>
      </c>
      <c r="N1067" s="3">
        <v>1</v>
      </c>
    </row>
    <row r="1068" spans="1:14" x14ac:dyDescent="0.25">
      <c r="A1068" s="3">
        <v>58</v>
      </c>
      <c r="B1068" s="3">
        <v>0</v>
      </c>
      <c r="C1068" s="3">
        <v>3</v>
      </c>
      <c r="D1068" s="3">
        <v>150</v>
      </c>
      <c r="E1068" s="3">
        <v>283</v>
      </c>
      <c r="F1068" s="3">
        <v>1</v>
      </c>
      <c r="G1068" s="3">
        <v>0</v>
      </c>
      <c r="H1068" s="3">
        <v>162</v>
      </c>
      <c r="I1068" s="3">
        <v>0</v>
      </c>
      <c r="J1068" s="3">
        <v>10</v>
      </c>
      <c r="K1068" s="3">
        <v>2</v>
      </c>
      <c r="L1068" s="3">
        <v>0</v>
      </c>
      <c r="M1068" s="3">
        <v>2</v>
      </c>
      <c r="N1068" s="3">
        <v>1</v>
      </c>
    </row>
    <row r="1069" spans="1:14" x14ac:dyDescent="0.25">
      <c r="A1069" s="3">
        <v>63</v>
      </c>
      <c r="B1069" s="3">
        <v>1</v>
      </c>
      <c r="C1069" s="3">
        <v>0</v>
      </c>
      <c r="D1069" s="3">
        <v>140</v>
      </c>
      <c r="E1069" s="3">
        <v>187</v>
      </c>
      <c r="F1069" s="3">
        <v>0</v>
      </c>
      <c r="G1069" s="3">
        <v>0</v>
      </c>
      <c r="H1069" s="3">
        <v>144</v>
      </c>
      <c r="I1069" s="3">
        <v>1</v>
      </c>
      <c r="J1069" s="3">
        <v>40</v>
      </c>
      <c r="K1069" s="3">
        <v>2</v>
      </c>
      <c r="L1069" s="3">
        <v>2</v>
      </c>
      <c r="M1069" s="3">
        <v>3</v>
      </c>
      <c r="N1069" s="3">
        <v>0</v>
      </c>
    </row>
    <row r="1070" spans="1:14" x14ac:dyDescent="0.25">
      <c r="A1070" s="3">
        <v>57</v>
      </c>
      <c r="B1070" s="3">
        <v>1</v>
      </c>
      <c r="C1070" s="3">
        <v>0</v>
      </c>
      <c r="D1070" s="3">
        <v>110</v>
      </c>
      <c r="E1070" s="3">
        <v>335</v>
      </c>
      <c r="F1070" s="3">
        <v>0</v>
      </c>
      <c r="G1070" s="3">
        <v>1</v>
      </c>
      <c r="H1070" s="3">
        <v>143</v>
      </c>
      <c r="I1070" s="3">
        <v>1</v>
      </c>
      <c r="J1070" s="3">
        <v>30</v>
      </c>
      <c r="K1070" s="3">
        <v>1</v>
      </c>
      <c r="L1070" s="3">
        <v>1</v>
      </c>
      <c r="M1070" s="3">
        <v>3</v>
      </c>
      <c r="N1070" s="3">
        <v>0</v>
      </c>
    </row>
    <row r="1071" spans="1:14" x14ac:dyDescent="0.25">
      <c r="A1071" s="3">
        <v>57</v>
      </c>
      <c r="B1071" s="3">
        <v>1</v>
      </c>
      <c r="C1071" s="3">
        <v>0</v>
      </c>
      <c r="D1071" s="3">
        <v>110</v>
      </c>
      <c r="E1071" s="3">
        <v>335</v>
      </c>
      <c r="F1071" s="3">
        <v>0</v>
      </c>
      <c r="G1071" s="3">
        <v>1</v>
      </c>
      <c r="H1071" s="3">
        <v>143</v>
      </c>
      <c r="I1071" s="3">
        <v>1</v>
      </c>
      <c r="J1071" s="3">
        <v>30</v>
      </c>
      <c r="K1071" s="3">
        <v>1</v>
      </c>
      <c r="L1071" s="3">
        <v>1</v>
      </c>
      <c r="M1071" s="3">
        <v>3</v>
      </c>
      <c r="N1071" s="3">
        <v>0</v>
      </c>
    </row>
    <row r="1072" spans="1:14" x14ac:dyDescent="0.25">
      <c r="A1072" s="3">
        <v>68</v>
      </c>
      <c r="B1072" s="3">
        <v>1</v>
      </c>
      <c r="C1072" s="3">
        <v>0</v>
      </c>
      <c r="D1072" s="3">
        <v>144</v>
      </c>
      <c r="E1072" s="3">
        <v>193</v>
      </c>
      <c r="F1072" s="3">
        <v>1</v>
      </c>
      <c r="G1072" s="3">
        <v>1</v>
      </c>
      <c r="H1072" s="3">
        <v>141</v>
      </c>
      <c r="I1072" s="3">
        <v>0</v>
      </c>
      <c r="J1072" s="3">
        <v>34</v>
      </c>
      <c r="K1072" s="3">
        <v>1</v>
      </c>
      <c r="L1072" s="3">
        <v>2</v>
      </c>
      <c r="M1072" s="3">
        <v>3</v>
      </c>
      <c r="N1072" s="3">
        <v>0</v>
      </c>
    </row>
    <row r="1073" spans="1:14" x14ac:dyDescent="0.25">
      <c r="A1073" s="3">
        <v>46</v>
      </c>
      <c r="B1073" s="3">
        <v>1</v>
      </c>
      <c r="C1073" s="3">
        <v>1</v>
      </c>
      <c r="D1073" s="3">
        <v>101</v>
      </c>
      <c r="E1073" s="3">
        <v>197</v>
      </c>
      <c r="F1073" s="3">
        <v>1</v>
      </c>
      <c r="G1073" s="3">
        <v>1</v>
      </c>
      <c r="H1073" s="3">
        <v>156</v>
      </c>
      <c r="I1073" s="3">
        <v>0</v>
      </c>
      <c r="J1073" s="3">
        <v>0</v>
      </c>
      <c r="K1073" s="3">
        <v>2</v>
      </c>
      <c r="L1073" s="3">
        <v>0</v>
      </c>
      <c r="M1073" s="3">
        <v>3</v>
      </c>
      <c r="N1073" s="3">
        <v>1</v>
      </c>
    </row>
    <row r="1074" spans="1:14" x14ac:dyDescent="0.25">
      <c r="A1074" s="3">
        <v>71</v>
      </c>
      <c r="B1074" s="3">
        <v>0</v>
      </c>
      <c r="C1074" s="3">
        <v>2</v>
      </c>
      <c r="D1074" s="3">
        <v>110</v>
      </c>
      <c r="E1074" s="3">
        <v>265</v>
      </c>
      <c r="F1074" s="3">
        <v>1</v>
      </c>
      <c r="G1074" s="3">
        <v>0</v>
      </c>
      <c r="H1074" s="3">
        <v>130</v>
      </c>
      <c r="I1074" s="3">
        <v>0</v>
      </c>
      <c r="J1074" s="3">
        <v>0</v>
      </c>
      <c r="K1074" s="3">
        <v>2</v>
      </c>
      <c r="L1074" s="3">
        <v>1</v>
      </c>
      <c r="M1074" s="3">
        <v>2</v>
      </c>
      <c r="N1074" s="3">
        <v>1</v>
      </c>
    </row>
    <row r="1075" spans="1:14" x14ac:dyDescent="0.25">
      <c r="A1075" s="3">
        <v>41</v>
      </c>
      <c r="B1075" s="3">
        <v>1</v>
      </c>
      <c r="C1075" s="3">
        <v>1</v>
      </c>
      <c r="D1075" s="3">
        <v>135</v>
      </c>
      <c r="E1075" s="3">
        <v>203</v>
      </c>
      <c r="F1075" s="3">
        <v>0</v>
      </c>
      <c r="G1075" s="3">
        <v>1</v>
      </c>
      <c r="H1075" s="3">
        <v>132</v>
      </c>
      <c r="I1075" s="3">
        <v>0</v>
      </c>
      <c r="J1075" s="3">
        <v>0</v>
      </c>
      <c r="K1075" s="3">
        <v>1</v>
      </c>
      <c r="L1075" s="3">
        <v>0</v>
      </c>
      <c r="M1075" s="3">
        <v>1</v>
      </c>
      <c r="N1075" s="3">
        <v>1</v>
      </c>
    </row>
    <row r="1076" spans="1:14" x14ac:dyDescent="0.25">
      <c r="A1076" s="3">
        <v>45</v>
      </c>
      <c r="B1076" s="3">
        <v>0</v>
      </c>
      <c r="C1076" s="3">
        <v>0</v>
      </c>
      <c r="D1076" s="3">
        <v>138</v>
      </c>
      <c r="E1076" s="3">
        <v>236</v>
      </c>
      <c r="F1076" s="3">
        <v>0</v>
      </c>
      <c r="G1076" s="3">
        <v>0</v>
      </c>
      <c r="H1076" s="3">
        <v>152</v>
      </c>
      <c r="I1076" s="3">
        <v>1</v>
      </c>
      <c r="J1076" s="3">
        <v>2</v>
      </c>
      <c r="K1076" s="3">
        <v>1</v>
      </c>
      <c r="L1076" s="3">
        <v>0</v>
      </c>
      <c r="M1076" s="3">
        <v>2</v>
      </c>
      <c r="N1076" s="3">
        <v>1</v>
      </c>
    </row>
    <row r="1077" spans="1:14" x14ac:dyDescent="0.25">
      <c r="A1077" s="3">
        <v>62</v>
      </c>
      <c r="B1077" s="3">
        <v>0</v>
      </c>
      <c r="C1077" s="3">
        <v>0</v>
      </c>
      <c r="D1077" s="3">
        <v>150</v>
      </c>
      <c r="E1077" s="3">
        <v>244</v>
      </c>
      <c r="F1077" s="3">
        <v>0</v>
      </c>
      <c r="G1077" s="3">
        <v>1</v>
      </c>
      <c r="H1077" s="3">
        <v>154</v>
      </c>
      <c r="I1077" s="3">
        <v>1</v>
      </c>
      <c r="J1077" s="3">
        <v>14</v>
      </c>
      <c r="K1077" s="3">
        <v>1</v>
      </c>
      <c r="L1077" s="3">
        <v>0</v>
      </c>
      <c r="M1077" s="3">
        <v>2</v>
      </c>
      <c r="N1077" s="3">
        <v>0</v>
      </c>
    </row>
    <row r="1078" spans="1:14" x14ac:dyDescent="0.25">
      <c r="A1078" s="3">
        <v>65</v>
      </c>
      <c r="B1078" s="3">
        <v>0</v>
      </c>
      <c r="C1078" s="3">
        <v>0</v>
      </c>
      <c r="D1078" s="3">
        <v>150</v>
      </c>
      <c r="E1078" s="3">
        <v>225</v>
      </c>
      <c r="F1078" s="3">
        <v>0</v>
      </c>
      <c r="G1078" s="3">
        <v>0</v>
      </c>
      <c r="H1078" s="3">
        <v>114</v>
      </c>
      <c r="I1078" s="3">
        <v>0</v>
      </c>
      <c r="J1078" s="3">
        <v>10</v>
      </c>
      <c r="K1078" s="3">
        <v>1</v>
      </c>
      <c r="L1078" s="3">
        <v>3</v>
      </c>
      <c r="M1078" s="3">
        <v>3</v>
      </c>
      <c r="N1078" s="3">
        <v>0</v>
      </c>
    </row>
    <row r="1079" spans="1:14" x14ac:dyDescent="0.25">
      <c r="A1079" s="3">
        <v>48</v>
      </c>
      <c r="B1079" s="3">
        <v>0</v>
      </c>
      <c r="C1079" s="3">
        <v>2</v>
      </c>
      <c r="D1079" s="3">
        <v>130</v>
      </c>
      <c r="E1079" s="3">
        <v>275</v>
      </c>
      <c r="F1079" s="3">
        <v>0</v>
      </c>
      <c r="G1079" s="3">
        <v>1</v>
      </c>
      <c r="H1079" s="3">
        <v>139</v>
      </c>
      <c r="I1079" s="3">
        <v>0</v>
      </c>
      <c r="J1079" s="3">
        <v>2</v>
      </c>
      <c r="K1079" s="3">
        <v>2</v>
      </c>
      <c r="L1079" s="3">
        <v>0</v>
      </c>
      <c r="M1079" s="3">
        <v>2</v>
      </c>
      <c r="N1079" s="3">
        <v>1</v>
      </c>
    </row>
    <row r="1080" spans="1:14" x14ac:dyDescent="0.25">
      <c r="A1080" s="3">
        <v>51</v>
      </c>
      <c r="B1080" s="3">
        <v>1</v>
      </c>
      <c r="C1080" s="3">
        <v>2</v>
      </c>
      <c r="D1080" s="3">
        <v>100</v>
      </c>
      <c r="E1080" s="3">
        <v>222</v>
      </c>
      <c r="F1080" s="3">
        <v>0</v>
      </c>
      <c r="G1080" s="3">
        <v>1</v>
      </c>
      <c r="H1080" s="3">
        <v>143</v>
      </c>
      <c r="I1080" s="3">
        <v>1</v>
      </c>
      <c r="J1080" s="3">
        <v>12</v>
      </c>
      <c r="K1080" s="3">
        <v>1</v>
      </c>
      <c r="L1080" s="3">
        <v>0</v>
      </c>
      <c r="M1080" s="3">
        <v>2</v>
      </c>
      <c r="N1080" s="3">
        <v>1</v>
      </c>
    </row>
    <row r="1081" spans="1:14" x14ac:dyDescent="0.25">
      <c r="A1081" s="3">
        <v>61</v>
      </c>
      <c r="B1081" s="3">
        <v>0</v>
      </c>
      <c r="C1081" s="3">
        <v>0</v>
      </c>
      <c r="D1081" s="3">
        <v>145</v>
      </c>
      <c r="E1081" s="3">
        <v>307</v>
      </c>
      <c r="F1081" s="3">
        <v>0</v>
      </c>
      <c r="G1081" s="3">
        <v>0</v>
      </c>
      <c r="H1081" s="3">
        <v>146</v>
      </c>
      <c r="I1081" s="3">
        <v>1</v>
      </c>
      <c r="J1081" s="3">
        <v>10</v>
      </c>
      <c r="K1081" s="3">
        <v>1</v>
      </c>
      <c r="L1081" s="3">
        <v>0</v>
      </c>
      <c r="M1081" s="3">
        <v>3</v>
      </c>
      <c r="N1081" s="3">
        <v>0</v>
      </c>
    </row>
    <row r="1082" spans="1:14" x14ac:dyDescent="0.25">
      <c r="A1082" s="3">
        <v>53</v>
      </c>
      <c r="B1082" s="3">
        <v>1</v>
      </c>
      <c r="C1082" s="3">
        <v>0</v>
      </c>
      <c r="D1082" s="3">
        <v>123</v>
      </c>
      <c r="E1082" s="3">
        <v>282</v>
      </c>
      <c r="F1082" s="3">
        <v>0</v>
      </c>
      <c r="G1082" s="3">
        <v>1</v>
      </c>
      <c r="H1082" s="3">
        <v>95</v>
      </c>
      <c r="I1082" s="3">
        <v>1</v>
      </c>
      <c r="J1082" s="3">
        <v>20</v>
      </c>
      <c r="K1082" s="3">
        <v>1</v>
      </c>
      <c r="L1082" s="3">
        <v>2</v>
      </c>
      <c r="M1082" s="3">
        <v>3</v>
      </c>
      <c r="N1082" s="3">
        <v>0</v>
      </c>
    </row>
    <row r="1083" spans="1:14" x14ac:dyDescent="0.25">
      <c r="A1083" s="3">
        <v>59</v>
      </c>
      <c r="B1083" s="3">
        <v>1</v>
      </c>
      <c r="C1083" s="3">
        <v>3</v>
      </c>
      <c r="D1083" s="3">
        <v>134</v>
      </c>
      <c r="E1083" s="3">
        <v>204</v>
      </c>
      <c r="F1083" s="3">
        <v>0</v>
      </c>
      <c r="G1083" s="3">
        <v>1</v>
      </c>
      <c r="H1083" s="3">
        <v>162</v>
      </c>
      <c r="I1083" s="3">
        <v>0</v>
      </c>
      <c r="J1083" s="3">
        <v>8</v>
      </c>
      <c r="K1083" s="3">
        <v>2</v>
      </c>
      <c r="L1083" s="3">
        <v>2</v>
      </c>
      <c r="M1083" s="3">
        <v>2</v>
      </c>
      <c r="N1083" s="3">
        <v>0</v>
      </c>
    </row>
    <row r="1084" spans="1:14" x14ac:dyDescent="0.25">
      <c r="A1084" s="3">
        <v>34</v>
      </c>
      <c r="B1084" s="3">
        <v>0</v>
      </c>
      <c r="C1084" s="3">
        <v>1</v>
      </c>
      <c r="D1084" s="3">
        <v>118</v>
      </c>
      <c r="E1084" s="3">
        <v>210</v>
      </c>
      <c r="F1084" s="3">
        <v>0</v>
      </c>
      <c r="G1084" s="3">
        <v>1</v>
      </c>
      <c r="H1084" s="3">
        <v>192</v>
      </c>
      <c r="I1084" s="3">
        <v>0</v>
      </c>
      <c r="J1084" s="3">
        <v>7</v>
      </c>
      <c r="K1084" s="3">
        <v>2</v>
      </c>
      <c r="L1084" s="3">
        <v>0</v>
      </c>
      <c r="M1084" s="3">
        <v>2</v>
      </c>
      <c r="N1084" s="3">
        <v>1</v>
      </c>
    </row>
    <row r="1085" spans="1:14" x14ac:dyDescent="0.25">
      <c r="A1085" s="3">
        <v>44</v>
      </c>
      <c r="B1085" s="3">
        <v>1</v>
      </c>
      <c r="C1085" s="3">
        <v>0</v>
      </c>
      <c r="D1085" s="3">
        <v>120</v>
      </c>
      <c r="E1085" s="3">
        <v>169</v>
      </c>
      <c r="F1085" s="3">
        <v>0</v>
      </c>
      <c r="G1085" s="3">
        <v>1</v>
      </c>
      <c r="H1085" s="3">
        <v>144</v>
      </c>
      <c r="I1085" s="3">
        <v>1</v>
      </c>
      <c r="J1085" s="3">
        <v>28</v>
      </c>
      <c r="K1085" s="3">
        <v>0</v>
      </c>
      <c r="L1085" s="3">
        <v>0</v>
      </c>
      <c r="M1085" s="3">
        <v>1</v>
      </c>
      <c r="N1085" s="3">
        <v>0</v>
      </c>
    </row>
    <row r="1086" spans="1:14" x14ac:dyDescent="0.25">
      <c r="A1086" s="3">
        <v>58</v>
      </c>
      <c r="B1086" s="3">
        <v>1</v>
      </c>
      <c r="C1086" s="3">
        <v>0</v>
      </c>
      <c r="D1086" s="3">
        <v>146</v>
      </c>
      <c r="E1086" s="3">
        <v>218</v>
      </c>
      <c r="F1086" s="3">
        <v>0</v>
      </c>
      <c r="G1086" s="3">
        <v>1</v>
      </c>
      <c r="H1086" s="3">
        <v>105</v>
      </c>
      <c r="I1086" s="3">
        <v>0</v>
      </c>
      <c r="J1086" s="3">
        <v>20</v>
      </c>
      <c r="K1086" s="3">
        <v>1</v>
      </c>
      <c r="L1086" s="3">
        <v>1</v>
      </c>
      <c r="M1086" s="3">
        <v>3</v>
      </c>
      <c r="N1086" s="3">
        <v>0</v>
      </c>
    </row>
    <row r="1087" spans="1:14" x14ac:dyDescent="0.25">
      <c r="A1087" s="3">
        <v>64</v>
      </c>
      <c r="B1087" s="3">
        <v>0</v>
      </c>
      <c r="C1087" s="3">
        <v>0</v>
      </c>
      <c r="D1087" s="3">
        <v>130</v>
      </c>
      <c r="E1087" s="3">
        <v>303</v>
      </c>
      <c r="F1087" s="3">
        <v>0</v>
      </c>
      <c r="G1087" s="3">
        <v>1</v>
      </c>
      <c r="H1087" s="3">
        <v>122</v>
      </c>
      <c r="I1087" s="3">
        <v>0</v>
      </c>
      <c r="J1087" s="3">
        <v>20</v>
      </c>
      <c r="K1087" s="3">
        <v>1</v>
      </c>
      <c r="L1087" s="3">
        <v>2</v>
      </c>
      <c r="M1087" s="3">
        <v>2</v>
      </c>
      <c r="N1087" s="3">
        <v>1</v>
      </c>
    </row>
    <row r="1088" spans="1:14" x14ac:dyDescent="0.25">
      <c r="A1088" s="3">
        <v>56</v>
      </c>
      <c r="B1088" s="3">
        <v>1</v>
      </c>
      <c r="C1088" s="3">
        <v>1</v>
      </c>
      <c r="D1088" s="3">
        <v>120</v>
      </c>
      <c r="E1088" s="3">
        <v>240</v>
      </c>
      <c r="F1088" s="3">
        <v>0</v>
      </c>
      <c r="G1088" s="3">
        <v>1</v>
      </c>
      <c r="H1088" s="3">
        <v>169</v>
      </c>
      <c r="I1088" s="3">
        <v>0</v>
      </c>
      <c r="J1088" s="3">
        <v>0</v>
      </c>
      <c r="K1088" s="3">
        <v>0</v>
      </c>
      <c r="L1088" s="3">
        <v>0</v>
      </c>
      <c r="M1088" s="3">
        <v>2</v>
      </c>
      <c r="N1088" s="3">
        <v>1</v>
      </c>
    </row>
    <row r="1089" spans="1:14" x14ac:dyDescent="0.25">
      <c r="A1089" s="3">
        <v>54</v>
      </c>
      <c r="B1089" s="3">
        <v>1</v>
      </c>
      <c r="C1089" s="3">
        <v>2</v>
      </c>
      <c r="D1089" s="3">
        <v>150</v>
      </c>
      <c r="E1089" s="3">
        <v>232</v>
      </c>
      <c r="F1089" s="3">
        <v>0</v>
      </c>
      <c r="G1089" s="3">
        <v>0</v>
      </c>
      <c r="H1089" s="3">
        <v>165</v>
      </c>
      <c r="I1089" s="3">
        <v>0</v>
      </c>
      <c r="J1089" s="3">
        <v>16</v>
      </c>
      <c r="K1089" s="3">
        <v>2</v>
      </c>
      <c r="L1089" s="3">
        <v>0</v>
      </c>
      <c r="M1089" s="3">
        <v>3</v>
      </c>
      <c r="N1089" s="3">
        <v>1</v>
      </c>
    </row>
    <row r="1090" spans="1:14" x14ac:dyDescent="0.25">
      <c r="A1090" s="3">
        <v>55</v>
      </c>
      <c r="B1090" s="3">
        <v>1</v>
      </c>
      <c r="C1090" s="3">
        <v>0</v>
      </c>
      <c r="D1090" s="3">
        <v>160</v>
      </c>
      <c r="E1090" s="3">
        <v>289</v>
      </c>
      <c r="F1090" s="3">
        <v>0</v>
      </c>
      <c r="G1090" s="3">
        <v>0</v>
      </c>
      <c r="H1090" s="3">
        <v>145</v>
      </c>
      <c r="I1090" s="3">
        <v>1</v>
      </c>
      <c r="J1090" s="3">
        <v>8</v>
      </c>
      <c r="K1090" s="3">
        <v>1</v>
      </c>
      <c r="L1090" s="3">
        <v>1</v>
      </c>
      <c r="M1090" s="3">
        <v>3</v>
      </c>
      <c r="N1090" s="3">
        <v>0</v>
      </c>
    </row>
    <row r="1091" spans="1:14" x14ac:dyDescent="0.25">
      <c r="A1091" s="3">
        <v>67</v>
      </c>
      <c r="B1091" s="3">
        <v>1</v>
      </c>
      <c r="C1091" s="3">
        <v>0</v>
      </c>
      <c r="D1091" s="3">
        <v>125</v>
      </c>
      <c r="E1091" s="3">
        <v>254</v>
      </c>
      <c r="F1091" s="3">
        <v>1</v>
      </c>
      <c r="G1091" s="3">
        <v>1</v>
      </c>
      <c r="H1091" s="3">
        <v>163</v>
      </c>
      <c r="I1091" s="3">
        <v>0</v>
      </c>
      <c r="J1091" s="3">
        <v>2</v>
      </c>
      <c r="K1091" s="3">
        <v>1</v>
      </c>
      <c r="L1091" s="3">
        <v>2</v>
      </c>
      <c r="M1091" s="3">
        <v>3</v>
      </c>
      <c r="N1091" s="3">
        <v>0</v>
      </c>
    </row>
    <row r="1092" spans="1:14" x14ac:dyDescent="0.25">
      <c r="A1092" s="3">
        <v>51</v>
      </c>
      <c r="B1092" s="3">
        <v>1</v>
      </c>
      <c r="C1092" s="3">
        <v>0</v>
      </c>
      <c r="D1092" s="3">
        <v>140</v>
      </c>
      <c r="E1092" s="3">
        <v>298</v>
      </c>
      <c r="F1092" s="3">
        <v>0</v>
      </c>
      <c r="G1092" s="3">
        <v>1</v>
      </c>
      <c r="H1092" s="3">
        <v>122</v>
      </c>
      <c r="I1092" s="3">
        <v>1</v>
      </c>
      <c r="J1092" s="3">
        <v>42</v>
      </c>
      <c r="K1092" s="3">
        <v>1</v>
      </c>
      <c r="L1092" s="3">
        <v>3</v>
      </c>
      <c r="M1092" s="3">
        <v>3</v>
      </c>
      <c r="N1092" s="3">
        <v>0</v>
      </c>
    </row>
    <row r="1093" spans="1:14" x14ac:dyDescent="0.25">
      <c r="A1093" s="3">
        <v>62</v>
      </c>
      <c r="B1093" s="3">
        <v>0</v>
      </c>
      <c r="C1093" s="3">
        <v>0</v>
      </c>
      <c r="D1093" s="3">
        <v>138</v>
      </c>
      <c r="E1093" s="3">
        <v>294</v>
      </c>
      <c r="F1093" s="3">
        <v>1</v>
      </c>
      <c r="G1093" s="3">
        <v>1</v>
      </c>
      <c r="H1093" s="3">
        <v>106</v>
      </c>
      <c r="I1093" s="3">
        <v>0</v>
      </c>
      <c r="J1093" s="3">
        <v>19</v>
      </c>
      <c r="K1093" s="3">
        <v>1</v>
      </c>
      <c r="L1093" s="3">
        <v>3</v>
      </c>
      <c r="M1093" s="3">
        <v>2</v>
      </c>
      <c r="N1093" s="3">
        <v>0</v>
      </c>
    </row>
    <row r="1094" spans="1:14" x14ac:dyDescent="0.25">
      <c r="A1094" s="3">
        <v>62</v>
      </c>
      <c r="B1094" s="3">
        <v>1</v>
      </c>
      <c r="C1094" s="3">
        <v>1</v>
      </c>
      <c r="D1094" s="3">
        <v>120</v>
      </c>
      <c r="E1094" s="3">
        <v>281</v>
      </c>
      <c r="F1094" s="3">
        <v>0</v>
      </c>
      <c r="G1094" s="3">
        <v>0</v>
      </c>
      <c r="H1094" s="3">
        <v>103</v>
      </c>
      <c r="I1094" s="3">
        <v>0</v>
      </c>
      <c r="J1094" s="3">
        <v>14</v>
      </c>
      <c r="K1094" s="3">
        <v>1</v>
      </c>
      <c r="L1094" s="3">
        <v>1</v>
      </c>
      <c r="M1094" s="3">
        <v>3</v>
      </c>
      <c r="N1094" s="3">
        <v>0</v>
      </c>
    </row>
    <row r="1095" spans="1:14" x14ac:dyDescent="0.25">
      <c r="A1095" s="3">
        <v>54</v>
      </c>
      <c r="B1095" s="3">
        <v>1</v>
      </c>
      <c r="C1095" s="3">
        <v>0</v>
      </c>
      <c r="D1095" s="3">
        <v>110</v>
      </c>
      <c r="E1095" s="3">
        <v>239</v>
      </c>
      <c r="F1095" s="3">
        <v>0</v>
      </c>
      <c r="G1095" s="3">
        <v>1</v>
      </c>
      <c r="H1095" s="3">
        <v>126</v>
      </c>
      <c r="I1095" s="3">
        <v>1</v>
      </c>
      <c r="J1095" s="3">
        <v>28</v>
      </c>
      <c r="K1095" s="3">
        <v>1</v>
      </c>
      <c r="L1095" s="3">
        <v>1</v>
      </c>
      <c r="M1095" s="3">
        <v>3</v>
      </c>
      <c r="N1095" s="3">
        <v>0</v>
      </c>
    </row>
    <row r="1096" spans="1:14" x14ac:dyDescent="0.25">
      <c r="A1096" s="3">
        <v>54</v>
      </c>
      <c r="B1096" s="3">
        <v>1</v>
      </c>
      <c r="C1096" s="3">
        <v>0</v>
      </c>
      <c r="D1096" s="3">
        <v>110</v>
      </c>
      <c r="E1096" s="3">
        <v>239</v>
      </c>
      <c r="F1096" s="3">
        <v>0</v>
      </c>
      <c r="G1096" s="3">
        <v>1</v>
      </c>
      <c r="H1096" s="3">
        <v>126</v>
      </c>
      <c r="I1096" s="3">
        <v>1</v>
      </c>
      <c r="J1096" s="3">
        <v>28</v>
      </c>
      <c r="K1096" s="3">
        <v>1</v>
      </c>
      <c r="L1096" s="3">
        <v>1</v>
      </c>
      <c r="M1096" s="3">
        <v>3</v>
      </c>
      <c r="N1096" s="3">
        <v>0</v>
      </c>
    </row>
    <row r="1097" spans="1:14" x14ac:dyDescent="0.25">
      <c r="A1097" s="3">
        <v>68</v>
      </c>
      <c r="B1097" s="3">
        <v>1</v>
      </c>
      <c r="C1097" s="3">
        <v>0</v>
      </c>
      <c r="D1097" s="3">
        <v>144</v>
      </c>
      <c r="E1097" s="3">
        <v>193</v>
      </c>
      <c r="F1097" s="3">
        <v>1</v>
      </c>
      <c r="G1097" s="3">
        <v>1</v>
      </c>
      <c r="H1097" s="3">
        <v>141</v>
      </c>
      <c r="I1097" s="3">
        <v>0</v>
      </c>
      <c r="J1097" s="3">
        <v>34</v>
      </c>
      <c r="K1097" s="3">
        <v>1</v>
      </c>
      <c r="L1097" s="3">
        <v>2</v>
      </c>
      <c r="M1097" s="3">
        <v>3</v>
      </c>
      <c r="N1097" s="3">
        <v>0</v>
      </c>
    </row>
    <row r="1098" spans="1:14" x14ac:dyDescent="0.25">
      <c r="A1098" s="3">
        <v>60</v>
      </c>
      <c r="B1098" s="3">
        <v>0</v>
      </c>
      <c r="C1098" s="3">
        <v>2</v>
      </c>
      <c r="D1098" s="3">
        <v>120</v>
      </c>
      <c r="E1098" s="3">
        <v>178</v>
      </c>
      <c r="F1098" s="3">
        <v>1</v>
      </c>
      <c r="G1098" s="3">
        <v>1</v>
      </c>
      <c r="H1098" s="3">
        <v>96</v>
      </c>
      <c r="I1098" s="3">
        <v>0</v>
      </c>
      <c r="J1098" s="3">
        <v>0</v>
      </c>
      <c r="K1098" s="3">
        <v>2</v>
      </c>
      <c r="L1098" s="3">
        <v>0</v>
      </c>
      <c r="M1098" s="3">
        <v>2</v>
      </c>
      <c r="N1098" s="3">
        <v>1</v>
      </c>
    </row>
    <row r="1099" spans="1:14" x14ac:dyDescent="0.25">
      <c r="A1099" s="3">
        <v>61</v>
      </c>
      <c r="B1099" s="3">
        <v>1</v>
      </c>
      <c r="C1099" s="3">
        <v>3</v>
      </c>
      <c r="D1099" s="3">
        <v>134</v>
      </c>
      <c r="E1099" s="3">
        <v>234</v>
      </c>
      <c r="F1099" s="3">
        <v>0</v>
      </c>
      <c r="G1099" s="3">
        <v>1</v>
      </c>
      <c r="H1099" s="3">
        <v>145</v>
      </c>
      <c r="I1099" s="3">
        <v>0</v>
      </c>
      <c r="J1099" s="3">
        <v>26</v>
      </c>
      <c r="K1099" s="3">
        <v>1</v>
      </c>
      <c r="L1099" s="3">
        <v>2</v>
      </c>
      <c r="M1099" s="3">
        <v>2</v>
      </c>
      <c r="N1099" s="3">
        <v>0</v>
      </c>
    </row>
    <row r="1100" spans="1:14" x14ac:dyDescent="0.25">
      <c r="A1100" s="3">
        <v>62</v>
      </c>
      <c r="B1100" s="3">
        <v>1</v>
      </c>
      <c r="C1100" s="3">
        <v>1</v>
      </c>
      <c r="D1100" s="3">
        <v>128</v>
      </c>
      <c r="E1100" s="3">
        <v>208</v>
      </c>
      <c r="F1100" s="3">
        <v>1</v>
      </c>
      <c r="G1100" s="3">
        <v>0</v>
      </c>
      <c r="H1100" s="3">
        <v>140</v>
      </c>
      <c r="I1100" s="3">
        <v>0</v>
      </c>
      <c r="J1100" s="3">
        <v>0</v>
      </c>
      <c r="K1100" s="3">
        <v>2</v>
      </c>
      <c r="L1100" s="3">
        <v>0</v>
      </c>
      <c r="M1100" s="3">
        <v>2</v>
      </c>
      <c r="N1100" s="3">
        <v>1</v>
      </c>
    </row>
    <row r="1101" spans="1:14" x14ac:dyDescent="0.25">
      <c r="A1101" s="3">
        <v>41</v>
      </c>
      <c r="B1101" s="3">
        <v>1</v>
      </c>
      <c r="C1101" s="3">
        <v>1</v>
      </c>
      <c r="D1101" s="3">
        <v>135</v>
      </c>
      <c r="E1101" s="3">
        <v>203</v>
      </c>
      <c r="F1101" s="3">
        <v>0</v>
      </c>
      <c r="G1101" s="3">
        <v>1</v>
      </c>
      <c r="H1101" s="3">
        <v>132</v>
      </c>
      <c r="I1101" s="3">
        <v>0</v>
      </c>
      <c r="J1101" s="3">
        <v>0</v>
      </c>
      <c r="K1101" s="3">
        <v>1</v>
      </c>
      <c r="L1101" s="3">
        <v>0</v>
      </c>
      <c r="M1101" s="3">
        <v>1</v>
      </c>
      <c r="N1101" s="3">
        <v>1</v>
      </c>
    </row>
    <row r="1102" spans="1:14" x14ac:dyDescent="0.25">
      <c r="A1102" s="3">
        <v>65</v>
      </c>
      <c r="B1102" s="3">
        <v>0</v>
      </c>
      <c r="C1102" s="3">
        <v>0</v>
      </c>
      <c r="D1102" s="3">
        <v>150</v>
      </c>
      <c r="E1102" s="3">
        <v>225</v>
      </c>
      <c r="F1102" s="3">
        <v>0</v>
      </c>
      <c r="G1102" s="3">
        <v>0</v>
      </c>
      <c r="H1102" s="3">
        <v>114</v>
      </c>
      <c r="I1102" s="3">
        <v>0</v>
      </c>
      <c r="J1102" s="3">
        <v>10</v>
      </c>
      <c r="K1102" s="3">
        <v>1</v>
      </c>
      <c r="L1102" s="3">
        <v>3</v>
      </c>
      <c r="M1102" s="3">
        <v>3</v>
      </c>
      <c r="N1102" s="3">
        <v>0</v>
      </c>
    </row>
    <row r="1103" spans="1:14" x14ac:dyDescent="0.25">
      <c r="A1103" s="3">
        <v>59</v>
      </c>
      <c r="B1103" s="3">
        <v>1</v>
      </c>
      <c r="C1103" s="3">
        <v>3</v>
      </c>
      <c r="D1103" s="3">
        <v>170</v>
      </c>
      <c r="E1103" s="3">
        <v>288</v>
      </c>
      <c r="F1103" s="3">
        <v>0</v>
      </c>
      <c r="G1103" s="3">
        <v>0</v>
      </c>
      <c r="H1103" s="3">
        <v>159</v>
      </c>
      <c r="I1103" s="3">
        <v>0</v>
      </c>
      <c r="J1103" s="3">
        <v>2</v>
      </c>
      <c r="K1103" s="3">
        <v>1</v>
      </c>
      <c r="L1103" s="3">
        <v>0</v>
      </c>
      <c r="M1103" s="3">
        <v>3</v>
      </c>
      <c r="N1103" s="3">
        <v>0</v>
      </c>
    </row>
    <row r="1104" spans="1:14" x14ac:dyDescent="0.25">
      <c r="A1104" s="3">
        <v>43</v>
      </c>
      <c r="B1104" s="3">
        <v>1</v>
      </c>
      <c r="C1104" s="3">
        <v>0</v>
      </c>
      <c r="D1104" s="3">
        <v>115</v>
      </c>
      <c r="E1104" s="3">
        <v>303</v>
      </c>
      <c r="F1104" s="3">
        <v>0</v>
      </c>
      <c r="G1104" s="3">
        <v>1</v>
      </c>
      <c r="H1104" s="3">
        <v>181</v>
      </c>
      <c r="I1104" s="3">
        <v>0</v>
      </c>
      <c r="J1104" s="3">
        <v>12</v>
      </c>
      <c r="K1104" s="3">
        <v>1</v>
      </c>
      <c r="L1104" s="3">
        <v>0</v>
      </c>
      <c r="M1104" s="3">
        <v>2</v>
      </c>
      <c r="N1104" s="3">
        <v>1</v>
      </c>
    </row>
    <row r="1105" spans="1:14" x14ac:dyDescent="0.25">
      <c r="A1105" s="3">
        <v>67</v>
      </c>
      <c r="B1105" s="3">
        <v>1</v>
      </c>
      <c r="C1105" s="3">
        <v>0</v>
      </c>
      <c r="D1105" s="3">
        <v>120</v>
      </c>
      <c r="E1105" s="3">
        <v>229</v>
      </c>
      <c r="F1105" s="3">
        <v>0</v>
      </c>
      <c r="G1105" s="3">
        <v>0</v>
      </c>
      <c r="H1105" s="3">
        <v>129</v>
      </c>
      <c r="I1105" s="3">
        <v>1</v>
      </c>
      <c r="J1105" s="3">
        <v>26</v>
      </c>
      <c r="K1105" s="3">
        <v>1</v>
      </c>
      <c r="L1105" s="3">
        <v>2</v>
      </c>
      <c r="M1105" s="3">
        <v>3</v>
      </c>
      <c r="N1105" s="3">
        <v>0</v>
      </c>
    </row>
    <row r="1106" spans="1:14" x14ac:dyDescent="0.25">
      <c r="A1106" s="3">
        <v>63</v>
      </c>
      <c r="B1106" s="3">
        <v>1</v>
      </c>
      <c r="C1106" s="3">
        <v>3</v>
      </c>
      <c r="D1106" s="3">
        <v>145</v>
      </c>
      <c r="E1106" s="3">
        <v>233</v>
      </c>
      <c r="F1106" s="3">
        <v>1</v>
      </c>
      <c r="G1106" s="3">
        <v>0</v>
      </c>
      <c r="H1106" s="3">
        <v>150</v>
      </c>
      <c r="I1106" s="3">
        <v>0</v>
      </c>
      <c r="J1106" s="3">
        <v>23</v>
      </c>
      <c r="K1106" s="3">
        <v>0</v>
      </c>
      <c r="L1106" s="3">
        <v>0</v>
      </c>
      <c r="M1106" s="3">
        <v>1</v>
      </c>
      <c r="N1106" s="3">
        <v>1</v>
      </c>
    </row>
    <row r="1107" spans="1:14" x14ac:dyDescent="0.25">
      <c r="A1107" s="3">
        <v>63</v>
      </c>
      <c r="B1107" s="3">
        <v>0</v>
      </c>
      <c r="C1107" s="3">
        <v>0</v>
      </c>
      <c r="D1107" s="3">
        <v>124</v>
      </c>
      <c r="E1107" s="3">
        <v>197</v>
      </c>
      <c r="F1107" s="3">
        <v>0</v>
      </c>
      <c r="G1107" s="3">
        <v>1</v>
      </c>
      <c r="H1107" s="3">
        <v>136</v>
      </c>
      <c r="I1107" s="3">
        <v>1</v>
      </c>
      <c r="J1107" s="3">
        <v>0</v>
      </c>
      <c r="K1107" s="3">
        <v>1</v>
      </c>
      <c r="L1107" s="3">
        <v>0</v>
      </c>
      <c r="M1107" s="3">
        <v>2</v>
      </c>
      <c r="N1107" s="3">
        <v>0</v>
      </c>
    </row>
    <row r="1108" spans="1:14" x14ac:dyDescent="0.25">
      <c r="A1108" s="3">
        <v>52</v>
      </c>
      <c r="B1108" s="3">
        <v>1</v>
      </c>
      <c r="C1108" s="3">
        <v>0</v>
      </c>
      <c r="D1108" s="3">
        <v>112</v>
      </c>
      <c r="E1108" s="3">
        <v>230</v>
      </c>
      <c r="F1108" s="3">
        <v>0</v>
      </c>
      <c r="G1108" s="3">
        <v>1</v>
      </c>
      <c r="H1108" s="3">
        <v>160</v>
      </c>
      <c r="I1108" s="3">
        <v>0</v>
      </c>
      <c r="J1108" s="3">
        <v>0</v>
      </c>
      <c r="K1108" s="3">
        <v>2</v>
      </c>
      <c r="L1108" s="3">
        <v>1</v>
      </c>
      <c r="M1108" s="3">
        <v>2</v>
      </c>
      <c r="N1108" s="3">
        <v>0</v>
      </c>
    </row>
    <row r="1109" spans="1:14" x14ac:dyDescent="0.25">
      <c r="A1109" s="3">
        <v>58</v>
      </c>
      <c r="B1109" s="3">
        <v>0</v>
      </c>
      <c r="C1109" s="3">
        <v>0</v>
      </c>
      <c r="D1109" s="3">
        <v>130</v>
      </c>
      <c r="E1109" s="3">
        <v>197</v>
      </c>
      <c r="F1109" s="3">
        <v>0</v>
      </c>
      <c r="G1109" s="3">
        <v>1</v>
      </c>
      <c r="H1109" s="3">
        <v>131</v>
      </c>
      <c r="I1109" s="3">
        <v>0</v>
      </c>
      <c r="J1109" s="3">
        <v>6</v>
      </c>
      <c r="K1109" s="3">
        <v>1</v>
      </c>
      <c r="L1109" s="3">
        <v>0</v>
      </c>
      <c r="M1109" s="3">
        <v>2</v>
      </c>
      <c r="N1109" s="3">
        <v>1</v>
      </c>
    </row>
    <row r="1110" spans="1:14" x14ac:dyDescent="0.25">
      <c r="A1110" s="3">
        <v>53</v>
      </c>
      <c r="B1110" s="3">
        <v>1</v>
      </c>
      <c r="C1110" s="3">
        <v>0</v>
      </c>
      <c r="D1110" s="3">
        <v>142</v>
      </c>
      <c r="E1110" s="3">
        <v>226</v>
      </c>
      <c r="F1110" s="3">
        <v>0</v>
      </c>
      <c r="G1110" s="3">
        <v>0</v>
      </c>
      <c r="H1110" s="3">
        <v>111</v>
      </c>
      <c r="I1110" s="3">
        <v>1</v>
      </c>
      <c r="J1110" s="3">
        <v>0</v>
      </c>
      <c r="K1110" s="3">
        <v>2</v>
      </c>
      <c r="L1110" s="3">
        <v>0</v>
      </c>
      <c r="M1110" s="3">
        <v>3</v>
      </c>
      <c r="N1110" s="3">
        <v>1</v>
      </c>
    </row>
    <row r="1111" spans="1:14" x14ac:dyDescent="0.25">
      <c r="A1111" s="3">
        <v>57</v>
      </c>
      <c r="B1111" s="3">
        <v>1</v>
      </c>
      <c r="C1111" s="3">
        <v>0</v>
      </c>
      <c r="D1111" s="3">
        <v>150</v>
      </c>
      <c r="E1111" s="3">
        <v>276</v>
      </c>
      <c r="F1111" s="3">
        <v>0</v>
      </c>
      <c r="G1111" s="3">
        <v>0</v>
      </c>
      <c r="H1111" s="3">
        <v>112</v>
      </c>
      <c r="I1111" s="3">
        <v>1</v>
      </c>
      <c r="J1111" s="3">
        <v>6</v>
      </c>
      <c r="K1111" s="3">
        <v>1</v>
      </c>
      <c r="L1111" s="3">
        <v>1</v>
      </c>
      <c r="M1111" s="3">
        <v>1</v>
      </c>
      <c r="N1111" s="3">
        <v>0</v>
      </c>
    </row>
    <row r="1112" spans="1:14" x14ac:dyDescent="0.25">
      <c r="A1112" s="3">
        <v>44</v>
      </c>
      <c r="B1112" s="3">
        <v>1</v>
      </c>
      <c r="C1112" s="3">
        <v>2</v>
      </c>
      <c r="D1112" s="3">
        <v>130</v>
      </c>
      <c r="E1112" s="3">
        <v>233</v>
      </c>
      <c r="F1112" s="3">
        <v>0</v>
      </c>
      <c r="G1112" s="3">
        <v>1</v>
      </c>
      <c r="H1112" s="3">
        <v>179</v>
      </c>
      <c r="I1112" s="3">
        <v>1</v>
      </c>
      <c r="J1112" s="3">
        <v>4</v>
      </c>
      <c r="K1112" s="3">
        <v>2</v>
      </c>
      <c r="L1112" s="3">
        <v>0</v>
      </c>
      <c r="M1112" s="3">
        <v>2</v>
      </c>
      <c r="N1112" s="3">
        <v>1</v>
      </c>
    </row>
    <row r="1113" spans="1:14" x14ac:dyDescent="0.25">
      <c r="A1113" s="3">
        <v>51</v>
      </c>
      <c r="B1113" s="3">
        <v>1</v>
      </c>
      <c r="C1113" s="3">
        <v>2</v>
      </c>
      <c r="D1113" s="3">
        <v>94</v>
      </c>
      <c r="E1113" s="3">
        <v>227</v>
      </c>
      <c r="F1113" s="3">
        <v>0</v>
      </c>
      <c r="G1113" s="3">
        <v>1</v>
      </c>
      <c r="H1113" s="3">
        <v>154</v>
      </c>
      <c r="I1113" s="3">
        <v>1</v>
      </c>
      <c r="J1113" s="3">
        <v>0</v>
      </c>
      <c r="K1113" s="3">
        <v>2</v>
      </c>
      <c r="L1113" s="3">
        <v>1</v>
      </c>
      <c r="M1113" s="3">
        <v>3</v>
      </c>
      <c r="N1113" s="3">
        <v>1</v>
      </c>
    </row>
    <row r="1114" spans="1:14" x14ac:dyDescent="0.25">
      <c r="A1114" s="3">
        <v>54</v>
      </c>
      <c r="B1114" s="3">
        <v>0</v>
      </c>
      <c r="C1114" s="3">
        <v>2</v>
      </c>
      <c r="D1114" s="3">
        <v>110</v>
      </c>
      <c r="E1114" s="3">
        <v>214</v>
      </c>
      <c r="F1114" s="3">
        <v>0</v>
      </c>
      <c r="G1114" s="3">
        <v>1</v>
      </c>
      <c r="H1114" s="3">
        <v>158</v>
      </c>
      <c r="I1114" s="3">
        <v>0</v>
      </c>
      <c r="J1114" s="3">
        <v>16</v>
      </c>
      <c r="K1114" s="3">
        <v>1</v>
      </c>
      <c r="L1114" s="3">
        <v>0</v>
      </c>
      <c r="M1114" s="3">
        <v>2</v>
      </c>
      <c r="N1114" s="3">
        <v>1</v>
      </c>
    </row>
    <row r="1115" spans="1:14" x14ac:dyDescent="0.25">
      <c r="A1115" s="3">
        <v>40</v>
      </c>
      <c r="B1115" s="3">
        <v>1</v>
      </c>
      <c r="C1115" s="3">
        <v>0</v>
      </c>
      <c r="D1115" s="3">
        <v>110</v>
      </c>
      <c r="E1115" s="3">
        <v>167</v>
      </c>
      <c r="F1115" s="3">
        <v>0</v>
      </c>
      <c r="G1115" s="3">
        <v>0</v>
      </c>
      <c r="H1115" s="3">
        <v>114</v>
      </c>
      <c r="I1115" s="3">
        <v>1</v>
      </c>
      <c r="J1115" s="3">
        <v>20</v>
      </c>
      <c r="K1115" s="3">
        <v>1</v>
      </c>
      <c r="L1115" s="3">
        <v>0</v>
      </c>
      <c r="M1115" s="3">
        <v>3</v>
      </c>
      <c r="N1115" s="3">
        <v>0</v>
      </c>
    </row>
    <row r="1116" spans="1:14" x14ac:dyDescent="0.25">
      <c r="A1116" s="3">
        <v>57</v>
      </c>
      <c r="B1116" s="3">
        <v>1</v>
      </c>
      <c r="C1116" s="3">
        <v>1</v>
      </c>
      <c r="D1116" s="3">
        <v>124</v>
      </c>
      <c r="E1116" s="3">
        <v>261</v>
      </c>
      <c r="F1116" s="3">
        <v>0</v>
      </c>
      <c r="G1116" s="3">
        <v>1</v>
      </c>
      <c r="H1116" s="3">
        <v>141</v>
      </c>
      <c r="I1116" s="3">
        <v>0</v>
      </c>
      <c r="J1116" s="3">
        <v>3</v>
      </c>
      <c r="K1116" s="3">
        <v>2</v>
      </c>
      <c r="L1116" s="3">
        <v>0</v>
      </c>
      <c r="M1116" s="3">
        <v>3</v>
      </c>
      <c r="N1116" s="3">
        <v>0</v>
      </c>
    </row>
    <row r="1117" spans="1:14" x14ac:dyDescent="0.25">
      <c r="A1117" s="3">
        <v>62</v>
      </c>
      <c r="B1117" s="3">
        <v>0</v>
      </c>
      <c r="C1117" s="3">
        <v>0</v>
      </c>
      <c r="D1117" s="3">
        <v>140</v>
      </c>
      <c r="E1117" s="3">
        <v>268</v>
      </c>
      <c r="F1117" s="3">
        <v>0</v>
      </c>
      <c r="G1117" s="3">
        <v>0</v>
      </c>
      <c r="H1117" s="3">
        <v>160</v>
      </c>
      <c r="I1117" s="3">
        <v>0</v>
      </c>
      <c r="J1117" s="3">
        <v>36</v>
      </c>
      <c r="K1117" s="3">
        <v>0</v>
      </c>
      <c r="L1117" s="3">
        <v>2</v>
      </c>
      <c r="M1117" s="3">
        <v>2</v>
      </c>
      <c r="N1117" s="3">
        <v>0</v>
      </c>
    </row>
    <row r="1118" spans="1:14" x14ac:dyDescent="0.25">
      <c r="A1118" s="3">
        <v>53</v>
      </c>
      <c r="B1118" s="3">
        <v>1</v>
      </c>
      <c r="C1118" s="3">
        <v>0</v>
      </c>
      <c r="D1118" s="3">
        <v>140</v>
      </c>
      <c r="E1118" s="3">
        <v>203</v>
      </c>
      <c r="F1118" s="3">
        <v>1</v>
      </c>
      <c r="G1118" s="3">
        <v>0</v>
      </c>
      <c r="H1118" s="3">
        <v>155</v>
      </c>
      <c r="I1118" s="3">
        <v>1</v>
      </c>
      <c r="J1118" s="3">
        <v>31</v>
      </c>
      <c r="K1118" s="3">
        <v>0</v>
      </c>
      <c r="L1118" s="3">
        <v>0</v>
      </c>
      <c r="M1118" s="3">
        <v>3</v>
      </c>
      <c r="N1118" s="3">
        <v>0</v>
      </c>
    </row>
    <row r="1119" spans="1:14" x14ac:dyDescent="0.25">
      <c r="A1119" s="3">
        <v>62</v>
      </c>
      <c r="B1119" s="3">
        <v>1</v>
      </c>
      <c r="C1119" s="3">
        <v>1</v>
      </c>
      <c r="D1119" s="3">
        <v>128</v>
      </c>
      <c r="E1119" s="3">
        <v>208</v>
      </c>
      <c r="F1119" s="3">
        <v>1</v>
      </c>
      <c r="G1119" s="3">
        <v>0</v>
      </c>
      <c r="H1119" s="3">
        <v>140</v>
      </c>
      <c r="I1119" s="3">
        <v>0</v>
      </c>
      <c r="J1119" s="3">
        <v>0</v>
      </c>
      <c r="K1119" s="3">
        <v>2</v>
      </c>
      <c r="L1119" s="3">
        <v>0</v>
      </c>
      <c r="M1119" s="3">
        <v>2</v>
      </c>
      <c r="N1119" s="3">
        <v>1</v>
      </c>
    </row>
    <row r="1120" spans="1:14" x14ac:dyDescent="0.25">
      <c r="A1120" s="3">
        <v>58</v>
      </c>
      <c r="B1120" s="3">
        <v>1</v>
      </c>
      <c r="C1120" s="3">
        <v>2</v>
      </c>
      <c r="D1120" s="3">
        <v>105</v>
      </c>
      <c r="E1120" s="3">
        <v>240</v>
      </c>
      <c r="F1120" s="3">
        <v>0</v>
      </c>
      <c r="G1120" s="3">
        <v>0</v>
      </c>
      <c r="H1120" s="3">
        <v>154</v>
      </c>
      <c r="I1120" s="3">
        <v>1</v>
      </c>
      <c r="J1120" s="3">
        <v>6</v>
      </c>
      <c r="K1120" s="3">
        <v>1</v>
      </c>
      <c r="L1120" s="3">
        <v>0</v>
      </c>
      <c r="M1120" s="3">
        <v>3</v>
      </c>
      <c r="N1120" s="3">
        <v>1</v>
      </c>
    </row>
    <row r="1121" spans="1:14" x14ac:dyDescent="0.25">
      <c r="A1121" s="3">
        <v>70</v>
      </c>
      <c r="B1121" s="3">
        <v>1</v>
      </c>
      <c r="C1121" s="3">
        <v>1</v>
      </c>
      <c r="D1121" s="3">
        <v>156</v>
      </c>
      <c r="E1121" s="3">
        <v>245</v>
      </c>
      <c r="F1121" s="3">
        <v>0</v>
      </c>
      <c r="G1121" s="3">
        <v>0</v>
      </c>
      <c r="H1121" s="3">
        <v>143</v>
      </c>
      <c r="I1121" s="3">
        <v>0</v>
      </c>
      <c r="J1121" s="3">
        <v>0</v>
      </c>
      <c r="K1121" s="3">
        <v>2</v>
      </c>
      <c r="L1121" s="3">
        <v>0</v>
      </c>
      <c r="M1121" s="3">
        <v>2</v>
      </c>
      <c r="N1121" s="3">
        <v>1</v>
      </c>
    </row>
    <row r="1122" spans="1:14" x14ac:dyDescent="0.25">
      <c r="A1122" s="3">
        <v>45</v>
      </c>
      <c r="B1122" s="3">
        <v>1</v>
      </c>
      <c r="C1122" s="3">
        <v>0</v>
      </c>
      <c r="D1122" s="3">
        <v>115</v>
      </c>
      <c r="E1122" s="3">
        <v>260</v>
      </c>
      <c r="F1122" s="3">
        <v>0</v>
      </c>
      <c r="G1122" s="3">
        <v>0</v>
      </c>
      <c r="H1122" s="3">
        <v>185</v>
      </c>
      <c r="I1122" s="3">
        <v>0</v>
      </c>
      <c r="J1122" s="3">
        <v>0</v>
      </c>
      <c r="K1122" s="3">
        <v>2</v>
      </c>
      <c r="L1122" s="3">
        <v>0</v>
      </c>
      <c r="M1122" s="3">
        <v>2</v>
      </c>
      <c r="N1122" s="3">
        <v>1</v>
      </c>
    </row>
    <row r="1123" spans="1:14" x14ac:dyDescent="0.25">
      <c r="A1123" s="3">
        <v>42</v>
      </c>
      <c r="B1123" s="3">
        <v>1</v>
      </c>
      <c r="C1123" s="3">
        <v>3</v>
      </c>
      <c r="D1123" s="3">
        <v>148</v>
      </c>
      <c r="E1123" s="3">
        <v>244</v>
      </c>
      <c r="F1123" s="3">
        <v>0</v>
      </c>
      <c r="G1123" s="3">
        <v>0</v>
      </c>
      <c r="H1123" s="3">
        <v>178</v>
      </c>
      <c r="I1123" s="3">
        <v>0</v>
      </c>
      <c r="J1123" s="3">
        <v>8</v>
      </c>
      <c r="K1123" s="3">
        <v>2</v>
      </c>
      <c r="L1123" s="3">
        <v>2</v>
      </c>
      <c r="M1123" s="3">
        <v>2</v>
      </c>
      <c r="N1123" s="3">
        <v>1</v>
      </c>
    </row>
    <row r="1124" spans="1:14" x14ac:dyDescent="0.25">
      <c r="A1124" s="3">
        <v>58</v>
      </c>
      <c r="B1124" s="3">
        <v>0</v>
      </c>
      <c r="C1124" s="3">
        <v>0</v>
      </c>
      <c r="D1124" s="3">
        <v>170</v>
      </c>
      <c r="E1124" s="3">
        <v>225</v>
      </c>
      <c r="F1124" s="3">
        <v>1</v>
      </c>
      <c r="G1124" s="3">
        <v>0</v>
      </c>
      <c r="H1124" s="3">
        <v>146</v>
      </c>
      <c r="I1124" s="3">
        <v>1</v>
      </c>
      <c r="J1124" s="3">
        <v>28</v>
      </c>
      <c r="K1124" s="3">
        <v>1</v>
      </c>
      <c r="L1124" s="3">
        <v>2</v>
      </c>
      <c r="M1124" s="3">
        <v>1</v>
      </c>
      <c r="N1124" s="3">
        <v>0</v>
      </c>
    </row>
    <row r="1125" spans="1:14" x14ac:dyDescent="0.25">
      <c r="A1125" s="3">
        <v>61</v>
      </c>
      <c r="B1125" s="3">
        <v>1</v>
      </c>
      <c r="C1125" s="3">
        <v>0</v>
      </c>
      <c r="D1125" s="3">
        <v>140</v>
      </c>
      <c r="E1125" s="3">
        <v>207</v>
      </c>
      <c r="F1125" s="3">
        <v>0</v>
      </c>
      <c r="G1125" s="3">
        <v>0</v>
      </c>
      <c r="H1125" s="3">
        <v>138</v>
      </c>
      <c r="I1125" s="3">
        <v>1</v>
      </c>
      <c r="J1125" s="3">
        <v>19</v>
      </c>
      <c r="K1125" s="3">
        <v>2</v>
      </c>
      <c r="L1125" s="3">
        <v>1</v>
      </c>
      <c r="M1125" s="3">
        <v>3</v>
      </c>
      <c r="N1125" s="3">
        <v>0</v>
      </c>
    </row>
    <row r="1126" spans="1:14" x14ac:dyDescent="0.25">
      <c r="A1126" s="3">
        <v>62</v>
      </c>
      <c r="B1126" s="3">
        <v>0</v>
      </c>
      <c r="C1126" s="3">
        <v>0</v>
      </c>
      <c r="D1126" s="3">
        <v>140</v>
      </c>
      <c r="E1126" s="3">
        <v>268</v>
      </c>
      <c r="F1126" s="3">
        <v>0</v>
      </c>
      <c r="G1126" s="3">
        <v>0</v>
      </c>
      <c r="H1126" s="3">
        <v>160</v>
      </c>
      <c r="I1126" s="3">
        <v>0</v>
      </c>
      <c r="J1126" s="3">
        <v>36</v>
      </c>
      <c r="K1126" s="3">
        <v>0</v>
      </c>
      <c r="L1126" s="3">
        <v>2</v>
      </c>
      <c r="M1126" s="3">
        <v>2</v>
      </c>
      <c r="N1126" s="3">
        <v>0</v>
      </c>
    </row>
    <row r="1127" spans="1:14" x14ac:dyDescent="0.25">
      <c r="A1127" s="3">
        <v>60</v>
      </c>
      <c r="B1127" s="3">
        <v>1</v>
      </c>
      <c r="C1127" s="3">
        <v>0</v>
      </c>
      <c r="D1127" s="3">
        <v>130</v>
      </c>
      <c r="E1127" s="3">
        <v>253</v>
      </c>
      <c r="F1127" s="3">
        <v>0</v>
      </c>
      <c r="G1127" s="3">
        <v>1</v>
      </c>
      <c r="H1127" s="3">
        <v>144</v>
      </c>
      <c r="I1127" s="3">
        <v>1</v>
      </c>
      <c r="J1127" s="3">
        <v>14</v>
      </c>
      <c r="K1127" s="3">
        <v>2</v>
      </c>
      <c r="L1127" s="3">
        <v>1</v>
      </c>
      <c r="M1127" s="3">
        <v>3</v>
      </c>
      <c r="N1127" s="3">
        <v>0</v>
      </c>
    </row>
    <row r="1128" spans="1:14" x14ac:dyDescent="0.25">
      <c r="A1128" s="3">
        <v>54</v>
      </c>
      <c r="B1128" s="3">
        <v>1</v>
      </c>
      <c r="C1128" s="3">
        <v>0</v>
      </c>
      <c r="D1128" s="3">
        <v>140</v>
      </c>
      <c r="E1128" s="3">
        <v>239</v>
      </c>
      <c r="F1128" s="3">
        <v>0</v>
      </c>
      <c r="G1128" s="3">
        <v>1</v>
      </c>
      <c r="H1128" s="3">
        <v>160</v>
      </c>
      <c r="I1128" s="3">
        <v>0</v>
      </c>
      <c r="J1128" s="3">
        <v>12</v>
      </c>
      <c r="K1128" s="3">
        <v>2</v>
      </c>
      <c r="L1128" s="3">
        <v>0</v>
      </c>
      <c r="M1128" s="3">
        <v>2</v>
      </c>
      <c r="N1128" s="3">
        <v>1</v>
      </c>
    </row>
    <row r="1129" spans="1:14" x14ac:dyDescent="0.25">
      <c r="A1129" s="3">
        <v>61</v>
      </c>
      <c r="B1129" s="3">
        <v>1</v>
      </c>
      <c r="C1129" s="3">
        <v>0</v>
      </c>
      <c r="D1129" s="3">
        <v>138</v>
      </c>
      <c r="E1129" s="3">
        <v>166</v>
      </c>
      <c r="F1129" s="3">
        <v>0</v>
      </c>
      <c r="G1129" s="3">
        <v>0</v>
      </c>
      <c r="H1129" s="3">
        <v>125</v>
      </c>
      <c r="I1129" s="3">
        <v>1</v>
      </c>
      <c r="J1129" s="3">
        <v>36</v>
      </c>
      <c r="K1129" s="3">
        <v>1</v>
      </c>
      <c r="L1129" s="3">
        <v>1</v>
      </c>
      <c r="M1129" s="3">
        <v>2</v>
      </c>
      <c r="N1129" s="3">
        <v>0</v>
      </c>
    </row>
    <row r="1130" spans="1:14" x14ac:dyDescent="0.25">
      <c r="A1130" s="3">
        <v>63</v>
      </c>
      <c r="B1130" s="3">
        <v>0</v>
      </c>
      <c r="C1130" s="3">
        <v>2</v>
      </c>
      <c r="D1130" s="3">
        <v>135</v>
      </c>
      <c r="E1130" s="3">
        <v>252</v>
      </c>
      <c r="F1130" s="3">
        <v>0</v>
      </c>
      <c r="G1130" s="3">
        <v>0</v>
      </c>
      <c r="H1130" s="3">
        <v>172</v>
      </c>
      <c r="I1130" s="3">
        <v>0</v>
      </c>
      <c r="J1130" s="3">
        <v>0</v>
      </c>
      <c r="K1130" s="3">
        <v>2</v>
      </c>
      <c r="L1130" s="3">
        <v>0</v>
      </c>
      <c r="M1130" s="3">
        <v>2</v>
      </c>
      <c r="N1130" s="3">
        <v>1</v>
      </c>
    </row>
    <row r="1131" spans="1:14" x14ac:dyDescent="0.25">
      <c r="A1131" s="3">
        <v>42</v>
      </c>
      <c r="B1131" s="3">
        <v>1</v>
      </c>
      <c r="C1131" s="3">
        <v>2</v>
      </c>
      <c r="D1131" s="3">
        <v>130</v>
      </c>
      <c r="E1131" s="3">
        <v>180</v>
      </c>
      <c r="F1131" s="3">
        <v>0</v>
      </c>
      <c r="G1131" s="3">
        <v>1</v>
      </c>
      <c r="H1131" s="3">
        <v>150</v>
      </c>
      <c r="I1131" s="3">
        <v>0</v>
      </c>
      <c r="J1131" s="3">
        <v>0</v>
      </c>
      <c r="K1131" s="3">
        <v>2</v>
      </c>
      <c r="L1131" s="3">
        <v>0</v>
      </c>
      <c r="M1131" s="3">
        <v>2</v>
      </c>
      <c r="N1131" s="3">
        <v>1</v>
      </c>
    </row>
    <row r="1132" spans="1:14" x14ac:dyDescent="0.25">
      <c r="A1132" s="3">
        <v>57</v>
      </c>
      <c r="B1132" s="3">
        <v>1</v>
      </c>
      <c r="C1132" s="3">
        <v>2</v>
      </c>
      <c r="D1132" s="3">
        <v>128</v>
      </c>
      <c r="E1132" s="3">
        <v>229</v>
      </c>
      <c r="F1132" s="3">
        <v>0</v>
      </c>
      <c r="G1132" s="3">
        <v>0</v>
      </c>
      <c r="H1132" s="3">
        <v>150</v>
      </c>
      <c r="I1132" s="3">
        <v>0</v>
      </c>
      <c r="J1132" s="3">
        <v>4</v>
      </c>
      <c r="K1132" s="3">
        <v>1</v>
      </c>
      <c r="L1132" s="3">
        <v>1</v>
      </c>
      <c r="M1132" s="3">
        <v>3</v>
      </c>
      <c r="N1132" s="3">
        <v>0</v>
      </c>
    </row>
    <row r="1133" spans="1:14" x14ac:dyDescent="0.25">
      <c r="A1133" s="3">
        <v>44</v>
      </c>
      <c r="B1133" s="3">
        <v>1</v>
      </c>
      <c r="C1133" s="3">
        <v>2</v>
      </c>
      <c r="D1133" s="3">
        <v>130</v>
      </c>
      <c r="E1133" s="3">
        <v>233</v>
      </c>
      <c r="F1133" s="3">
        <v>0</v>
      </c>
      <c r="G1133" s="3">
        <v>1</v>
      </c>
      <c r="H1133" s="3">
        <v>179</v>
      </c>
      <c r="I1133" s="3">
        <v>1</v>
      </c>
      <c r="J1133" s="3">
        <v>4</v>
      </c>
      <c r="K1133" s="3">
        <v>2</v>
      </c>
      <c r="L1133" s="3">
        <v>0</v>
      </c>
      <c r="M1133" s="3">
        <v>2</v>
      </c>
      <c r="N1133" s="3">
        <v>1</v>
      </c>
    </row>
    <row r="1134" spans="1:14" x14ac:dyDescent="0.25">
      <c r="A1134" s="3">
        <v>54</v>
      </c>
      <c r="B1134" s="3">
        <v>1</v>
      </c>
      <c r="C1134" s="3">
        <v>0</v>
      </c>
      <c r="D1134" s="3">
        <v>124</v>
      </c>
      <c r="E1134" s="3">
        <v>266</v>
      </c>
      <c r="F1134" s="3">
        <v>0</v>
      </c>
      <c r="G1134" s="3">
        <v>0</v>
      </c>
      <c r="H1134" s="3">
        <v>109</v>
      </c>
      <c r="I1134" s="3">
        <v>1</v>
      </c>
      <c r="J1134" s="3">
        <v>22</v>
      </c>
      <c r="K1134" s="3">
        <v>1</v>
      </c>
      <c r="L1134" s="3">
        <v>1</v>
      </c>
      <c r="M1134" s="3">
        <v>3</v>
      </c>
      <c r="N1134" s="3">
        <v>0</v>
      </c>
    </row>
    <row r="1135" spans="1:14" x14ac:dyDescent="0.25">
      <c r="A1135" s="3">
        <v>51</v>
      </c>
      <c r="B1135" s="3">
        <v>1</v>
      </c>
      <c r="C1135" s="3">
        <v>2</v>
      </c>
      <c r="D1135" s="3">
        <v>100</v>
      </c>
      <c r="E1135" s="3">
        <v>222</v>
      </c>
      <c r="F1135" s="3">
        <v>0</v>
      </c>
      <c r="G1135" s="3">
        <v>1</v>
      </c>
      <c r="H1135" s="3">
        <v>143</v>
      </c>
      <c r="I1135" s="3">
        <v>1</v>
      </c>
      <c r="J1135" s="3">
        <v>12</v>
      </c>
      <c r="K1135" s="3">
        <v>1</v>
      </c>
      <c r="L1135" s="3">
        <v>0</v>
      </c>
      <c r="M1135" s="3">
        <v>2</v>
      </c>
      <c r="N1135" s="3">
        <v>1</v>
      </c>
    </row>
    <row r="1136" spans="1:14" x14ac:dyDescent="0.25">
      <c r="A1136" s="3">
        <v>58</v>
      </c>
      <c r="B1136" s="3">
        <v>1</v>
      </c>
      <c r="C1136" s="3">
        <v>1</v>
      </c>
      <c r="D1136" s="3">
        <v>125</v>
      </c>
      <c r="E1136" s="3">
        <v>220</v>
      </c>
      <c r="F1136" s="3">
        <v>0</v>
      </c>
      <c r="G1136" s="3">
        <v>1</v>
      </c>
      <c r="H1136" s="3">
        <v>144</v>
      </c>
      <c r="I1136" s="3">
        <v>0</v>
      </c>
      <c r="J1136" s="3">
        <v>4</v>
      </c>
      <c r="K1136" s="3">
        <v>1</v>
      </c>
      <c r="L1136" s="3">
        <v>4</v>
      </c>
      <c r="M1136" s="3">
        <v>3</v>
      </c>
      <c r="N1136" s="3">
        <v>1</v>
      </c>
    </row>
    <row r="1137" spans="1:14" x14ac:dyDescent="0.25">
      <c r="A1137" s="3">
        <v>68</v>
      </c>
      <c r="B1137" s="3">
        <v>1</v>
      </c>
      <c r="C1137" s="3">
        <v>2</v>
      </c>
      <c r="D1137" s="3">
        <v>118</v>
      </c>
      <c r="E1137" s="3">
        <v>277</v>
      </c>
      <c r="F1137" s="3">
        <v>0</v>
      </c>
      <c r="G1137" s="3">
        <v>1</v>
      </c>
      <c r="H1137" s="3">
        <v>151</v>
      </c>
      <c r="I1137" s="3">
        <v>0</v>
      </c>
      <c r="J1137" s="3">
        <v>10</v>
      </c>
      <c r="K1137" s="3">
        <v>2</v>
      </c>
      <c r="L1137" s="3">
        <v>1</v>
      </c>
      <c r="M1137" s="3">
        <v>3</v>
      </c>
      <c r="N1137" s="3">
        <v>1</v>
      </c>
    </row>
    <row r="1138" spans="1:14" x14ac:dyDescent="0.25">
      <c r="A1138" s="3">
        <v>55</v>
      </c>
      <c r="B1138" s="3">
        <v>1</v>
      </c>
      <c r="C1138" s="3">
        <v>0</v>
      </c>
      <c r="D1138" s="3">
        <v>140</v>
      </c>
      <c r="E1138" s="3">
        <v>217</v>
      </c>
      <c r="F1138" s="3">
        <v>0</v>
      </c>
      <c r="G1138" s="3">
        <v>1</v>
      </c>
      <c r="H1138" s="3">
        <v>111</v>
      </c>
      <c r="I1138" s="3">
        <v>1</v>
      </c>
      <c r="J1138" s="3">
        <v>56</v>
      </c>
      <c r="K1138" s="3">
        <v>0</v>
      </c>
      <c r="L1138" s="3">
        <v>0</v>
      </c>
      <c r="M1138" s="3">
        <v>3</v>
      </c>
      <c r="N1138" s="3">
        <v>0</v>
      </c>
    </row>
    <row r="1139" spans="1:14" x14ac:dyDescent="0.25">
      <c r="A1139" s="3">
        <v>42</v>
      </c>
      <c r="B1139" s="3">
        <v>1</v>
      </c>
      <c r="C1139" s="3">
        <v>0</v>
      </c>
      <c r="D1139" s="3">
        <v>136</v>
      </c>
      <c r="E1139" s="3">
        <v>315</v>
      </c>
      <c r="F1139" s="3">
        <v>0</v>
      </c>
      <c r="G1139" s="3">
        <v>1</v>
      </c>
      <c r="H1139" s="3">
        <v>125</v>
      </c>
      <c r="I1139" s="3">
        <v>1</v>
      </c>
      <c r="J1139" s="3">
        <v>18</v>
      </c>
      <c r="K1139" s="3">
        <v>1</v>
      </c>
      <c r="L1139" s="3">
        <v>0</v>
      </c>
      <c r="M1139" s="3">
        <v>1</v>
      </c>
      <c r="N1139" s="3">
        <v>0</v>
      </c>
    </row>
    <row r="1140" spans="1:14" x14ac:dyDescent="0.25">
      <c r="A1140" s="3">
        <v>49</v>
      </c>
      <c r="B1140" s="3">
        <v>1</v>
      </c>
      <c r="C1140" s="3">
        <v>2</v>
      </c>
      <c r="D1140" s="3">
        <v>118</v>
      </c>
      <c r="E1140" s="3">
        <v>149</v>
      </c>
      <c r="F1140" s="3">
        <v>0</v>
      </c>
      <c r="G1140" s="3">
        <v>0</v>
      </c>
      <c r="H1140" s="3">
        <v>126</v>
      </c>
      <c r="I1140" s="3">
        <v>0</v>
      </c>
      <c r="J1140" s="3">
        <v>8</v>
      </c>
      <c r="K1140" s="3">
        <v>2</v>
      </c>
      <c r="L1140" s="3">
        <v>3</v>
      </c>
      <c r="M1140" s="3">
        <v>2</v>
      </c>
      <c r="N1140" s="3">
        <v>0</v>
      </c>
    </row>
    <row r="1141" spans="1:14" x14ac:dyDescent="0.25">
      <c r="A1141" s="3">
        <v>53</v>
      </c>
      <c r="B1141" s="3">
        <v>0</v>
      </c>
      <c r="C1141" s="3">
        <v>0</v>
      </c>
      <c r="D1141" s="3">
        <v>138</v>
      </c>
      <c r="E1141" s="3">
        <v>234</v>
      </c>
      <c r="F1141" s="3">
        <v>0</v>
      </c>
      <c r="G1141" s="3">
        <v>0</v>
      </c>
      <c r="H1141" s="3">
        <v>160</v>
      </c>
      <c r="I1141" s="3">
        <v>0</v>
      </c>
      <c r="J1141" s="3">
        <v>0</v>
      </c>
      <c r="K1141" s="3">
        <v>2</v>
      </c>
      <c r="L1141" s="3">
        <v>0</v>
      </c>
      <c r="M1141" s="3">
        <v>2</v>
      </c>
      <c r="N1141" s="3">
        <v>1</v>
      </c>
    </row>
    <row r="1142" spans="1:14" x14ac:dyDescent="0.25">
      <c r="A1142" s="3">
        <v>52</v>
      </c>
      <c r="B1142" s="3">
        <v>1</v>
      </c>
      <c r="C1142" s="3">
        <v>2</v>
      </c>
      <c r="D1142" s="3">
        <v>172</v>
      </c>
      <c r="E1142" s="3">
        <v>199</v>
      </c>
      <c r="F1142" s="3">
        <v>1</v>
      </c>
      <c r="G1142" s="3">
        <v>1</v>
      </c>
      <c r="H1142" s="3">
        <v>162</v>
      </c>
      <c r="I1142" s="3">
        <v>0</v>
      </c>
      <c r="J1142" s="3">
        <v>5</v>
      </c>
      <c r="K1142" s="3">
        <v>2</v>
      </c>
      <c r="L1142" s="3">
        <v>0</v>
      </c>
      <c r="M1142" s="3">
        <v>3</v>
      </c>
      <c r="N1142" s="3">
        <v>1</v>
      </c>
    </row>
    <row r="1143" spans="1:14" x14ac:dyDescent="0.25">
      <c r="A1143" s="3">
        <v>51</v>
      </c>
      <c r="B1143" s="3">
        <v>1</v>
      </c>
      <c r="C1143" s="3">
        <v>3</v>
      </c>
      <c r="D1143" s="3">
        <v>125</v>
      </c>
      <c r="E1143" s="3">
        <v>213</v>
      </c>
      <c r="F1143" s="3">
        <v>0</v>
      </c>
      <c r="G1143" s="3">
        <v>0</v>
      </c>
      <c r="H1143" s="3">
        <v>125</v>
      </c>
      <c r="I1143" s="3">
        <v>1</v>
      </c>
      <c r="J1143" s="3">
        <v>14</v>
      </c>
      <c r="K1143" s="3">
        <v>2</v>
      </c>
      <c r="L1143" s="3">
        <v>1</v>
      </c>
      <c r="M1143" s="3">
        <v>2</v>
      </c>
      <c r="N1143" s="3">
        <v>1</v>
      </c>
    </row>
    <row r="1144" spans="1:14" x14ac:dyDescent="0.25">
      <c r="A1144" s="3">
        <v>51</v>
      </c>
      <c r="B1144" s="3">
        <v>1</v>
      </c>
      <c r="C1144" s="3">
        <v>0</v>
      </c>
      <c r="D1144" s="3">
        <v>140</v>
      </c>
      <c r="E1144" s="3">
        <v>261</v>
      </c>
      <c r="F1144" s="3">
        <v>0</v>
      </c>
      <c r="G1144" s="3">
        <v>0</v>
      </c>
      <c r="H1144" s="3">
        <v>186</v>
      </c>
      <c r="I1144" s="3">
        <v>1</v>
      </c>
      <c r="J1144" s="3">
        <v>0</v>
      </c>
      <c r="K1144" s="3">
        <v>2</v>
      </c>
      <c r="L1144" s="3">
        <v>0</v>
      </c>
      <c r="M1144" s="3">
        <v>2</v>
      </c>
      <c r="N1144" s="3">
        <v>1</v>
      </c>
    </row>
    <row r="1145" spans="1:14" x14ac:dyDescent="0.25">
      <c r="A1145" s="3">
        <v>70</v>
      </c>
      <c r="B1145" s="3">
        <v>1</v>
      </c>
      <c r="C1145" s="3">
        <v>0</v>
      </c>
      <c r="D1145" s="3">
        <v>145</v>
      </c>
      <c r="E1145" s="3">
        <v>174</v>
      </c>
      <c r="F1145" s="3">
        <v>0</v>
      </c>
      <c r="G1145" s="3">
        <v>1</v>
      </c>
      <c r="H1145" s="3">
        <v>125</v>
      </c>
      <c r="I1145" s="3">
        <v>1</v>
      </c>
      <c r="J1145" s="3">
        <v>26</v>
      </c>
      <c r="K1145" s="3">
        <v>0</v>
      </c>
      <c r="L1145" s="3">
        <v>0</v>
      </c>
      <c r="M1145" s="3">
        <v>3</v>
      </c>
      <c r="N1145" s="3">
        <v>0</v>
      </c>
    </row>
    <row r="1146" spans="1:14" x14ac:dyDescent="0.25">
      <c r="A1146" s="3">
        <v>35</v>
      </c>
      <c r="B1146" s="3">
        <v>0</v>
      </c>
      <c r="C1146" s="3">
        <v>0</v>
      </c>
      <c r="D1146" s="3">
        <v>138</v>
      </c>
      <c r="E1146" s="3">
        <v>183</v>
      </c>
      <c r="F1146" s="3">
        <v>0</v>
      </c>
      <c r="G1146" s="3">
        <v>1</v>
      </c>
      <c r="H1146" s="3">
        <v>182</v>
      </c>
      <c r="I1146" s="3">
        <v>0</v>
      </c>
      <c r="J1146" s="3">
        <v>14</v>
      </c>
      <c r="K1146" s="3">
        <v>2</v>
      </c>
      <c r="L1146" s="3">
        <v>0</v>
      </c>
      <c r="M1146" s="3">
        <v>2</v>
      </c>
      <c r="N1146" s="3">
        <v>1</v>
      </c>
    </row>
    <row r="1147" spans="1:14" x14ac:dyDescent="0.25">
      <c r="A1147" s="3">
        <v>58</v>
      </c>
      <c r="B1147" s="3">
        <v>1</v>
      </c>
      <c r="C1147" s="3">
        <v>2</v>
      </c>
      <c r="D1147" s="3">
        <v>112</v>
      </c>
      <c r="E1147" s="3">
        <v>230</v>
      </c>
      <c r="F1147" s="3">
        <v>0</v>
      </c>
      <c r="G1147" s="3">
        <v>0</v>
      </c>
      <c r="H1147" s="3">
        <v>165</v>
      </c>
      <c r="I1147" s="3">
        <v>0</v>
      </c>
      <c r="J1147" s="3">
        <v>25</v>
      </c>
      <c r="K1147" s="3">
        <v>1</v>
      </c>
      <c r="L1147" s="3">
        <v>1</v>
      </c>
      <c r="M1147" s="3">
        <v>3</v>
      </c>
      <c r="N1147" s="3">
        <v>0</v>
      </c>
    </row>
    <row r="1148" spans="1:14" x14ac:dyDescent="0.25">
      <c r="A1148" s="3">
        <v>59</v>
      </c>
      <c r="B1148" s="3">
        <v>1</v>
      </c>
      <c r="C1148" s="3">
        <v>3</v>
      </c>
      <c r="D1148" s="3">
        <v>160</v>
      </c>
      <c r="E1148" s="3">
        <v>273</v>
      </c>
      <c r="F1148" s="3">
        <v>0</v>
      </c>
      <c r="G1148" s="3">
        <v>0</v>
      </c>
      <c r="H1148" s="3">
        <v>125</v>
      </c>
      <c r="I1148" s="3">
        <v>0</v>
      </c>
      <c r="J1148" s="3">
        <v>0</v>
      </c>
      <c r="K1148" s="3">
        <v>2</v>
      </c>
      <c r="L1148" s="3">
        <v>0</v>
      </c>
      <c r="M1148" s="3">
        <v>2</v>
      </c>
      <c r="N1148" s="3">
        <v>0</v>
      </c>
    </row>
    <row r="1149" spans="1:14" x14ac:dyDescent="0.25">
      <c r="A1149" s="3">
        <v>60</v>
      </c>
      <c r="B1149" s="3">
        <v>1</v>
      </c>
      <c r="C1149" s="3">
        <v>0</v>
      </c>
      <c r="D1149" s="3">
        <v>140</v>
      </c>
      <c r="E1149" s="3">
        <v>293</v>
      </c>
      <c r="F1149" s="3">
        <v>0</v>
      </c>
      <c r="G1149" s="3">
        <v>0</v>
      </c>
      <c r="H1149" s="3">
        <v>170</v>
      </c>
      <c r="I1149" s="3">
        <v>0</v>
      </c>
      <c r="J1149" s="3">
        <v>12</v>
      </c>
      <c r="K1149" s="3">
        <v>1</v>
      </c>
      <c r="L1149" s="3">
        <v>2</v>
      </c>
      <c r="M1149" s="3">
        <v>3</v>
      </c>
      <c r="N1149" s="3">
        <v>0</v>
      </c>
    </row>
    <row r="1150" spans="1:14" x14ac:dyDescent="0.25">
      <c r="A1150" s="3">
        <v>56</v>
      </c>
      <c r="B1150" s="3">
        <v>1</v>
      </c>
      <c r="C1150" s="3">
        <v>0</v>
      </c>
      <c r="D1150" s="3">
        <v>132</v>
      </c>
      <c r="E1150" s="3">
        <v>184</v>
      </c>
      <c r="F1150" s="3">
        <v>0</v>
      </c>
      <c r="G1150" s="3">
        <v>0</v>
      </c>
      <c r="H1150" s="3">
        <v>105</v>
      </c>
      <c r="I1150" s="3">
        <v>1</v>
      </c>
      <c r="J1150" s="3">
        <v>21</v>
      </c>
      <c r="K1150" s="3">
        <v>1</v>
      </c>
      <c r="L1150" s="3">
        <v>1</v>
      </c>
      <c r="M1150" s="3">
        <v>1</v>
      </c>
      <c r="N1150" s="3">
        <v>0</v>
      </c>
    </row>
    <row r="1151" spans="1:14" x14ac:dyDescent="0.25">
      <c r="A1151" s="3">
        <v>35</v>
      </c>
      <c r="B1151" s="3">
        <v>0</v>
      </c>
      <c r="C1151" s="3">
        <v>0</v>
      </c>
      <c r="D1151" s="3">
        <v>138</v>
      </c>
      <c r="E1151" s="3">
        <v>183</v>
      </c>
      <c r="F1151" s="3">
        <v>0</v>
      </c>
      <c r="G1151" s="3">
        <v>1</v>
      </c>
      <c r="H1151" s="3">
        <v>182</v>
      </c>
      <c r="I1151" s="3">
        <v>0</v>
      </c>
      <c r="J1151" s="3">
        <v>14</v>
      </c>
      <c r="K1151" s="3">
        <v>2</v>
      </c>
      <c r="L1151" s="3">
        <v>0</v>
      </c>
      <c r="M1151" s="3">
        <v>2</v>
      </c>
      <c r="N1151" s="3">
        <v>1</v>
      </c>
    </row>
    <row r="1152" spans="1:14" x14ac:dyDescent="0.25">
      <c r="A1152" s="3">
        <v>61</v>
      </c>
      <c r="B1152" s="3">
        <v>1</v>
      </c>
      <c r="C1152" s="3">
        <v>0</v>
      </c>
      <c r="D1152" s="3">
        <v>138</v>
      </c>
      <c r="E1152" s="3">
        <v>166</v>
      </c>
      <c r="F1152" s="3">
        <v>0</v>
      </c>
      <c r="G1152" s="3">
        <v>0</v>
      </c>
      <c r="H1152" s="3">
        <v>125</v>
      </c>
      <c r="I1152" s="3">
        <v>1</v>
      </c>
      <c r="J1152" s="3">
        <v>36</v>
      </c>
      <c r="K1152" s="3">
        <v>1</v>
      </c>
      <c r="L1152" s="3">
        <v>1</v>
      </c>
      <c r="M1152" s="3">
        <v>2</v>
      </c>
      <c r="N1152" s="3">
        <v>0</v>
      </c>
    </row>
    <row r="1153" spans="1:14" x14ac:dyDescent="0.25">
      <c r="A1153" s="3">
        <v>58</v>
      </c>
      <c r="B1153" s="3">
        <v>0</v>
      </c>
      <c r="C1153" s="3">
        <v>3</v>
      </c>
      <c r="D1153" s="3">
        <v>150</v>
      </c>
      <c r="E1153" s="3">
        <v>283</v>
      </c>
      <c r="F1153" s="3">
        <v>1</v>
      </c>
      <c r="G1153" s="3">
        <v>0</v>
      </c>
      <c r="H1153" s="3">
        <v>162</v>
      </c>
      <c r="I1153" s="3">
        <v>0</v>
      </c>
      <c r="J1153" s="3">
        <v>10</v>
      </c>
      <c r="K1153" s="3">
        <v>2</v>
      </c>
      <c r="L1153" s="3">
        <v>0</v>
      </c>
      <c r="M1153" s="3">
        <v>2</v>
      </c>
      <c r="N1153" s="3">
        <v>1</v>
      </c>
    </row>
    <row r="1154" spans="1:14" x14ac:dyDescent="0.25">
      <c r="A1154" s="3">
        <v>52</v>
      </c>
      <c r="B1154" s="3">
        <v>1</v>
      </c>
      <c r="C1154" s="3">
        <v>0</v>
      </c>
      <c r="D1154" s="3">
        <v>128</v>
      </c>
      <c r="E1154" s="3">
        <v>255</v>
      </c>
      <c r="F1154" s="3">
        <v>0</v>
      </c>
      <c r="G1154" s="3">
        <v>1</v>
      </c>
      <c r="H1154" s="3">
        <v>161</v>
      </c>
      <c r="I1154" s="3">
        <v>1</v>
      </c>
      <c r="J1154" s="3">
        <v>0</v>
      </c>
      <c r="K1154" s="3">
        <v>2</v>
      </c>
      <c r="L1154" s="3">
        <v>1</v>
      </c>
      <c r="M1154" s="3">
        <v>3</v>
      </c>
      <c r="N1154" s="3">
        <v>0</v>
      </c>
    </row>
    <row r="1155" spans="1:14" x14ac:dyDescent="0.25">
      <c r="A1155" s="3">
        <v>58</v>
      </c>
      <c r="B1155" s="3">
        <v>1</v>
      </c>
      <c r="C1155" s="3">
        <v>1</v>
      </c>
      <c r="D1155" s="3">
        <v>120</v>
      </c>
      <c r="E1155" s="3">
        <v>284</v>
      </c>
      <c r="F1155" s="3">
        <v>0</v>
      </c>
      <c r="G1155" s="3">
        <v>0</v>
      </c>
      <c r="H1155" s="3">
        <v>160</v>
      </c>
      <c r="I1155" s="3">
        <v>0</v>
      </c>
      <c r="J1155" s="3">
        <v>18</v>
      </c>
      <c r="K1155" s="3">
        <v>1</v>
      </c>
      <c r="L1155" s="3">
        <v>0</v>
      </c>
      <c r="M1155" s="3">
        <v>2</v>
      </c>
      <c r="N1155" s="3">
        <v>0</v>
      </c>
    </row>
    <row r="1156" spans="1:14" x14ac:dyDescent="0.25">
      <c r="A1156" s="3">
        <v>37</v>
      </c>
      <c r="B1156" s="3">
        <v>1</v>
      </c>
      <c r="C1156" s="3">
        <v>2</v>
      </c>
      <c r="D1156" s="3">
        <v>130</v>
      </c>
      <c r="E1156" s="3">
        <v>250</v>
      </c>
      <c r="F1156" s="3">
        <v>0</v>
      </c>
      <c r="G1156" s="3">
        <v>1</v>
      </c>
      <c r="H1156" s="3">
        <v>187</v>
      </c>
      <c r="I1156" s="3">
        <v>0</v>
      </c>
      <c r="J1156" s="3">
        <v>35</v>
      </c>
      <c r="K1156" s="3">
        <v>0</v>
      </c>
      <c r="L1156" s="3">
        <v>0</v>
      </c>
      <c r="M1156" s="3">
        <v>2</v>
      </c>
      <c r="N1156" s="3">
        <v>1</v>
      </c>
    </row>
    <row r="1157" spans="1:14" x14ac:dyDescent="0.25">
      <c r="A1157" s="3">
        <v>52</v>
      </c>
      <c r="B1157" s="3">
        <v>1</v>
      </c>
      <c r="C1157" s="3">
        <v>0</v>
      </c>
      <c r="D1157" s="3">
        <v>128</v>
      </c>
      <c r="E1157" s="3">
        <v>255</v>
      </c>
      <c r="F1157" s="3">
        <v>0</v>
      </c>
      <c r="G1157" s="3">
        <v>1</v>
      </c>
      <c r="H1157" s="3">
        <v>161</v>
      </c>
      <c r="I1157" s="3">
        <v>1</v>
      </c>
      <c r="J1157" s="3">
        <v>0</v>
      </c>
      <c r="K1157" s="3">
        <v>2</v>
      </c>
      <c r="L1157" s="3">
        <v>1</v>
      </c>
      <c r="M1157" s="3">
        <v>3</v>
      </c>
      <c r="N1157" s="3">
        <v>0</v>
      </c>
    </row>
    <row r="1158" spans="1:14" x14ac:dyDescent="0.25">
      <c r="A1158" s="3">
        <v>67</v>
      </c>
      <c r="B1158" s="3">
        <v>1</v>
      </c>
      <c r="C1158" s="3">
        <v>0</v>
      </c>
      <c r="D1158" s="3">
        <v>120</v>
      </c>
      <c r="E1158" s="3">
        <v>229</v>
      </c>
      <c r="F1158" s="3">
        <v>0</v>
      </c>
      <c r="G1158" s="3">
        <v>0</v>
      </c>
      <c r="H1158" s="3">
        <v>129</v>
      </c>
      <c r="I1158" s="3">
        <v>1</v>
      </c>
      <c r="J1158" s="3">
        <v>26</v>
      </c>
      <c r="K1158" s="3">
        <v>1</v>
      </c>
      <c r="L1158" s="3">
        <v>2</v>
      </c>
      <c r="M1158" s="3">
        <v>3</v>
      </c>
      <c r="N1158" s="3">
        <v>0</v>
      </c>
    </row>
    <row r="1159" spans="1:14" x14ac:dyDescent="0.25">
      <c r="A1159" s="3">
        <v>65</v>
      </c>
      <c r="B1159" s="3">
        <v>1</v>
      </c>
      <c r="C1159" s="3">
        <v>3</v>
      </c>
      <c r="D1159" s="3">
        <v>138</v>
      </c>
      <c r="E1159" s="3">
        <v>282</v>
      </c>
      <c r="F1159" s="3">
        <v>1</v>
      </c>
      <c r="G1159" s="3">
        <v>0</v>
      </c>
      <c r="H1159" s="3">
        <v>174</v>
      </c>
      <c r="I1159" s="3">
        <v>0</v>
      </c>
      <c r="J1159" s="3">
        <v>14</v>
      </c>
      <c r="K1159" s="3">
        <v>1</v>
      </c>
      <c r="L1159" s="3">
        <v>1</v>
      </c>
      <c r="M1159" s="3">
        <v>2</v>
      </c>
      <c r="N1159" s="3">
        <v>0</v>
      </c>
    </row>
    <row r="1160" spans="1:14" x14ac:dyDescent="0.25">
      <c r="A1160" s="3">
        <v>46</v>
      </c>
      <c r="B1160" s="3">
        <v>1</v>
      </c>
      <c r="C1160" s="3">
        <v>1</v>
      </c>
      <c r="D1160" s="3">
        <v>101</v>
      </c>
      <c r="E1160" s="3">
        <v>197</v>
      </c>
      <c r="F1160" s="3">
        <v>1</v>
      </c>
      <c r="G1160" s="3">
        <v>1</v>
      </c>
      <c r="H1160" s="3">
        <v>156</v>
      </c>
      <c r="I1160" s="3">
        <v>0</v>
      </c>
      <c r="J1160" s="3">
        <v>0</v>
      </c>
      <c r="K1160" s="3">
        <v>2</v>
      </c>
      <c r="L1160" s="3">
        <v>0</v>
      </c>
      <c r="M1160" s="3">
        <v>3</v>
      </c>
      <c r="N1160" s="3">
        <v>1</v>
      </c>
    </row>
    <row r="1161" spans="1:14" x14ac:dyDescent="0.25">
      <c r="A1161" s="3">
        <v>68</v>
      </c>
      <c r="B1161" s="3">
        <v>0</v>
      </c>
      <c r="C1161" s="3">
        <v>2</v>
      </c>
      <c r="D1161" s="3">
        <v>120</v>
      </c>
      <c r="E1161" s="3">
        <v>211</v>
      </c>
      <c r="F1161" s="3">
        <v>0</v>
      </c>
      <c r="G1161" s="3">
        <v>0</v>
      </c>
      <c r="H1161" s="3">
        <v>115</v>
      </c>
      <c r="I1161" s="3">
        <v>0</v>
      </c>
      <c r="J1161" s="3">
        <v>15</v>
      </c>
      <c r="K1161" s="3">
        <v>1</v>
      </c>
      <c r="L1161" s="3">
        <v>0</v>
      </c>
      <c r="M1161" s="3">
        <v>2</v>
      </c>
      <c r="N1161" s="3">
        <v>1</v>
      </c>
    </row>
    <row r="1162" spans="1:14" x14ac:dyDescent="0.25">
      <c r="A1162" s="3">
        <v>43</v>
      </c>
      <c r="B1162" s="3">
        <v>1</v>
      </c>
      <c r="C1162" s="3">
        <v>0</v>
      </c>
      <c r="D1162" s="3">
        <v>115</v>
      </c>
      <c r="E1162" s="3">
        <v>303</v>
      </c>
      <c r="F1162" s="3">
        <v>0</v>
      </c>
      <c r="G1162" s="3">
        <v>1</v>
      </c>
      <c r="H1162" s="3">
        <v>181</v>
      </c>
      <c r="I1162" s="3">
        <v>0</v>
      </c>
      <c r="J1162" s="3">
        <v>12</v>
      </c>
      <c r="K1162" s="3">
        <v>1</v>
      </c>
      <c r="L1162" s="3">
        <v>0</v>
      </c>
      <c r="M1162" s="3">
        <v>2</v>
      </c>
      <c r="N1162" s="3">
        <v>1</v>
      </c>
    </row>
    <row r="1163" spans="1:14" x14ac:dyDescent="0.25">
      <c r="A1163" s="3">
        <v>68</v>
      </c>
      <c r="B1163" s="3">
        <v>0</v>
      </c>
      <c r="C1163" s="3">
        <v>2</v>
      </c>
      <c r="D1163" s="3">
        <v>120</v>
      </c>
      <c r="E1163" s="3">
        <v>211</v>
      </c>
      <c r="F1163" s="3">
        <v>0</v>
      </c>
      <c r="G1163" s="3">
        <v>0</v>
      </c>
      <c r="H1163" s="3">
        <v>115</v>
      </c>
      <c r="I1163" s="3">
        <v>0</v>
      </c>
      <c r="J1163" s="3">
        <v>15</v>
      </c>
      <c r="K1163" s="3">
        <v>1</v>
      </c>
      <c r="L1163" s="3">
        <v>0</v>
      </c>
      <c r="M1163" s="3">
        <v>2</v>
      </c>
      <c r="N1163" s="3">
        <v>1</v>
      </c>
    </row>
    <row r="1164" spans="1:14" x14ac:dyDescent="0.25">
      <c r="A1164" s="3">
        <v>51</v>
      </c>
      <c r="B1164" s="3">
        <v>1</v>
      </c>
      <c r="C1164" s="3">
        <v>0</v>
      </c>
      <c r="D1164" s="3">
        <v>140</v>
      </c>
      <c r="E1164" s="3">
        <v>299</v>
      </c>
      <c r="F1164" s="3">
        <v>0</v>
      </c>
      <c r="G1164" s="3">
        <v>1</v>
      </c>
      <c r="H1164" s="3">
        <v>173</v>
      </c>
      <c r="I1164" s="3">
        <v>1</v>
      </c>
      <c r="J1164" s="3">
        <v>16</v>
      </c>
      <c r="K1164" s="3">
        <v>2</v>
      </c>
      <c r="L1164" s="3">
        <v>0</v>
      </c>
      <c r="M1164" s="3">
        <v>3</v>
      </c>
      <c r="N1164" s="3">
        <v>0</v>
      </c>
    </row>
    <row r="1165" spans="1:14" x14ac:dyDescent="0.25">
      <c r="A1165" s="3">
        <v>52</v>
      </c>
      <c r="B1165" s="3">
        <v>1</v>
      </c>
      <c r="C1165" s="3">
        <v>0</v>
      </c>
      <c r="D1165" s="3">
        <v>112</v>
      </c>
      <c r="E1165" s="3">
        <v>230</v>
      </c>
      <c r="F1165" s="3">
        <v>0</v>
      </c>
      <c r="G1165" s="3">
        <v>1</v>
      </c>
      <c r="H1165" s="3">
        <v>160</v>
      </c>
      <c r="I1165" s="3">
        <v>0</v>
      </c>
      <c r="J1165" s="3">
        <v>0</v>
      </c>
      <c r="K1165" s="3">
        <v>2</v>
      </c>
      <c r="L1165" s="3">
        <v>1</v>
      </c>
      <c r="M1165" s="3">
        <v>2</v>
      </c>
      <c r="N1165" s="3">
        <v>0</v>
      </c>
    </row>
    <row r="1166" spans="1:14" x14ac:dyDescent="0.25">
      <c r="A1166" s="3">
        <v>64</v>
      </c>
      <c r="B1166" s="3">
        <v>1</v>
      </c>
      <c r="C1166" s="3">
        <v>2</v>
      </c>
      <c r="D1166" s="3">
        <v>140</v>
      </c>
      <c r="E1166" s="3">
        <v>335</v>
      </c>
      <c r="F1166" s="3">
        <v>0</v>
      </c>
      <c r="G1166" s="3">
        <v>1</v>
      </c>
      <c r="H1166" s="3">
        <v>158</v>
      </c>
      <c r="I1166" s="3">
        <v>0</v>
      </c>
      <c r="J1166" s="3">
        <v>0</v>
      </c>
      <c r="K1166" s="3">
        <v>2</v>
      </c>
      <c r="L1166" s="3">
        <v>0</v>
      </c>
      <c r="M1166" s="3">
        <v>2</v>
      </c>
      <c r="N1166" s="3">
        <v>0</v>
      </c>
    </row>
    <row r="1167" spans="1:14" x14ac:dyDescent="0.25">
      <c r="A1167" s="3">
        <v>59</v>
      </c>
      <c r="B1167" s="3">
        <v>1</v>
      </c>
      <c r="C1167" s="3">
        <v>3</v>
      </c>
      <c r="D1167" s="3">
        <v>170</v>
      </c>
      <c r="E1167" s="3">
        <v>288</v>
      </c>
      <c r="F1167" s="3">
        <v>0</v>
      </c>
      <c r="G1167" s="3">
        <v>0</v>
      </c>
      <c r="H1167" s="3">
        <v>159</v>
      </c>
      <c r="I1167" s="3">
        <v>0</v>
      </c>
      <c r="J1167" s="3">
        <v>2</v>
      </c>
      <c r="K1167" s="3">
        <v>1</v>
      </c>
      <c r="L1167" s="3">
        <v>0</v>
      </c>
      <c r="M1167" s="3">
        <v>3</v>
      </c>
      <c r="N1167" s="3">
        <v>0</v>
      </c>
    </row>
    <row r="1168" spans="1:14" x14ac:dyDescent="0.25">
      <c r="A1168" s="3">
        <v>52</v>
      </c>
      <c r="B1168" s="3">
        <v>1</v>
      </c>
      <c r="C1168" s="3">
        <v>0</v>
      </c>
      <c r="D1168" s="3">
        <v>125</v>
      </c>
      <c r="E1168" s="3">
        <v>212</v>
      </c>
      <c r="F1168" s="3">
        <v>0</v>
      </c>
      <c r="G1168" s="3">
        <v>1</v>
      </c>
      <c r="H1168" s="3">
        <v>168</v>
      </c>
      <c r="I1168" s="3">
        <v>0</v>
      </c>
      <c r="J1168" s="3">
        <v>10</v>
      </c>
      <c r="K1168" s="3">
        <v>2</v>
      </c>
      <c r="L1168" s="3">
        <v>2</v>
      </c>
      <c r="M1168" s="3">
        <v>3</v>
      </c>
      <c r="N1168" s="3">
        <v>0</v>
      </c>
    </row>
    <row r="1169" spans="1:14" x14ac:dyDescent="0.25">
      <c r="A1169" s="3">
        <v>59</v>
      </c>
      <c r="B1169" s="3">
        <v>1</v>
      </c>
      <c r="C1169" s="3">
        <v>3</v>
      </c>
      <c r="D1169" s="3">
        <v>160</v>
      </c>
      <c r="E1169" s="3">
        <v>273</v>
      </c>
      <c r="F1169" s="3">
        <v>0</v>
      </c>
      <c r="G1169" s="3">
        <v>0</v>
      </c>
      <c r="H1169" s="3">
        <v>125</v>
      </c>
      <c r="I1169" s="3">
        <v>0</v>
      </c>
      <c r="J1169" s="3">
        <v>0</v>
      </c>
      <c r="K1169" s="3">
        <v>2</v>
      </c>
      <c r="L1169" s="3">
        <v>0</v>
      </c>
      <c r="M1169" s="3">
        <v>2</v>
      </c>
      <c r="N1169" s="3">
        <v>0</v>
      </c>
    </row>
    <row r="1170" spans="1:14" x14ac:dyDescent="0.25">
      <c r="A1170" s="3">
        <v>60</v>
      </c>
      <c r="B1170" s="3">
        <v>0</v>
      </c>
      <c r="C1170" s="3">
        <v>3</v>
      </c>
      <c r="D1170" s="3">
        <v>150</v>
      </c>
      <c r="E1170" s="3">
        <v>240</v>
      </c>
      <c r="F1170" s="3">
        <v>0</v>
      </c>
      <c r="G1170" s="3">
        <v>1</v>
      </c>
      <c r="H1170" s="3">
        <v>171</v>
      </c>
      <c r="I1170" s="3">
        <v>0</v>
      </c>
      <c r="J1170" s="3">
        <v>9</v>
      </c>
      <c r="K1170" s="3">
        <v>2</v>
      </c>
      <c r="L1170" s="3">
        <v>0</v>
      </c>
      <c r="M1170" s="3">
        <v>2</v>
      </c>
      <c r="N1170" s="3">
        <v>1</v>
      </c>
    </row>
    <row r="1171" spans="1:14" x14ac:dyDescent="0.25">
      <c r="A1171" s="3">
        <v>41</v>
      </c>
      <c r="B1171" s="3">
        <v>1</v>
      </c>
      <c r="C1171" s="3">
        <v>2</v>
      </c>
      <c r="D1171" s="3">
        <v>112</v>
      </c>
      <c r="E1171" s="3">
        <v>250</v>
      </c>
      <c r="F1171" s="3">
        <v>0</v>
      </c>
      <c r="G1171" s="3">
        <v>1</v>
      </c>
      <c r="H1171" s="3">
        <v>179</v>
      </c>
      <c r="I1171" s="3">
        <v>0</v>
      </c>
      <c r="J1171" s="3">
        <v>0</v>
      </c>
      <c r="K1171" s="3">
        <v>2</v>
      </c>
      <c r="L1171" s="3">
        <v>0</v>
      </c>
      <c r="M1171" s="3">
        <v>2</v>
      </c>
      <c r="N1171" s="3">
        <v>1</v>
      </c>
    </row>
    <row r="1172" spans="1:14" x14ac:dyDescent="0.25">
      <c r="A1172" s="3">
        <v>41</v>
      </c>
      <c r="B1172" s="3">
        <v>1</v>
      </c>
      <c r="C1172" s="3">
        <v>1</v>
      </c>
      <c r="D1172" s="3">
        <v>110</v>
      </c>
      <c r="E1172" s="3">
        <v>235</v>
      </c>
      <c r="F1172" s="3">
        <v>0</v>
      </c>
      <c r="G1172" s="3">
        <v>1</v>
      </c>
      <c r="H1172" s="3">
        <v>153</v>
      </c>
      <c r="I1172" s="3">
        <v>0</v>
      </c>
      <c r="J1172" s="3">
        <v>0</v>
      </c>
      <c r="K1172" s="3">
        <v>2</v>
      </c>
      <c r="L1172" s="3">
        <v>0</v>
      </c>
      <c r="M1172" s="3">
        <v>2</v>
      </c>
      <c r="N1172" s="3">
        <v>1</v>
      </c>
    </row>
    <row r="1173" spans="1:14" x14ac:dyDescent="0.25">
      <c r="A1173" s="3">
        <v>56</v>
      </c>
      <c r="B1173" s="3">
        <v>1</v>
      </c>
      <c r="C1173" s="3">
        <v>1</v>
      </c>
      <c r="D1173" s="3">
        <v>120</v>
      </c>
      <c r="E1173" s="3">
        <v>240</v>
      </c>
      <c r="F1173" s="3">
        <v>0</v>
      </c>
      <c r="G1173" s="3">
        <v>1</v>
      </c>
      <c r="H1173" s="3">
        <v>169</v>
      </c>
      <c r="I1173" s="3">
        <v>0</v>
      </c>
      <c r="J1173" s="3">
        <v>0</v>
      </c>
      <c r="K1173" s="3">
        <v>0</v>
      </c>
      <c r="L1173" s="3">
        <v>0</v>
      </c>
      <c r="M1173" s="3">
        <v>2</v>
      </c>
      <c r="N1173" s="3">
        <v>1</v>
      </c>
    </row>
    <row r="1174" spans="1:14" x14ac:dyDescent="0.25">
      <c r="A1174" s="3">
        <v>56</v>
      </c>
      <c r="B1174" s="3">
        <v>1</v>
      </c>
      <c r="C1174" s="3">
        <v>1</v>
      </c>
      <c r="D1174" s="3">
        <v>120</v>
      </c>
      <c r="E1174" s="3">
        <v>236</v>
      </c>
      <c r="F1174" s="3">
        <v>0</v>
      </c>
      <c r="G1174" s="3">
        <v>1</v>
      </c>
      <c r="H1174" s="3">
        <v>178</v>
      </c>
      <c r="I1174" s="3">
        <v>0</v>
      </c>
      <c r="J1174" s="3">
        <v>8</v>
      </c>
      <c r="K1174" s="3">
        <v>2</v>
      </c>
      <c r="L1174" s="3">
        <v>0</v>
      </c>
      <c r="M1174" s="3">
        <v>2</v>
      </c>
      <c r="N1174" s="3">
        <v>1</v>
      </c>
    </row>
    <row r="1175" spans="1:14" x14ac:dyDescent="0.25">
      <c r="A1175" s="3">
        <v>48</v>
      </c>
      <c r="B1175" s="3">
        <v>0</v>
      </c>
      <c r="C1175" s="3">
        <v>2</v>
      </c>
      <c r="D1175" s="3">
        <v>130</v>
      </c>
      <c r="E1175" s="3">
        <v>275</v>
      </c>
      <c r="F1175" s="3">
        <v>0</v>
      </c>
      <c r="G1175" s="3">
        <v>1</v>
      </c>
      <c r="H1175" s="3">
        <v>139</v>
      </c>
      <c r="I1175" s="3">
        <v>0</v>
      </c>
      <c r="J1175" s="3">
        <v>2</v>
      </c>
      <c r="K1175" s="3">
        <v>2</v>
      </c>
      <c r="L1175" s="3">
        <v>0</v>
      </c>
      <c r="M1175" s="3">
        <v>2</v>
      </c>
      <c r="N1175" s="3">
        <v>1</v>
      </c>
    </row>
    <row r="1176" spans="1:14" x14ac:dyDescent="0.25">
      <c r="A1176" s="3">
        <v>39</v>
      </c>
      <c r="B1176" s="3">
        <v>1</v>
      </c>
      <c r="C1176" s="3">
        <v>2</v>
      </c>
      <c r="D1176" s="3">
        <v>140</v>
      </c>
      <c r="E1176" s="3">
        <v>321</v>
      </c>
      <c r="F1176" s="3">
        <v>0</v>
      </c>
      <c r="G1176" s="3">
        <v>0</v>
      </c>
      <c r="H1176" s="3">
        <v>182</v>
      </c>
      <c r="I1176" s="3">
        <v>0</v>
      </c>
      <c r="J1176" s="3">
        <v>0</v>
      </c>
      <c r="K1176" s="3">
        <v>2</v>
      </c>
      <c r="L1176" s="3">
        <v>0</v>
      </c>
      <c r="M1176" s="3">
        <v>2</v>
      </c>
      <c r="N1176" s="3">
        <v>1</v>
      </c>
    </row>
    <row r="1177" spans="1:14" x14ac:dyDescent="0.25">
      <c r="A1177" s="3">
        <v>64</v>
      </c>
      <c r="B1177" s="3">
        <v>1</v>
      </c>
      <c r="C1177" s="3">
        <v>3</v>
      </c>
      <c r="D1177" s="3">
        <v>170</v>
      </c>
      <c r="E1177" s="3">
        <v>227</v>
      </c>
      <c r="F1177" s="3">
        <v>0</v>
      </c>
      <c r="G1177" s="3">
        <v>0</v>
      </c>
      <c r="H1177" s="3">
        <v>155</v>
      </c>
      <c r="I1177" s="3">
        <v>0</v>
      </c>
      <c r="J1177" s="3">
        <v>6</v>
      </c>
      <c r="K1177" s="3">
        <v>1</v>
      </c>
      <c r="L1177" s="3">
        <v>0</v>
      </c>
      <c r="M1177" s="3">
        <v>3</v>
      </c>
      <c r="N1177" s="3">
        <v>1</v>
      </c>
    </row>
    <row r="1178" spans="1:14" x14ac:dyDescent="0.25">
      <c r="A1178" s="3">
        <v>57</v>
      </c>
      <c r="B1178" s="3">
        <v>1</v>
      </c>
      <c r="C1178" s="3">
        <v>0</v>
      </c>
      <c r="D1178" s="3">
        <v>140</v>
      </c>
      <c r="E1178" s="3">
        <v>192</v>
      </c>
      <c r="F1178" s="3">
        <v>0</v>
      </c>
      <c r="G1178" s="3">
        <v>1</v>
      </c>
      <c r="H1178" s="3">
        <v>148</v>
      </c>
      <c r="I1178" s="3">
        <v>0</v>
      </c>
      <c r="J1178" s="3">
        <v>4</v>
      </c>
      <c r="K1178" s="3">
        <v>1</v>
      </c>
      <c r="L1178" s="3">
        <v>0</v>
      </c>
      <c r="M1178" s="3">
        <v>1</v>
      </c>
      <c r="N1178" s="3">
        <v>1</v>
      </c>
    </row>
    <row r="1179" spans="1:14" x14ac:dyDescent="0.25">
      <c r="A1179" s="3">
        <v>59</v>
      </c>
      <c r="B1179" s="3">
        <v>1</v>
      </c>
      <c r="C1179" s="3">
        <v>3</v>
      </c>
      <c r="D1179" s="3">
        <v>160</v>
      </c>
      <c r="E1179" s="3">
        <v>273</v>
      </c>
      <c r="F1179" s="3">
        <v>0</v>
      </c>
      <c r="G1179" s="3">
        <v>0</v>
      </c>
      <c r="H1179" s="3">
        <v>125</v>
      </c>
      <c r="I1179" s="3">
        <v>0</v>
      </c>
      <c r="J1179" s="3">
        <v>0</v>
      </c>
      <c r="K1179" s="3">
        <v>2</v>
      </c>
      <c r="L1179" s="3">
        <v>0</v>
      </c>
      <c r="M1179" s="3">
        <v>2</v>
      </c>
      <c r="N1179" s="3">
        <v>0</v>
      </c>
    </row>
    <row r="1180" spans="1:14" x14ac:dyDescent="0.25">
      <c r="A1180" s="3">
        <v>60</v>
      </c>
      <c r="B1180" s="3">
        <v>1</v>
      </c>
      <c r="C1180" s="3">
        <v>0</v>
      </c>
      <c r="D1180" s="3">
        <v>130</v>
      </c>
      <c r="E1180" s="3">
        <v>206</v>
      </c>
      <c r="F1180" s="3">
        <v>0</v>
      </c>
      <c r="G1180" s="3">
        <v>0</v>
      </c>
      <c r="H1180" s="3">
        <v>132</v>
      </c>
      <c r="I1180" s="3">
        <v>1</v>
      </c>
      <c r="J1180" s="3">
        <v>24</v>
      </c>
      <c r="K1180" s="3">
        <v>1</v>
      </c>
      <c r="L1180" s="3">
        <v>2</v>
      </c>
      <c r="M1180" s="3">
        <v>3</v>
      </c>
      <c r="N1180" s="3">
        <v>0</v>
      </c>
    </row>
    <row r="1181" spans="1:14" x14ac:dyDescent="0.25">
      <c r="A1181" s="3">
        <v>61</v>
      </c>
      <c r="B1181" s="3">
        <v>1</v>
      </c>
      <c r="C1181" s="3">
        <v>0</v>
      </c>
      <c r="D1181" s="3">
        <v>140</v>
      </c>
      <c r="E1181" s="3">
        <v>207</v>
      </c>
      <c r="F1181" s="3">
        <v>0</v>
      </c>
      <c r="G1181" s="3">
        <v>0</v>
      </c>
      <c r="H1181" s="3">
        <v>138</v>
      </c>
      <c r="I1181" s="3">
        <v>1</v>
      </c>
      <c r="J1181" s="3">
        <v>19</v>
      </c>
      <c r="K1181" s="3">
        <v>2</v>
      </c>
      <c r="L1181" s="3">
        <v>1</v>
      </c>
      <c r="M1181" s="3">
        <v>3</v>
      </c>
      <c r="N1181" s="3">
        <v>0</v>
      </c>
    </row>
    <row r="1182" spans="1:14" x14ac:dyDescent="0.25">
      <c r="A1182" s="3">
        <v>43</v>
      </c>
      <c r="B1182" s="3">
        <v>0</v>
      </c>
      <c r="C1182" s="3">
        <v>2</v>
      </c>
      <c r="D1182" s="3">
        <v>122</v>
      </c>
      <c r="E1182" s="3">
        <v>213</v>
      </c>
      <c r="F1182" s="3">
        <v>0</v>
      </c>
      <c r="G1182" s="3">
        <v>1</v>
      </c>
      <c r="H1182" s="3">
        <v>165</v>
      </c>
      <c r="I1182" s="3">
        <v>0</v>
      </c>
      <c r="J1182" s="3">
        <v>2</v>
      </c>
      <c r="K1182" s="3">
        <v>1</v>
      </c>
      <c r="L1182" s="3">
        <v>0</v>
      </c>
      <c r="M1182" s="3">
        <v>2</v>
      </c>
      <c r="N1182" s="3">
        <v>1</v>
      </c>
    </row>
    <row r="1183" spans="1:14" x14ac:dyDescent="0.25">
      <c r="A1183" s="3">
        <v>54</v>
      </c>
      <c r="B1183" s="3">
        <v>1</v>
      </c>
      <c r="C1183" s="3">
        <v>0</v>
      </c>
      <c r="D1183" s="3">
        <v>120</v>
      </c>
      <c r="E1183" s="3">
        <v>188</v>
      </c>
      <c r="F1183" s="3">
        <v>0</v>
      </c>
      <c r="G1183" s="3">
        <v>1</v>
      </c>
      <c r="H1183" s="3">
        <v>113</v>
      </c>
      <c r="I1183" s="3">
        <v>0</v>
      </c>
      <c r="J1183" s="3">
        <v>14</v>
      </c>
      <c r="K1183" s="3">
        <v>1</v>
      </c>
      <c r="L1183" s="3">
        <v>1</v>
      </c>
      <c r="M1183" s="3">
        <v>3</v>
      </c>
      <c r="N1183" s="3">
        <v>0</v>
      </c>
    </row>
    <row r="1184" spans="1:14" x14ac:dyDescent="0.25">
      <c r="A1184" s="3">
        <v>59</v>
      </c>
      <c r="B1184" s="3">
        <v>1</v>
      </c>
      <c r="C1184" s="3">
        <v>0</v>
      </c>
      <c r="D1184" s="3">
        <v>138</v>
      </c>
      <c r="E1184" s="3">
        <v>271</v>
      </c>
      <c r="F1184" s="3">
        <v>0</v>
      </c>
      <c r="G1184" s="3">
        <v>0</v>
      </c>
      <c r="H1184" s="3">
        <v>182</v>
      </c>
      <c r="I1184" s="3">
        <v>0</v>
      </c>
      <c r="J1184" s="3">
        <v>0</v>
      </c>
      <c r="K1184" s="3">
        <v>2</v>
      </c>
      <c r="L1184" s="3">
        <v>0</v>
      </c>
      <c r="M1184" s="3">
        <v>2</v>
      </c>
      <c r="N1184" s="3">
        <v>1</v>
      </c>
    </row>
    <row r="1185" spans="1:14" x14ac:dyDescent="0.25">
      <c r="A1185" s="3">
        <v>57</v>
      </c>
      <c r="B1185" s="3">
        <v>1</v>
      </c>
      <c r="C1185" s="3">
        <v>0</v>
      </c>
      <c r="D1185" s="3">
        <v>132</v>
      </c>
      <c r="E1185" s="3">
        <v>207</v>
      </c>
      <c r="F1185" s="3">
        <v>0</v>
      </c>
      <c r="G1185" s="3">
        <v>1</v>
      </c>
      <c r="H1185" s="3">
        <v>168</v>
      </c>
      <c r="I1185" s="3">
        <v>1</v>
      </c>
      <c r="J1185" s="3">
        <v>0</v>
      </c>
      <c r="K1185" s="3">
        <v>2</v>
      </c>
      <c r="L1185" s="3">
        <v>0</v>
      </c>
      <c r="M1185" s="3">
        <v>3</v>
      </c>
      <c r="N1185" s="3">
        <v>1</v>
      </c>
    </row>
    <row r="1186" spans="1:14" x14ac:dyDescent="0.25">
      <c r="A1186" s="3">
        <v>57</v>
      </c>
      <c r="B1186" s="3">
        <v>1</v>
      </c>
      <c r="C1186" s="3">
        <v>1</v>
      </c>
      <c r="D1186" s="3">
        <v>154</v>
      </c>
      <c r="E1186" s="3">
        <v>232</v>
      </c>
      <c r="F1186" s="3">
        <v>0</v>
      </c>
      <c r="G1186" s="3">
        <v>0</v>
      </c>
      <c r="H1186" s="3">
        <v>164</v>
      </c>
      <c r="I1186" s="3">
        <v>0</v>
      </c>
      <c r="J1186" s="3">
        <v>0</v>
      </c>
      <c r="K1186" s="3">
        <v>2</v>
      </c>
      <c r="L1186" s="3">
        <v>1</v>
      </c>
      <c r="M1186" s="3">
        <v>2</v>
      </c>
      <c r="N1186" s="3">
        <v>0</v>
      </c>
    </row>
    <row r="1187" spans="1:14" x14ac:dyDescent="0.25">
      <c r="A1187" s="3">
        <v>57</v>
      </c>
      <c r="B1187" s="3">
        <v>1</v>
      </c>
      <c r="C1187" s="3">
        <v>0</v>
      </c>
      <c r="D1187" s="3">
        <v>130</v>
      </c>
      <c r="E1187" s="3">
        <v>131</v>
      </c>
      <c r="F1187" s="3">
        <v>0</v>
      </c>
      <c r="G1187" s="3">
        <v>1</v>
      </c>
      <c r="H1187" s="3">
        <v>115</v>
      </c>
      <c r="I1187" s="3">
        <v>1</v>
      </c>
      <c r="J1187" s="3">
        <v>12</v>
      </c>
      <c r="K1187" s="3">
        <v>1</v>
      </c>
      <c r="L1187" s="3">
        <v>1</v>
      </c>
      <c r="M1187" s="3">
        <v>3</v>
      </c>
      <c r="N1187" s="3">
        <v>0</v>
      </c>
    </row>
    <row r="1188" spans="1:14" x14ac:dyDescent="0.25">
      <c r="A1188" s="3">
        <v>48</v>
      </c>
      <c r="B1188" s="3">
        <v>1</v>
      </c>
      <c r="C1188" s="3">
        <v>0</v>
      </c>
      <c r="D1188" s="3">
        <v>124</v>
      </c>
      <c r="E1188" s="3">
        <v>274</v>
      </c>
      <c r="F1188" s="3">
        <v>0</v>
      </c>
      <c r="G1188" s="3">
        <v>0</v>
      </c>
      <c r="H1188" s="3">
        <v>166</v>
      </c>
      <c r="I1188" s="3">
        <v>0</v>
      </c>
      <c r="J1188" s="3">
        <v>5</v>
      </c>
      <c r="K1188" s="3">
        <v>1</v>
      </c>
      <c r="L1188" s="3">
        <v>0</v>
      </c>
      <c r="M1188" s="3">
        <v>3</v>
      </c>
      <c r="N1188" s="3">
        <v>0</v>
      </c>
    </row>
    <row r="1189" spans="1:14" x14ac:dyDescent="0.25">
      <c r="A1189" s="3">
        <v>70</v>
      </c>
      <c r="B1189" s="3">
        <v>1</v>
      </c>
      <c r="C1189" s="3">
        <v>0</v>
      </c>
      <c r="D1189" s="3">
        <v>145</v>
      </c>
      <c r="E1189" s="3">
        <v>174</v>
      </c>
      <c r="F1189" s="3">
        <v>0</v>
      </c>
      <c r="G1189" s="3">
        <v>1</v>
      </c>
      <c r="H1189" s="3">
        <v>125</v>
      </c>
      <c r="I1189" s="3">
        <v>1</v>
      </c>
      <c r="J1189" s="3">
        <v>26</v>
      </c>
      <c r="K1189" s="3">
        <v>0</v>
      </c>
      <c r="L1189" s="3">
        <v>0</v>
      </c>
      <c r="M1189" s="3">
        <v>3</v>
      </c>
      <c r="N1189" s="3">
        <v>0</v>
      </c>
    </row>
    <row r="1190" spans="1:14" x14ac:dyDescent="0.25">
      <c r="A1190" s="3">
        <v>57</v>
      </c>
      <c r="B1190" s="3">
        <v>1</v>
      </c>
      <c r="C1190" s="3">
        <v>0</v>
      </c>
      <c r="D1190" s="3">
        <v>165</v>
      </c>
      <c r="E1190" s="3">
        <v>289</v>
      </c>
      <c r="F1190" s="3">
        <v>1</v>
      </c>
      <c r="G1190" s="3">
        <v>0</v>
      </c>
      <c r="H1190" s="3">
        <v>124</v>
      </c>
      <c r="I1190" s="3">
        <v>0</v>
      </c>
      <c r="J1190" s="3">
        <v>10</v>
      </c>
      <c r="K1190" s="3">
        <v>1</v>
      </c>
      <c r="L1190" s="3">
        <v>3</v>
      </c>
      <c r="M1190" s="3">
        <v>3</v>
      </c>
      <c r="N1190" s="3">
        <v>0</v>
      </c>
    </row>
    <row r="1191" spans="1:14" x14ac:dyDescent="0.25">
      <c r="A1191" s="3">
        <v>61</v>
      </c>
      <c r="B1191" s="3">
        <v>1</v>
      </c>
      <c r="C1191" s="3">
        <v>0</v>
      </c>
      <c r="D1191" s="3">
        <v>120</v>
      </c>
      <c r="E1191" s="3">
        <v>260</v>
      </c>
      <c r="F1191" s="3">
        <v>0</v>
      </c>
      <c r="G1191" s="3">
        <v>1</v>
      </c>
      <c r="H1191" s="3">
        <v>140</v>
      </c>
      <c r="I1191" s="3">
        <v>1</v>
      </c>
      <c r="J1191" s="3">
        <v>36</v>
      </c>
      <c r="K1191" s="3">
        <v>1</v>
      </c>
      <c r="L1191" s="3">
        <v>1</v>
      </c>
      <c r="M1191" s="3">
        <v>3</v>
      </c>
      <c r="N1191" s="3">
        <v>0</v>
      </c>
    </row>
    <row r="1192" spans="1:14" x14ac:dyDescent="0.25">
      <c r="A1192" s="3">
        <v>57</v>
      </c>
      <c r="B1192" s="3">
        <v>1</v>
      </c>
      <c r="C1192" s="3">
        <v>0</v>
      </c>
      <c r="D1192" s="3">
        <v>110</v>
      </c>
      <c r="E1192" s="3">
        <v>201</v>
      </c>
      <c r="F1192" s="3">
        <v>0</v>
      </c>
      <c r="G1192" s="3">
        <v>1</v>
      </c>
      <c r="H1192" s="3">
        <v>126</v>
      </c>
      <c r="I1192" s="3">
        <v>1</v>
      </c>
      <c r="J1192" s="3">
        <v>15</v>
      </c>
      <c r="K1192" s="3">
        <v>1</v>
      </c>
      <c r="L1192" s="3">
        <v>0</v>
      </c>
      <c r="M1192" s="3">
        <v>1</v>
      </c>
      <c r="N1192" s="3">
        <v>1</v>
      </c>
    </row>
    <row r="1193" spans="1:14" x14ac:dyDescent="0.25">
      <c r="A1193" s="3">
        <v>60</v>
      </c>
      <c r="B1193" s="3">
        <v>0</v>
      </c>
      <c r="C1193" s="3">
        <v>0</v>
      </c>
      <c r="D1193" s="3">
        <v>150</v>
      </c>
      <c r="E1193" s="3">
        <v>258</v>
      </c>
      <c r="F1193" s="3">
        <v>0</v>
      </c>
      <c r="G1193" s="3">
        <v>0</v>
      </c>
      <c r="H1193" s="3">
        <v>157</v>
      </c>
      <c r="I1193" s="3">
        <v>0</v>
      </c>
      <c r="J1193" s="3">
        <v>26</v>
      </c>
      <c r="K1193" s="3">
        <v>1</v>
      </c>
      <c r="L1193" s="3">
        <v>2</v>
      </c>
      <c r="M1193" s="3">
        <v>3</v>
      </c>
      <c r="N1193" s="3">
        <v>0</v>
      </c>
    </row>
    <row r="1194" spans="1:14" x14ac:dyDescent="0.25">
      <c r="A1194" s="3">
        <v>63</v>
      </c>
      <c r="B1194" s="3">
        <v>0</v>
      </c>
      <c r="C1194" s="3">
        <v>0</v>
      </c>
      <c r="D1194" s="3">
        <v>150</v>
      </c>
      <c r="E1194" s="3">
        <v>407</v>
      </c>
      <c r="F1194" s="3">
        <v>0</v>
      </c>
      <c r="G1194" s="3">
        <v>0</v>
      </c>
      <c r="H1194" s="3">
        <v>154</v>
      </c>
      <c r="I1194" s="3">
        <v>0</v>
      </c>
      <c r="J1194" s="3">
        <v>40</v>
      </c>
      <c r="K1194" s="3">
        <v>1</v>
      </c>
      <c r="L1194" s="3">
        <v>3</v>
      </c>
      <c r="M1194" s="3">
        <v>3</v>
      </c>
      <c r="N1194" s="3">
        <v>0</v>
      </c>
    </row>
    <row r="1195" spans="1:14" x14ac:dyDescent="0.25">
      <c r="A1195" s="3">
        <v>55</v>
      </c>
      <c r="B1195" s="3">
        <v>0</v>
      </c>
      <c r="C1195" s="3">
        <v>0</v>
      </c>
      <c r="D1195" s="3">
        <v>128</v>
      </c>
      <c r="E1195" s="3">
        <v>205</v>
      </c>
      <c r="F1195" s="3">
        <v>0</v>
      </c>
      <c r="G1195" s="3">
        <v>2</v>
      </c>
      <c r="H1195" s="3">
        <v>130</v>
      </c>
      <c r="I1195" s="3">
        <v>1</v>
      </c>
      <c r="J1195" s="3">
        <v>20</v>
      </c>
      <c r="K1195" s="3">
        <v>1</v>
      </c>
      <c r="L1195" s="3">
        <v>1</v>
      </c>
      <c r="M1195" s="3">
        <v>3</v>
      </c>
      <c r="N1195" s="3">
        <v>0</v>
      </c>
    </row>
    <row r="1196" spans="1:14" x14ac:dyDescent="0.25">
      <c r="A1196" s="3">
        <v>64</v>
      </c>
      <c r="B1196" s="3">
        <v>0</v>
      </c>
      <c r="C1196" s="3">
        <v>0</v>
      </c>
      <c r="D1196" s="3">
        <v>180</v>
      </c>
      <c r="E1196" s="3">
        <v>325</v>
      </c>
      <c r="F1196" s="3">
        <v>0</v>
      </c>
      <c r="G1196" s="3">
        <v>1</v>
      </c>
      <c r="H1196" s="3">
        <v>154</v>
      </c>
      <c r="I1196" s="3">
        <v>1</v>
      </c>
      <c r="J1196" s="3">
        <v>0</v>
      </c>
      <c r="K1196" s="3">
        <v>2</v>
      </c>
      <c r="L1196" s="3">
        <v>0</v>
      </c>
      <c r="M1196" s="3">
        <v>2</v>
      </c>
      <c r="N1196" s="3">
        <v>1</v>
      </c>
    </row>
    <row r="1197" spans="1:14" x14ac:dyDescent="0.25">
      <c r="A1197" s="3">
        <v>54</v>
      </c>
      <c r="B1197" s="3">
        <v>1</v>
      </c>
      <c r="C1197" s="3">
        <v>0</v>
      </c>
      <c r="D1197" s="3">
        <v>110</v>
      </c>
      <c r="E1197" s="3">
        <v>239</v>
      </c>
      <c r="F1197" s="3">
        <v>0</v>
      </c>
      <c r="G1197" s="3">
        <v>1</v>
      </c>
      <c r="H1197" s="3">
        <v>126</v>
      </c>
      <c r="I1197" s="3">
        <v>1</v>
      </c>
      <c r="J1197" s="3">
        <v>28</v>
      </c>
      <c r="K1197" s="3">
        <v>1</v>
      </c>
      <c r="L1197" s="3">
        <v>1</v>
      </c>
      <c r="M1197" s="3">
        <v>3</v>
      </c>
      <c r="N1197" s="3">
        <v>0</v>
      </c>
    </row>
    <row r="1198" spans="1:14" x14ac:dyDescent="0.25">
      <c r="A1198" s="3">
        <v>52</v>
      </c>
      <c r="B1198" s="3">
        <v>1</v>
      </c>
      <c r="C1198" s="3">
        <v>0</v>
      </c>
      <c r="D1198" s="3">
        <v>128</v>
      </c>
      <c r="E1198" s="3">
        <v>204</v>
      </c>
      <c r="F1198" s="3">
        <v>1</v>
      </c>
      <c r="G1198" s="3">
        <v>1</v>
      </c>
      <c r="H1198" s="3">
        <v>156</v>
      </c>
      <c r="I1198" s="3">
        <v>1</v>
      </c>
      <c r="J1198" s="3">
        <v>10</v>
      </c>
      <c r="K1198" s="3">
        <v>1</v>
      </c>
      <c r="L1198" s="3">
        <v>0</v>
      </c>
      <c r="M1198" s="3">
        <v>0</v>
      </c>
      <c r="N1198" s="3">
        <v>0</v>
      </c>
    </row>
    <row r="1199" spans="1:14" x14ac:dyDescent="0.25">
      <c r="A1199" s="3">
        <v>51</v>
      </c>
      <c r="B1199" s="3">
        <v>1</v>
      </c>
      <c r="C1199" s="3">
        <v>0</v>
      </c>
      <c r="D1199" s="3">
        <v>140</v>
      </c>
      <c r="E1199" s="3">
        <v>299</v>
      </c>
      <c r="F1199" s="3">
        <v>0</v>
      </c>
      <c r="G1199" s="3">
        <v>1</v>
      </c>
      <c r="H1199" s="3">
        <v>173</v>
      </c>
      <c r="I1199" s="3">
        <v>1</v>
      </c>
      <c r="J1199" s="3">
        <v>16</v>
      </c>
      <c r="K1199" s="3">
        <v>2</v>
      </c>
      <c r="L1199" s="3">
        <v>0</v>
      </c>
      <c r="M1199" s="3">
        <v>3</v>
      </c>
      <c r="N1199" s="3">
        <v>0</v>
      </c>
    </row>
    <row r="1200" spans="1:14" x14ac:dyDescent="0.25">
      <c r="A1200" s="3">
        <v>62</v>
      </c>
      <c r="B1200" s="3">
        <v>0</v>
      </c>
      <c r="C1200" s="3">
        <v>2</v>
      </c>
      <c r="D1200" s="3">
        <v>130</v>
      </c>
      <c r="E1200" s="3">
        <v>263</v>
      </c>
      <c r="F1200" s="3">
        <v>0</v>
      </c>
      <c r="G1200" s="3">
        <v>1</v>
      </c>
      <c r="H1200" s="3">
        <v>97</v>
      </c>
      <c r="I1200" s="3">
        <v>0</v>
      </c>
      <c r="J1200" s="3">
        <v>12</v>
      </c>
      <c r="K1200" s="3">
        <v>1</v>
      </c>
      <c r="L1200" s="3">
        <v>1</v>
      </c>
      <c r="M1200" s="3">
        <v>3</v>
      </c>
      <c r="N1200" s="3">
        <v>0</v>
      </c>
    </row>
    <row r="1201" spans="1:14" x14ac:dyDescent="0.25">
      <c r="A1201" s="3">
        <v>59</v>
      </c>
      <c r="B1201" s="3">
        <v>1</v>
      </c>
      <c r="C1201" s="3">
        <v>3</v>
      </c>
      <c r="D1201" s="3">
        <v>178</v>
      </c>
      <c r="E1201" s="3">
        <v>270</v>
      </c>
      <c r="F1201" s="3">
        <v>0</v>
      </c>
      <c r="G1201" s="3">
        <v>0</v>
      </c>
      <c r="H1201" s="3">
        <v>145</v>
      </c>
      <c r="I1201" s="3">
        <v>0</v>
      </c>
      <c r="J1201" s="3">
        <v>42</v>
      </c>
      <c r="K1201" s="3">
        <v>0</v>
      </c>
      <c r="L1201" s="3">
        <v>0</v>
      </c>
      <c r="M1201" s="3">
        <v>3</v>
      </c>
      <c r="N1201" s="3">
        <v>1</v>
      </c>
    </row>
    <row r="1202" spans="1:14" x14ac:dyDescent="0.25">
      <c r="A1202" s="3">
        <v>52</v>
      </c>
      <c r="B1202" s="3">
        <v>1</v>
      </c>
      <c r="C1202" s="3">
        <v>1</v>
      </c>
      <c r="D1202" s="3">
        <v>134</v>
      </c>
      <c r="E1202" s="3">
        <v>201</v>
      </c>
      <c r="F1202" s="3">
        <v>0</v>
      </c>
      <c r="G1202" s="3">
        <v>1</v>
      </c>
      <c r="H1202" s="3">
        <v>158</v>
      </c>
      <c r="I1202" s="3">
        <v>0</v>
      </c>
      <c r="J1202" s="3">
        <v>8</v>
      </c>
      <c r="K1202" s="3">
        <v>2</v>
      </c>
      <c r="L1202" s="3">
        <v>1</v>
      </c>
      <c r="M1202" s="3">
        <v>2</v>
      </c>
      <c r="N1202" s="3">
        <v>1</v>
      </c>
    </row>
    <row r="1203" spans="1:14" x14ac:dyDescent="0.25">
      <c r="A1203" s="3">
        <v>42</v>
      </c>
      <c r="B1203" s="3">
        <v>0</v>
      </c>
      <c r="C1203" s="3">
        <v>0</v>
      </c>
      <c r="D1203" s="3">
        <v>102</v>
      </c>
      <c r="E1203" s="3">
        <v>265</v>
      </c>
      <c r="F1203" s="3">
        <v>0</v>
      </c>
      <c r="G1203" s="3">
        <v>0</v>
      </c>
      <c r="H1203" s="3">
        <v>122</v>
      </c>
      <c r="I1203" s="3">
        <v>0</v>
      </c>
      <c r="J1203" s="3">
        <v>6</v>
      </c>
      <c r="K1203" s="3">
        <v>1</v>
      </c>
      <c r="L1203" s="3">
        <v>0</v>
      </c>
      <c r="M1203" s="3">
        <v>2</v>
      </c>
      <c r="N1203" s="3">
        <v>1</v>
      </c>
    </row>
    <row r="1204" spans="1:14" x14ac:dyDescent="0.25">
      <c r="A1204" s="3">
        <v>59</v>
      </c>
      <c r="B1204" s="3">
        <v>1</v>
      </c>
      <c r="C1204" s="3">
        <v>0</v>
      </c>
      <c r="D1204" s="3">
        <v>135</v>
      </c>
      <c r="E1204" s="3">
        <v>234</v>
      </c>
      <c r="F1204" s="3">
        <v>0</v>
      </c>
      <c r="G1204" s="3">
        <v>1</v>
      </c>
      <c r="H1204" s="3">
        <v>161</v>
      </c>
      <c r="I1204" s="3">
        <v>0</v>
      </c>
      <c r="J1204" s="3">
        <v>5</v>
      </c>
      <c r="K1204" s="3">
        <v>1</v>
      </c>
      <c r="L1204" s="3">
        <v>0</v>
      </c>
      <c r="M1204" s="3">
        <v>3</v>
      </c>
      <c r="N1204" s="3">
        <v>1</v>
      </c>
    </row>
    <row r="1205" spans="1:14" x14ac:dyDescent="0.25">
      <c r="A1205" s="3">
        <v>61</v>
      </c>
      <c r="B1205" s="3">
        <v>1</v>
      </c>
      <c r="C1205" s="3">
        <v>3</v>
      </c>
      <c r="D1205" s="3">
        <v>134</v>
      </c>
      <c r="E1205" s="3">
        <v>234</v>
      </c>
      <c r="F1205" s="3">
        <v>0</v>
      </c>
      <c r="G1205" s="3">
        <v>1</v>
      </c>
      <c r="H1205" s="3">
        <v>145</v>
      </c>
      <c r="I1205" s="3">
        <v>0</v>
      </c>
      <c r="J1205" s="3">
        <v>26</v>
      </c>
      <c r="K1205" s="3">
        <v>1</v>
      </c>
      <c r="L1205" s="3">
        <v>2</v>
      </c>
      <c r="M1205" s="3">
        <v>2</v>
      </c>
      <c r="N1205" s="3">
        <v>0</v>
      </c>
    </row>
    <row r="1206" spans="1:14" x14ac:dyDescent="0.25">
      <c r="A1206" s="3">
        <v>42</v>
      </c>
      <c r="B1206" s="3">
        <v>0</v>
      </c>
      <c r="C1206" s="3">
        <v>0</v>
      </c>
      <c r="D1206" s="3">
        <v>102</v>
      </c>
      <c r="E1206" s="3">
        <v>265</v>
      </c>
      <c r="F1206" s="3">
        <v>0</v>
      </c>
      <c r="G1206" s="3">
        <v>0</v>
      </c>
      <c r="H1206" s="3">
        <v>122</v>
      </c>
      <c r="I1206" s="3">
        <v>0</v>
      </c>
      <c r="J1206" s="3">
        <v>6</v>
      </c>
      <c r="K1206" s="3">
        <v>1</v>
      </c>
      <c r="L1206" s="3">
        <v>0</v>
      </c>
      <c r="M1206" s="3">
        <v>2</v>
      </c>
      <c r="N1206" s="3">
        <v>1</v>
      </c>
    </row>
    <row r="1207" spans="1:14" x14ac:dyDescent="0.25">
      <c r="A1207" s="3">
        <v>62</v>
      </c>
      <c r="B1207" s="3">
        <v>0</v>
      </c>
      <c r="C1207" s="3">
        <v>0</v>
      </c>
      <c r="D1207" s="3">
        <v>140</v>
      </c>
      <c r="E1207" s="3">
        <v>268</v>
      </c>
      <c r="F1207" s="3">
        <v>0</v>
      </c>
      <c r="G1207" s="3">
        <v>0</v>
      </c>
      <c r="H1207" s="3">
        <v>160</v>
      </c>
      <c r="I1207" s="3">
        <v>0</v>
      </c>
      <c r="J1207" s="3">
        <v>36</v>
      </c>
      <c r="K1207" s="3">
        <v>0</v>
      </c>
      <c r="L1207" s="3">
        <v>2</v>
      </c>
      <c r="M1207" s="3">
        <v>2</v>
      </c>
      <c r="N1207" s="3">
        <v>0</v>
      </c>
    </row>
    <row r="1208" spans="1:14" x14ac:dyDescent="0.25">
      <c r="A1208" s="3">
        <v>59</v>
      </c>
      <c r="B1208" s="3">
        <v>1</v>
      </c>
      <c r="C1208" s="3">
        <v>2</v>
      </c>
      <c r="D1208" s="3">
        <v>126</v>
      </c>
      <c r="E1208" s="3">
        <v>218</v>
      </c>
      <c r="F1208" s="3">
        <v>1</v>
      </c>
      <c r="G1208" s="3">
        <v>1</v>
      </c>
      <c r="H1208" s="3">
        <v>134</v>
      </c>
      <c r="I1208" s="3">
        <v>0</v>
      </c>
      <c r="J1208" s="3">
        <v>22</v>
      </c>
      <c r="K1208" s="3">
        <v>1</v>
      </c>
      <c r="L1208" s="3">
        <v>1</v>
      </c>
      <c r="M1208" s="3">
        <v>1</v>
      </c>
      <c r="N1208" s="3">
        <v>0</v>
      </c>
    </row>
    <row r="1209" spans="1:14" x14ac:dyDescent="0.25">
      <c r="A1209" s="3">
        <v>55</v>
      </c>
      <c r="B1209" s="3">
        <v>1</v>
      </c>
      <c r="C1209" s="3">
        <v>1</v>
      </c>
      <c r="D1209" s="3">
        <v>130</v>
      </c>
      <c r="E1209" s="3">
        <v>262</v>
      </c>
      <c r="F1209" s="3">
        <v>0</v>
      </c>
      <c r="G1209" s="3">
        <v>1</v>
      </c>
      <c r="H1209" s="3">
        <v>155</v>
      </c>
      <c r="I1209" s="3">
        <v>0</v>
      </c>
      <c r="J1209" s="3">
        <v>0</v>
      </c>
      <c r="K1209" s="3">
        <v>2</v>
      </c>
      <c r="L1209" s="3">
        <v>0</v>
      </c>
      <c r="M1209" s="3">
        <v>2</v>
      </c>
      <c r="N1209" s="3">
        <v>1</v>
      </c>
    </row>
    <row r="1210" spans="1:14" x14ac:dyDescent="0.25">
      <c r="A1210" s="3">
        <v>64</v>
      </c>
      <c r="B1210" s="3">
        <v>1</v>
      </c>
      <c r="C1210" s="3">
        <v>0</v>
      </c>
      <c r="D1210" s="3">
        <v>120</v>
      </c>
      <c r="E1210" s="3">
        <v>246</v>
      </c>
      <c r="F1210" s="3">
        <v>0</v>
      </c>
      <c r="G1210" s="3">
        <v>0</v>
      </c>
      <c r="H1210" s="3">
        <v>96</v>
      </c>
      <c r="I1210" s="3">
        <v>1</v>
      </c>
      <c r="J1210" s="3">
        <v>22</v>
      </c>
      <c r="K1210" s="3">
        <v>0</v>
      </c>
      <c r="L1210" s="3">
        <v>1</v>
      </c>
      <c r="M1210" s="3">
        <v>2</v>
      </c>
      <c r="N1210" s="3">
        <v>0</v>
      </c>
    </row>
    <row r="1211" spans="1:14" x14ac:dyDescent="0.25">
      <c r="A1211" s="3">
        <v>42</v>
      </c>
      <c r="B1211" s="3">
        <v>1</v>
      </c>
      <c r="C1211" s="3">
        <v>0</v>
      </c>
      <c r="D1211" s="3">
        <v>140</v>
      </c>
      <c r="E1211" s="3">
        <v>226</v>
      </c>
      <c r="F1211" s="3">
        <v>0</v>
      </c>
      <c r="G1211" s="3">
        <v>1</v>
      </c>
      <c r="H1211" s="3">
        <v>178</v>
      </c>
      <c r="I1211" s="3">
        <v>0</v>
      </c>
      <c r="J1211" s="3">
        <v>0</v>
      </c>
      <c r="K1211" s="3">
        <v>2</v>
      </c>
      <c r="L1211" s="3">
        <v>0</v>
      </c>
      <c r="M1211" s="3">
        <v>2</v>
      </c>
      <c r="N1211" s="3">
        <v>1</v>
      </c>
    </row>
    <row r="1212" spans="1:14" x14ac:dyDescent="0.25">
      <c r="A1212" s="3">
        <v>50</v>
      </c>
      <c r="B1212" s="3">
        <v>0</v>
      </c>
      <c r="C1212" s="3">
        <v>1</v>
      </c>
      <c r="D1212" s="3">
        <v>120</v>
      </c>
      <c r="E1212" s="3">
        <v>244</v>
      </c>
      <c r="F1212" s="3">
        <v>0</v>
      </c>
      <c r="G1212" s="3">
        <v>1</v>
      </c>
      <c r="H1212" s="3">
        <v>162</v>
      </c>
      <c r="I1212" s="3">
        <v>0</v>
      </c>
      <c r="J1212" s="3">
        <v>11</v>
      </c>
      <c r="K1212" s="3">
        <v>2</v>
      </c>
      <c r="L1212" s="3">
        <v>0</v>
      </c>
      <c r="M1212" s="3">
        <v>2</v>
      </c>
      <c r="N1212" s="3">
        <v>1</v>
      </c>
    </row>
    <row r="1213" spans="1:14" x14ac:dyDescent="0.25">
      <c r="A1213" s="3">
        <v>62</v>
      </c>
      <c r="B1213" s="3">
        <v>1</v>
      </c>
      <c r="C1213" s="3">
        <v>0</v>
      </c>
      <c r="D1213" s="3">
        <v>120</v>
      </c>
      <c r="E1213" s="3">
        <v>267</v>
      </c>
      <c r="F1213" s="3">
        <v>0</v>
      </c>
      <c r="G1213" s="3">
        <v>1</v>
      </c>
      <c r="H1213" s="3">
        <v>99</v>
      </c>
      <c r="I1213" s="3">
        <v>1</v>
      </c>
      <c r="J1213" s="3">
        <v>18</v>
      </c>
      <c r="K1213" s="3">
        <v>1</v>
      </c>
      <c r="L1213" s="3">
        <v>2</v>
      </c>
      <c r="M1213" s="3">
        <v>3</v>
      </c>
      <c r="N1213" s="3">
        <v>0</v>
      </c>
    </row>
    <row r="1214" spans="1:14" x14ac:dyDescent="0.25">
      <c r="A1214" s="3">
        <v>50</v>
      </c>
      <c r="B1214" s="3">
        <v>1</v>
      </c>
      <c r="C1214" s="3">
        <v>0</v>
      </c>
      <c r="D1214" s="3">
        <v>144</v>
      </c>
      <c r="E1214" s="3">
        <v>200</v>
      </c>
      <c r="F1214" s="3">
        <v>0</v>
      </c>
      <c r="G1214" s="3">
        <v>0</v>
      </c>
      <c r="H1214" s="3">
        <v>126</v>
      </c>
      <c r="I1214" s="3">
        <v>1</v>
      </c>
      <c r="J1214" s="3">
        <v>9</v>
      </c>
      <c r="K1214" s="3">
        <v>1</v>
      </c>
      <c r="L1214" s="3">
        <v>0</v>
      </c>
      <c r="M1214" s="3">
        <v>3</v>
      </c>
      <c r="N1214" s="3">
        <v>0</v>
      </c>
    </row>
    <row r="1215" spans="1:14" x14ac:dyDescent="0.25">
      <c r="A1215" s="3">
        <v>50</v>
      </c>
      <c r="B1215" s="3">
        <v>1</v>
      </c>
      <c r="C1215" s="3">
        <v>2</v>
      </c>
      <c r="D1215" s="3">
        <v>140</v>
      </c>
      <c r="E1215" s="3">
        <v>233</v>
      </c>
      <c r="F1215" s="3">
        <v>0</v>
      </c>
      <c r="G1215" s="3">
        <v>1</v>
      </c>
      <c r="H1215" s="3">
        <v>163</v>
      </c>
      <c r="I1215" s="3">
        <v>0</v>
      </c>
      <c r="J1215" s="3">
        <v>6</v>
      </c>
      <c r="K1215" s="3">
        <v>1</v>
      </c>
      <c r="L1215" s="3">
        <v>1</v>
      </c>
      <c r="M1215" s="3">
        <v>3</v>
      </c>
      <c r="N1215" s="3">
        <v>0</v>
      </c>
    </row>
    <row r="1216" spans="1:14" x14ac:dyDescent="0.25">
      <c r="A1216" s="3">
        <v>58</v>
      </c>
      <c r="B1216" s="3">
        <v>0</v>
      </c>
      <c r="C1216" s="3">
        <v>1</v>
      </c>
      <c r="D1216" s="3">
        <v>136</v>
      </c>
      <c r="E1216" s="3">
        <v>319</v>
      </c>
      <c r="F1216" s="3">
        <v>1</v>
      </c>
      <c r="G1216" s="3">
        <v>0</v>
      </c>
      <c r="H1216" s="3">
        <v>152</v>
      </c>
      <c r="I1216" s="3">
        <v>0</v>
      </c>
      <c r="J1216" s="3">
        <v>0</v>
      </c>
      <c r="K1216" s="3">
        <v>2</v>
      </c>
      <c r="L1216" s="3">
        <v>2</v>
      </c>
      <c r="M1216" s="3">
        <v>2</v>
      </c>
      <c r="N1216" s="3">
        <v>0</v>
      </c>
    </row>
    <row r="1217" spans="1:14" x14ac:dyDescent="0.25">
      <c r="A1217" s="3">
        <v>35</v>
      </c>
      <c r="B1217" s="3">
        <v>1</v>
      </c>
      <c r="C1217" s="3">
        <v>0</v>
      </c>
      <c r="D1217" s="3">
        <v>120</v>
      </c>
      <c r="E1217" s="3">
        <v>198</v>
      </c>
      <c r="F1217" s="3">
        <v>0</v>
      </c>
      <c r="G1217" s="3">
        <v>1</v>
      </c>
      <c r="H1217" s="3">
        <v>130</v>
      </c>
      <c r="I1217" s="3">
        <v>1</v>
      </c>
      <c r="J1217" s="3">
        <v>16</v>
      </c>
      <c r="K1217" s="3">
        <v>1</v>
      </c>
      <c r="L1217" s="3">
        <v>0</v>
      </c>
      <c r="M1217" s="3">
        <v>3</v>
      </c>
      <c r="N1217" s="3">
        <v>0</v>
      </c>
    </row>
    <row r="1218" spans="1:14" x14ac:dyDescent="0.25">
      <c r="A1218" s="3">
        <v>45</v>
      </c>
      <c r="B1218" s="3">
        <v>1</v>
      </c>
      <c r="C1218" s="3">
        <v>0</v>
      </c>
      <c r="D1218" s="3">
        <v>104</v>
      </c>
      <c r="E1218" s="3">
        <v>208</v>
      </c>
      <c r="F1218" s="3">
        <v>0</v>
      </c>
      <c r="G1218" s="3">
        <v>0</v>
      </c>
      <c r="H1218" s="3">
        <v>148</v>
      </c>
      <c r="I1218" s="3">
        <v>1</v>
      </c>
      <c r="J1218" s="3">
        <v>30</v>
      </c>
      <c r="K1218" s="3">
        <v>1</v>
      </c>
      <c r="L1218" s="3">
        <v>0</v>
      </c>
      <c r="M1218" s="3">
        <v>2</v>
      </c>
      <c r="N1218" s="3">
        <v>1</v>
      </c>
    </row>
    <row r="1219" spans="1:14" x14ac:dyDescent="0.25">
      <c r="A1219" s="3">
        <v>66</v>
      </c>
      <c r="B1219" s="3">
        <v>1</v>
      </c>
      <c r="C1219" s="3">
        <v>0</v>
      </c>
      <c r="D1219" s="3">
        <v>112</v>
      </c>
      <c r="E1219" s="3">
        <v>212</v>
      </c>
      <c r="F1219" s="3">
        <v>0</v>
      </c>
      <c r="G1219" s="3">
        <v>0</v>
      </c>
      <c r="H1219" s="3">
        <v>132</v>
      </c>
      <c r="I1219" s="3">
        <v>1</v>
      </c>
      <c r="J1219" s="3">
        <v>1</v>
      </c>
      <c r="K1219" s="3">
        <v>2</v>
      </c>
      <c r="L1219" s="3">
        <v>1</v>
      </c>
      <c r="M1219" s="3">
        <v>2</v>
      </c>
      <c r="N1219" s="3">
        <v>0</v>
      </c>
    </row>
    <row r="1220" spans="1:14" x14ac:dyDescent="0.25">
      <c r="A1220" s="3">
        <v>46</v>
      </c>
      <c r="B1220" s="3">
        <v>1</v>
      </c>
      <c r="C1220" s="3">
        <v>0</v>
      </c>
      <c r="D1220" s="3">
        <v>120</v>
      </c>
      <c r="E1220" s="3">
        <v>249</v>
      </c>
      <c r="F1220" s="3">
        <v>0</v>
      </c>
      <c r="G1220" s="3">
        <v>0</v>
      </c>
      <c r="H1220" s="3">
        <v>144</v>
      </c>
      <c r="I1220" s="3">
        <v>0</v>
      </c>
      <c r="J1220" s="3">
        <v>8</v>
      </c>
      <c r="K1220" s="3">
        <v>2</v>
      </c>
      <c r="L1220" s="3">
        <v>0</v>
      </c>
      <c r="M1220" s="3">
        <v>3</v>
      </c>
      <c r="N1220" s="3">
        <v>0</v>
      </c>
    </row>
    <row r="1221" spans="1:14" x14ac:dyDescent="0.25">
      <c r="A1221" s="3">
        <v>65</v>
      </c>
      <c r="B1221" s="3">
        <v>1</v>
      </c>
      <c r="C1221" s="3">
        <v>0</v>
      </c>
      <c r="D1221" s="3">
        <v>135</v>
      </c>
      <c r="E1221" s="3">
        <v>254</v>
      </c>
      <c r="F1221" s="3">
        <v>0</v>
      </c>
      <c r="G1221" s="3">
        <v>0</v>
      </c>
      <c r="H1221" s="3">
        <v>127</v>
      </c>
      <c r="I1221" s="3">
        <v>0</v>
      </c>
      <c r="J1221" s="3">
        <v>28</v>
      </c>
      <c r="K1221" s="3">
        <v>1</v>
      </c>
      <c r="L1221" s="3">
        <v>1</v>
      </c>
      <c r="M1221" s="3">
        <v>3</v>
      </c>
      <c r="N1221" s="3">
        <v>0</v>
      </c>
    </row>
    <row r="1222" spans="1:14" x14ac:dyDescent="0.25">
      <c r="A1222" s="3">
        <v>47</v>
      </c>
      <c r="B1222" s="3">
        <v>1</v>
      </c>
      <c r="C1222" s="3">
        <v>2</v>
      </c>
      <c r="D1222" s="3">
        <v>130</v>
      </c>
      <c r="E1222" s="3">
        <v>253</v>
      </c>
      <c r="F1222" s="3">
        <v>0</v>
      </c>
      <c r="G1222" s="3">
        <v>1</v>
      </c>
      <c r="H1222" s="3">
        <v>179</v>
      </c>
      <c r="I1222" s="3">
        <v>0</v>
      </c>
      <c r="J1222" s="3">
        <v>0</v>
      </c>
      <c r="K1222" s="3">
        <v>2</v>
      </c>
      <c r="L1222" s="3">
        <v>0</v>
      </c>
      <c r="M1222" s="3">
        <v>2</v>
      </c>
      <c r="N1222" s="3">
        <v>1</v>
      </c>
    </row>
    <row r="1223" spans="1:14" x14ac:dyDescent="0.25">
      <c r="A1223" s="3">
        <v>59</v>
      </c>
      <c r="B1223" s="3">
        <v>1</v>
      </c>
      <c r="C1223" s="3">
        <v>3</v>
      </c>
      <c r="D1223" s="3">
        <v>134</v>
      </c>
      <c r="E1223" s="3">
        <v>204</v>
      </c>
      <c r="F1223" s="3">
        <v>0</v>
      </c>
      <c r="G1223" s="3">
        <v>1</v>
      </c>
      <c r="H1223" s="3">
        <v>162</v>
      </c>
      <c r="I1223" s="3">
        <v>0</v>
      </c>
      <c r="J1223" s="3">
        <v>8</v>
      </c>
      <c r="K1223" s="3">
        <v>2</v>
      </c>
      <c r="L1223" s="3">
        <v>2</v>
      </c>
      <c r="M1223" s="3">
        <v>2</v>
      </c>
      <c r="N1223" s="3">
        <v>0</v>
      </c>
    </row>
    <row r="1224" spans="1:14" x14ac:dyDescent="0.25">
      <c r="A1224" s="3">
        <v>38</v>
      </c>
      <c r="B1224" s="3">
        <v>1</v>
      </c>
      <c r="C1224" s="3">
        <v>3</v>
      </c>
      <c r="D1224" s="3">
        <v>120</v>
      </c>
      <c r="E1224" s="3">
        <v>231</v>
      </c>
      <c r="F1224" s="3">
        <v>0</v>
      </c>
      <c r="G1224" s="3">
        <v>1</v>
      </c>
      <c r="H1224" s="3">
        <v>182</v>
      </c>
      <c r="I1224" s="3">
        <v>1</v>
      </c>
      <c r="J1224" s="3">
        <v>38</v>
      </c>
      <c r="K1224" s="3">
        <v>1</v>
      </c>
      <c r="L1224" s="3">
        <v>0</v>
      </c>
      <c r="M1224" s="3">
        <v>3</v>
      </c>
      <c r="N1224" s="3">
        <v>0</v>
      </c>
    </row>
    <row r="1225" spans="1:14" x14ac:dyDescent="0.25">
      <c r="A1225" s="3">
        <v>39</v>
      </c>
      <c r="B1225" s="3">
        <v>1</v>
      </c>
      <c r="C1225" s="3">
        <v>0</v>
      </c>
      <c r="D1225" s="3">
        <v>118</v>
      </c>
      <c r="E1225" s="3">
        <v>219</v>
      </c>
      <c r="F1225" s="3">
        <v>0</v>
      </c>
      <c r="G1225" s="3">
        <v>1</v>
      </c>
      <c r="H1225" s="3">
        <v>140</v>
      </c>
      <c r="I1225" s="3">
        <v>0</v>
      </c>
      <c r="J1225" s="3">
        <v>12</v>
      </c>
      <c r="K1225" s="3">
        <v>1</v>
      </c>
      <c r="L1225" s="3">
        <v>0</v>
      </c>
      <c r="M1225" s="3">
        <v>3</v>
      </c>
      <c r="N1225" s="3">
        <v>0</v>
      </c>
    </row>
    <row r="1226" spans="1:14" x14ac:dyDescent="0.25">
      <c r="A1226" s="3">
        <v>58</v>
      </c>
      <c r="B1226" s="3">
        <v>1</v>
      </c>
      <c r="C1226" s="3">
        <v>0</v>
      </c>
      <c r="D1226" s="3">
        <v>146</v>
      </c>
      <c r="E1226" s="3">
        <v>218</v>
      </c>
      <c r="F1226" s="3">
        <v>0</v>
      </c>
      <c r="G1226" s="3">
        <v>1</v>
      </c>
      <c r="H1226" s="3">
        <v>105</v>
      </c>
      <c r="I1226" s="3">
        <v>0</v>
      </c>
      <c r="J1226" s="3">
        <v>20</v>
      </c>
      <c r="K1226" s="3">
        <v>1</v>
      </c>
      <c r="L1226" s="3">
        <v>1</v>
      </c>
      <c r="M1226" s="3">
        <v>3</v>
      </c>
      <c r="N1226" s="3">
        <v>0</v>
      </c>
    </row>
    <row r="1227" spans="1:14" x14ac:dyDescent="0.25">
      <c r="A1227" s="3">
        <v>44</v>
      </c>
      <c r="B1227" s="3">
        <v>1</v>
      </c>
      <c r="C1227" s="3">
        <v>1</v>
      </c>
      <c r="D1227" s="3">
        <v>120</v>
      </c>
      <c r="E1227" s="3">
        <v>263</v>
      </c>
      <c r="F1227" s="3">
        <v>0</v>
      </c>
      <c r="G1227" s="3">
        <v>1</v>
      </c>
      <c r="H1227" s="3">
        <v>173</v>
      </c>
      <c r="I1227" s="3">
        <v>0</v>
      </c>
      <c r="J1227" s="3">
        <v>0</v>
      </c>
      <c r="K1227" s="3">
        <v>2</v>
      </c>
      <c r="L1227" s="3">
        <v>0</v>
      </c>
      <c r="M1227" s="3">
        <v>3</v>
      </c>
      <c r="N1227" s="3">
        <v>1</v>
      </c>
    </row>
    <row r="1228" spans="1:14" x14ac:dyDescent="0.25">
      <c r="A1228" s="3">
        <v>54</v>
      </c>
      <c r="B1228" s="3">
        <v>1</v>
      </c>
      <c r="C1228" s="3">
        <v>0</v>
      </c>
      <c r="D1228" s="3">
        <v>140</v>
      </c>
      <c r="E1228" s="3">
        <v>239</v>
      </c>
      <c r="F1228" s="3">
        <v>0</v>
      </c>
      <c r="G1228" s="3">
        <v>1</v>
      </c>
      <c r="H1228" s="3">
        <v>160</v>
      </c>
      <c r="I1228" s="3">
        <v>0</v>
      </c>
      <c r="J1228" s="3">
        <v>12</v>
      </c>
      <c r="K1228" s="3">
        <v>2</v>
      </c>
      <c r="L1228" s="3">
        <v>0</v>
      </c>
      <c r="M1228" s="3">
        <v>2</v>
      </c>
      <c r="N1228" s="3">
        <v>1</v>
      </c>
    </row>
    <row r="1229" spans="1:14" x14ac:dyDescent="0.25">
      <c r="A1229" s="3">
        <v>61</v>
      </c>
      <c r="B1229" s="3">
        <v>0</v>
      </c>
      <c r="C1229" s="3">
        <v>0</v>
      </c>
      <c r="D1229" s="3">
        <v>130</v>
      </c>
      <c r="E1229" s="3">
        <v>330</v>
      </c>
      <c r="F1229" s="3">
        <v>0</v>
      </c>
      <c r="G1229" s="3">
        <v>0</v>
      </c>
      <c r="H1229" s="3">
        <v>169</v>
      </c>
      <c r="I1229" s="3">
        <v>0</v>
      </c>
      <c r="J1229" s="3">
        <v>0</v>
      </c>
      <c r="K1229" s="3">
        <v>2</v>
      </c>
      <c r="L1229" s="3">
        <v>0</v>
      </c>
      <c r="M1229" s="3">
        <v>2</v>
      </c>
      <c r="N1229" s="3">
        <v>0</v>
      </c>
    </row>
    <row r="1230" spans="1:14" x14ac:dyDescent="0.25">
      <c r="A1230" s="3">
        <v>57</v>
      </c>
      <c r="B1230" s="3">
        <v>1</v>
      </c>
      <c r="C1230" s="3">
        <v>0</v>
      </c>
      <c r="D1230" s="3">
        <v>130</v>
      </c>
      <c r="E1230" s="3">
        <v>131</v>
      </c>
      <c r="F1230" s="3">
        <v>0</v>
      </c>
      <c r="G1230" s="3">
        <v>1</v>
      </c>
      <c r="H1230" s="3">
        <v>115</v>
      </c>
      <c r="I1230" s="3">
        <v>1</v>
      </c>
      <c r="J1230" s="3">
        <v>12</v>
      </c>
      <c r="K1230" s="3">
        <v>1</v>
      </c>
      <c r="L1230" s="3">
        <v>1</v>
      </c>
      <c r="M1230" s="3">
        <v>3</v>
      </c>
      <c r="N1230" s="3">
        <v>0</v>
      </c>
    </row>
    <row r="1231" spans="1:14" x14ac:dyDescent="0.25">
      <c r="A1231" s="3">
        <v>54</v>
      </c>
      <c r="B1231" s="3">
        <v>1</v>
      </c>
      <c r="C1231" s="3">
        <v>0</v>
      </c>
      <c r="D1231" s="3">
        <v>110</v>
      </c>
      <c r="E1231" s="3">
        <v>206</v>
      </c>
      <c r="F1231" s="3">
        <v>0</v>
      </c>
      <c r="G1231" s="3">
        <v>0</v>
      </c>
      <c r="H1231" s="3">
        <v>108</v>
      </c>
      <c r="I1231" s="3">
        <v>1</v>
      </c>
      <c r="J1231" s="3">
        <v>0</v>
      </c>
      <c r="K1231" s="3">
        <v>1</v>
      </c>
      <c r="L1231" s="3">
        <v>1</v>
      </c>
      <c r="M1231" s="3">
        <v>2</v>
      </c>
      <c r="N1231" s="3">
        <v>0</v>
      </c>
    </row>
    <row r="1232" spans="1:14" x14ac:dyDescent="0.25">
      <c r="A1232" s="3">
        <v>42</v>
      </c>
      <c r="B1232" s="3">
        <v>1</v>
      </c>
      <c r="C1232" s="3">
        <v>2</v>
      </c>
      <c r="D1232" s="3">
        <v>120</v>
      </c>
      <c r="E1232" s="3">
        <v>240</v>
      </c>
      <c r="F1232" s="3">
        <v>1</v>
      </c>
      <c r="G1232" s="3">
        <v>1</v>
      </c>
      <c r="H1232" s="3">
        <v>194</v>
      </c>
      <c r="I1232" s="3">
        <v>0</v>
      </c>
      <c r="J1232" s="3">
        <v>8</v>
      </c>
      <c r="K1232" s="3">
        <v>0</v>
      </c>
      <c r="L1232" s="3">
        <v>0</v>
      </c>
      <c r="M1232" s="3">
        <v>3</v>
      </c>
      <c r="N1232" s="3">
        <v>1</v>
      </c>
    </row>
    <row r="1233" spans="1:14" x14ac:dyDescent="0.25">
      <c r="A1233" s="3">
        <v>54</v>
      </c>
      <c r="B1233" s="3">
        <v>1</v>
      </c>
      <c r="C1233" s="3">
        <v>0</v>
      </c>
      <c r="D1233" s="3">
        <v>124</v>
      </c>
      <c r="E1233" s="3">
        <v>266</v>
      </c>
      <c r="F1233" s="3">
        <v>0</v>
      </c>
      <c r="G1233" s="3">
        <v>0</v>
      </c>
      <c r="H1233" s="3">
        <v>109</v>
      </c>
      <c r="I1233" s="3">
        <v>1</v>
      </c>
      <c r="J1233" s="3">
        <v>22</v>
      </c>
      <c r="K1233" s="3">
        <v>1</v>
      </c>
      <c r="L1233" s="3">
        <v>1</v>
      </c>
      <c r="M1233" s="3">
        <v>3</v>
      </c>
      <c r="N1233" s="3">
        <v>0</v>
      </c>
    </row>
    <row r="1234" spans="1:14" x14ac:dyDescent="0.25">
      <c r="A1234" s="3">
        <v>60</v>
      </c>
      <c r="B1234" s="3">
        <v>1</v>
      </c>
      <c r="C1234" s="3">
        <v>0</v>
      </c>
      <c r="D1234" s="3">
        <v>130</v>
      </c>
      <c r="E1234" s="3">
        <v>206</v>
      </c>
      <c r="F1234" s="3">
        <v>0</v>
      </c>
      <c r="G1234" s="3">
        <v>0</v>
      </c>
      <c r="H1234" s="3">
        <v>132</v>
      </c>
      <c r="I1234" s="3">
        <v>1</v>
      </c>
      <c r="J1234" s="3">
        <v>24</v>
      </c>
      <c r="K1234" s="3">
        <v>1</v>
      </c>
      <c r="L1234" s="3">
        <v>2</v>
      </c>
      <c r="M1234" s="3">
        <v>3</v>
      </c>
      <c r="N1234" s="3">
        <v>0</v>
      </c>
    </row>
    <row r="1235" spans="1:14" x14ac:dyDescent="0.25">
      <c r="A1235" s="3">
        <v>65</v>
      </c>
      <c r="B1235" s="3">
        <v>1</v>
      </c>
      <c r="C1235" s="3">
        <v>0</v>
      </c>
      <c r="D1235" s="3">
        <v>135</v>
      </c>
      <c r="E1235" s="3">
        <v>254</v>
      </c>
      <c r="F1235" s="3">
        <v>0</v>
      </c>
      <c r="G1235" s="3">
        <v>0</v>
      </c>
      <c r="H1235" s="3">
        <v>127</v>
      </c>
      <c r="I1235" s="3">
        <v>0</v>
      </c>
      <c r="J1235" s="3">
        <v>28</v>
      </c>
      <c r="K1235" s="3">
        <v>1</v>
      </c>
      <c r="L1235" s="3">
        <v>1</v>
      </c>
      <c r="M1235" s="3">
        <v>3</v>
      </c>
      <c r="N1235" s="3">
        <v>0</v>
      </c>
    </row>
    <row r="1236" spans="1:14" x14ac:dyDescent="0.25">
      <c r="A1236" s="3">
        <v>40</v>
      </c>
      <c r="B1236" s="3">
        <v>1</v>
      </c>
      <c r="C1236" s="3">
        <v>0</v>
      </c>
      <c r="D1236" s="3">
        <v>152</v>
      </c>
      <c r="E1236" s="3">
        <v>223</v>
      </c>
      <c r="F1236" s="3">
        <v>0</v>
      </c>
      <c r="G1236" s="3">
        <v>1</v>
      </c>
      <c r="H1236" s="3">
        <v>181</v>
      </c>
      <c r="I1236" s="3">
        <v>0</v>
      </c>
      <c r="J1236" s="3">
        <v>0</v>
      </c>
      <c r="K1236" s="3">
        <v>2</v>
      </c>
      <c r="L1236" s="3">
        <v>0</v>
      </c>
      <c r="M1236" s="3">
        <v>3</v>
      </c>
      <c r="N1236" s="3">
        <v>0</v>
      </c>
    </row>
    <row r="1237" spans="1:14" x14ac:dyDescent="0.25">
      <c r="A1237" s="3">
        <v>51</v>
      </c>
      <c r="B1237" s="3">
        <v>0</v>
      </c>
      <c r="C1237" s="3">
        <v>2</v>
      </c>
      <c r="D1237" s="3">
        <v>140</v>
      </c>
      <c r="E1237" s="3">
        <v>308</v>
      </c>
      <c r="F1237" s="3">
        <v>0</v>
      </c>
      <c r="G1237" s="3">
        <v>0</v>
      </c>
      <c r="H1237" s="3">
        <v>142</v>
      </c>
      <c r="I1237" s="3">
        <v>0</v>
      </c>
      <c r="J1237" s="3">
        <v>15</v>
      </c>
      <c r="K1237" s="3">
        <v>2</v>
      </c>
      <c r="L1237" s="3">
        <v>1</v>
      </c>
      <c r="M1237" s="3">
        <v>2</v>
      </c>
      <c r="N1237" s="3">
        <v>1</v>
      </c>
    </row>
    <row r="1238" spans="1:14" x14ac:dyDescent="0.25">
      <c r="A1238" s="3">
        <v>38</v>
      </c>
      <c r="B1238" s="3">
        <v>1</v>
      </c>
      <c r="C1238" s="3">
        <v>3</v>
      </c>
      <c r="D1238" s="3">
        <v>120</v>
      </c>
      <c r="E1238" s="3">
        <v>231</v>
      </c>
      <c r="F1238" s="3">
        <v>0</v>
      </c>
      <c r="G1238" s="3">
        <v>1</v>
      </c>
      <c r="H1238" s="3">
        <v>182</v>
      </c>
      <c r="I1238" s="3">
        <v>1</v>
      </c>
      <c r="J1238" s="3">
        <v>38</v>
      </c>
      <c r="K1238" s="3">
        <v>1</v>
      </c>
      <c r="L1238" s="3">
        <v>0</v>
      </c>
      <c r="M1238" s="3">
        <v>3</v>
      </c>
      <c r="N1238" s="3">
        <v>0</v>
      </c>
    </row>
    <row r="1239" spans="1:14" x14ac:dyDescent="0.25">
      <c r="A1239" s="3">
        <v>42</v>
      </c>
      <c r="B1239" s="3">
        <v>1</v>
      </c>
      <c r="C1239" s="3">
        <v>2</v>
      </c>
      <c r="D1239" s="3">
        <v>130</v>
      </c>
      <c r="E1239" s="3">
        <v>180</v>
      </c>
      <c r="F1239" s="3">
        <v>0</v>
      </c>
      <c r="G1239" s="3">
        <v>1</v>
      </c>
      <c r="H1239" s="3">
        <v>150</v>
      </c>
      <c r="I1239" s="3">
        <v>0</v>
      </c>
      <c r="J1239" s="3">
        <v>0</v>
      </c>
      <c r="K1239" s="3">
        <v>2</v>
      </c>
      <c r="L1239" s="3">
        <v>0</v>
      </c>
      <c r="M1239" s="3">
        <v>2</v>
      </c>
      <c r="N1239" s="3">
        <v>1</v>
      </c>
    </row>
    <row r="1240" spans="1:14" x14ac:dyDescent="0.25">
      <c r="A1240" s="3">
        <v>56</v>
      </c>
      <c r="B1240" s="3">
        <v>1</v>
      </c>
      <c r="C1240" s="3">
        <v>1</v>
      </c>
      <c r="D1240" s="3">
        <v>120</v>
      </c>
      <c r="E1240" s="3">
        <v>240</v>
      </c>
      <c r="F1240" s="3">
        <v>0</v>
      </c>
      <c r="G1240" s="3">
        <v>1</v>
      </c>
      <c r="H1240" s="3">
        <v>169</v>
      </c>
      <c r="I1240" s="3">
        <v>0</v>
      </c>
      <c r="J1240" s="3">
        <v>0</v>
      </c>
      <c r="K1240" s="3">
        <v>0</v>
      </c>
      <c r="L1240" s="3">
        <v>0</v>
      </c>
      <c r="M1240" s="3">
        <v>2</v>
      </c>
      <c r="N1240" s="3">
        <v>1</v>
      </c>
    </row>
    <row r="1241" spans="1:14" x14ac:dyDescent="0.25">
      <c r="A1241" s="3">
        <v>43</v>
      </c>
      <c r="B1241" s="3">
        <v>1</v>
      </c>
      <c r="C1241" s="3">
        <v>2</v>
      </c>
      <c r="D1241" s="3">
        <v>130</v>
      </c>
      <c r="E1241" s="3">
        <v>315</v>
      </c>
      <c r="F1241" s="3">
        <v>0</v>
      </c>
      <c r="G1241" s="3">
        <v>1</v>
      </c>
      <c r="H1241" s="3">
        <v>162</v>
      </c>
      <c r="I1241" s="3">
        <v>0</v>
      </c>
      <c r="J1241" s="3">
        <v>19</v>
      </c>
      <c r="K1241" s="3">
        <v>2</v>
      </c>
      <c r="L1241" s="3">
        <v>1</v>
      </c>
      <c r="M1241" s="3">
        <v>2</v>
      </c>
      <c r="N1241" s="3">
        <v>1</v>
      </c>
    </row>
    <row r="1242" spans="1:14" x14ac:dyDescent="0.25">
      <c r="A1242" s="3">
        <v>64</v>
      </c>
      <c r="B1242" s="3">
        <v>1</v>
      </c>
      <c r="C1242" s="3">
        <v>2</v>
      </c>
      <c r="D1242" s="3">
        <v>140</v>
      </c>
      <c r="E1242" s="3">
        <v>335</v>
      </c>
      <c r="F1242" s="3">
        <v>0</v>
      </c>
      <c r="G1242" s="3">
        <v>1</v>
      </c>
      <c r="H1242" s="3">
        <v>158</v>
      </c>
      <c r="I1242" s="3">
        <v>0</v>
      </c>
      <c r="J1242" s="3">
        <v>0</v>
      </c>
      <c r="K1242" s="3">
        <v>2</v>
      </c>
      <c r="L1242" s="3">
        <v>0</v>
      </c>
      <c r="M1242" s="3">
        <v>2</v>
      </c>
      <c r="N1242" s="3">
        <v>0</v>
      </c>
    </row>
    <row r="1243" spans="1:14" x14ac:dyDescent="0.25">
      <c r="A1243" s="3">
        <v>53</v>
      </c>
      <c r="B1243" s="3">
        <v>1</v>
      </c>
      <c r="C1243" s="3">
        <v>0</v>
      </c>
      <c r="D1243" s="3">
        <v>142</v>
      </c>
      <c r="E1243" s="3">
        <v>226</v>
      </c>
      <c r="F1243" s="3">
        <v>0</v>
      </c>
      <c r="G1243" s="3">
        <v>0</v>
      </c>
      <c r="H1243" s="3">
        <v>111</v>
      </c>
      <c r="I1243" s="3">
        <v>1</v>
      </c>
      <c r="J1243" s="3">
        <v>0</v>
      </c>
      <c r="K1243" s="3">
        <v>2</v>
      </c>
      <c r="L1243" s="3">
        <v>0</v>
      </c>
      <c r="M1243" s="3">
        <v>3</v>
      </c>
      <c r="N1243" s="3">
        <v>1</v>
      </c>
    </row>
    <row r="1244" spans="1:14" x14ac:dyDescent="0.25">
      <c r="A1244" s="3">
        <v>49</v>
      </c>
      <c r="B1244" s="3">
        <v>0</v>
      </c>
      <c r="C1244" s="3">
        <v>1</v>
      </c>
      <c r="D1244" s="3">
        <v>134</v>
      </c>
      <c r="E1244" s="3">
        <v>271</v>
      </c>
      <c r="F1244" s="3">
        <v>0</v>
      </c>
      <c r="G1244" s="3">
        <v>1</v>
      </c>
      <c r="H1244" s="3">
        <v>162</v>
      </c>
      <c r="I1244" s="3">
        <v>0</v>
      </c>
      <c r="J1244" s="3">
        <v>0</v>
      </c>
      <c r="K1244" s="3">
        <v>1</v>
      </c>
      <c r="L1244" s="3">
        <v>0</v>
      </c>
      <c r="M1244" s="3">
        <v>2</v>
      </c>
      <c r="N1244" s="3">
        <v>1</v>
      </c>
    </row>
    <row r="1245" spans="1:14" x14ac:dyDescent="0.25">
      <c r="A1245" s="3">
        <v>57</v>
      </c>
      <c r="B1245" s="3">
        <v>0</v>
      </c>
      <c r="C1245" s="3">
        <v>0</v>
      </c>
      <c r="D1245" s="3">
        <v>140</v>
      </c>
      <c r="E1245" s="3">
        <v>241</v>
      </c>
      <c r="F1245" s="3">
        <v>0</v>
      </c>
      <c r="G1245" s="3">
        <v>1</v>
      </c>
      <c r="H1245" s="3">
        <v>123</v>
      </c>
      <c r="I1245" s="3">
        <v>1</v>
      </c>
      <c r="J1245" s="3">
        <v>2</v>
      </c>
      <c r="K1245" s="3">
        <v>1</v>
      </c>
      <c r="L1245" s="3">
        <v>0</v>
      </c>
      <c r="M1245" s="3">
        <v>3</v>
      </c>
      <c r="N1245" s="3">
        <v>0</v>
      </c>
    </row>
    <row r="1246" spans="1:14" x14ac:dyDescent="0.25">
      <c r="A1246" s="3">
        <v>52</v>
      </c>
      <c r="B1246" s="3">
        <v>0</v>
      </c>
      <c r="C1246" s="3">
        <v>2</v>
      </c>
      <c r="D1246" s="3">
        <v>136</v>
      </c>
      <c r="E1246" s="3">
        <v>196</v>
      </c>
      <c r="F1246" s="3">
        <v>0</v>
      </c>
      <c r="G1246" s="3">
        <v>0</v>
      </c>
      <c r="H1246" s="3">
        <v>169</v>
      </c>
      <c r="I1246" s="3">
        <v>0</v>
      </c>
      <c r="J1246" s="3">
        <v>1</v>
      </c>
      <c r="K1246" s="3">
        <v>1</v>
      </c>
      <c r="L1246" s="3">
        <v>0</v>
      </c>
      <c r="M1246" s="3">
        <v>2</v>
      </c>
      <c r="N1246" s="3">
        <v>1</v>
      </c>
    </row>
    <row r="1247" spans="1:14" x14ac:dyDescent="0.25">
      <c r="A1247" s="3">
        <v>69</v>
      </c>
      <c r="B1247" s="3">
        <v>0</v>
      </c>
      <c r="C1247" s="3">
        <v>3</v>
      </c>
      <c r="D1247" s="3">
        <v>140</v>
      </c>
      <c r="E1247" s="3">
        <v>239</v>
      </c>
      <c r="F1247" s="3">
        <v>0</v>
      </c>
      <c r="G1247" s="3">
        <v>1</v>
      </c>
      <c r="H1247" s="3">
        <v>151</v>
      </c>
      <c r="I1247" s="3">
        <v>0</v>
      </c>
      <c r="J1247" s="3">
        <v>18</v>
      </c>
      <c r="K1247" s="3">
        <v>2</v>
      </c>
      <c r="L1247" s="3">
        <v>2</v>
      </c>
      <c r="M1247" s="3">
        <v>2</v>
      </c>
      <c r="N1247" s="3">
        <v>1</v>
      </c>
    </row>
    <row r="1248" spans="1:14" x14ac:dyDescent="0.25">
      <c r="A1248" s="3">
        <v>65</v>
      </c>
      <c r="B1248" s="3">
        <v>1</v>
      </c>
      <c r="C1248" s="3">
        <v>0</v>
      </c>
      <c r="D1248" s="3">
        <v>120</v>
      </c>
      <c r="E1248" s="3">
        <v>177</v>
      </c>
      <c r="F1248" s="3">
        <v>0</v>
      </c>
      <c r="G1248" s="3">
        <v>1</v>
      </c>
      <c r="H1248" s="3">
        <v>140</v>
      </c>
      <c r="I1248" s="3">
        <v>0</v>
      </c>
      <c r="J1248" s="3">
        <v>4</v>
      </c>
      <c r="K1248" s="3">
        <v>2</v>
      </c>
      <c r="L1248" s="3">
        <v>0</v>
      </c>
      <c r="M1248" s="3">
        <v>3</v>
      </c>
      <c r="N1248" s="3">
        <v>1</v>
      </c>
    </row>
    <row r="1249" spans="1:14" x14ac:dyDescent="0.25">
      <c r="A1249" s="3">
        <v>66</v>
      </c>
      <c r="B1249" s="3">
        <v>0</v>
      </c>
      <c r="C1249" s="3">
        <v>0</v>
      </c>
      <c r="D1249" s="3">
        <v>178</v>
      </c>
      <c r="E1249" s="3">
        <v>228</v>
      </c>
      <c r="F1249" s="3">
        <v>1</v>
      </c>
      <c r="G1249" s="3">
        <v>1</v>
      </c>
      <c r="H1249" s="3">
        <v>165</v>
      </c>
      <c r="I1249" s="3">
        <v>1</v>
      </c>
      <c r="J1249" s="3">
        <v>10</v>
      </c>
      <c r="K1249" s="3">
        <v>1</v>
      </c>
      <c r="L1249" s="3">
        <v>2</v>
      </c>
      <c r="M1249" s="3">
        <v>3</v>
      </c>
      <c r="N1249" s="3">
        <v>0</v>
      </c>
    </row>
    <row r="1250" spans="1:14" x14ac:dyDescent="0.25">
      <c r="A1250" s="3">
        <v>56</v>
      </c>
      <c r="B1250" s="3">
        <v>1</v>
      </c>
      <c r="C1250" s="3">
        <v>3</v>
      </c>
      <c r="D1250" s="3">
        <v>120</v>
      </c>
      <c r="E1250" s="3">
        <v>193</v>
      </c>
      <c r="F1250" s="3">
        <v>0</v>
      </c>
      <c r="G1250" s="3">
        <v>0</v>
      </c>
      <c r="H1250" s="3">
        <v>162</v>
      </c>
      <c r="I1250" s="3">
        <v>0</v>
      </c>
      <c r="J1250" s="3">
        <v>19</v>
      </c>
      <c r="K1250" s="3">
        <v>1</v>
      </c>
      <c r="L1250" s="3">
        <v>0</v>
      </c>
      <c r="M1250" s="3">
        <v>3</v>
      </c>
      <c r="N1250" s="3">
        <v>1</v>
      </c>
    </row>
    <row r="1251" spans="1:14" x14ac:dyDescent="0.25">
      <c r="A1251" s="3">
        <v>67</v>
      </c>
      <c r="B1251" s="3">
        <v>0</v>
      </c>
      <c r="C1251" s="3">
        <v>2</v>
      </c>
      <c r="D1251" s="3">
        <v>152</v>
      </c>
      <c r="E1251" s="3">
        <v>277</v>
      </c>
      <c r="F1251" s="3">
        <v>0</v>
      </c>
      <c r="G1251" s="3">
        <v>1</v>
      </c>
      <c r="H1251" s="3">
        <v>172</v>
      </c>
      <c r="I1251" s="3">
        <v>0</v>
      </c>
      <c r="J1251" s="3">
        <v>0</v>
      </c>
      <c r="K1251" s="3">
        <v>2</v>
      </c>
      <c r="L1251" s="3">
        <v>1</v>
      </c>
      <c r="M1251" s="3">
        <v>2</v>
      </c>
      <c r="N1251" s="3">
        <v>1</v>
      </c>
    </row>
    <row r="1252" spans="1:14" x14ac:dyDescent="0.25">
      <c r="A1252" s="3">
        <v>54</v>
      </c>
      <c r="B1252" s="3">
        <v>0</v>
      </c>
      <c r="C1252" s="3">
        <v>2</v>
      </c>
      <c r="D1252" s="3">
        <v>160</v>
      </c>
      <c r="E1252" s="3">
        <v>201</v>
      </c>
      <c r="F1252" s="3">
        <v>0</v>
      </c>
      <c r="G1252" s="3">
        <v>1</v>
      </c>
      <c r="H1252" s="3">
        <v>163</v>
      </c>
      <c r="I1252" s="3">
        <v>0</v>
      </c>
      <c r="J1252" s="3">
        <v>0</v>
      </c>
      <c r="K1252" s="3">
        <v>2</v>
      </c>
      <c r="L1252" s="3">
        <v>1</v>
      </c>
      <c r="M1252" s="3">
        <v>2</v>
      </c>
      <c r="N1252" s="3">
        <v>1</v>
      </c>
    </row>
    <row r="1253" spans="1:14" x14ac:dyDescent="0.25">
      <c r="A1253" s="3">
        <v>70</v>
      </c>
      <c r="B1253" s="3">
        <v>1</v>
      </c>
      <c r="C1253" s="3">
        <v>0</v>
      </c>
      <c r="D1253" s="3">
        <v>145</v>
      </c>
      <c r="E1253" s="3">
        <v>174</v>
      </c>
      <c r="F1253" s="3">
        <v>0</v>
      </c>
      <c r="G1253" s="3">
        <v>1</v>
      </c>
      <c r="H1253" s="3">
        <v>125</v>
      </c>
      <c r="I1253" s="3">
        <v>1</v>
      </c>
      <c r="J1253" s="3">
        <v>26</v>
      </c>
      <c r="K1253" s="3">
        <v>0</v>
      </c>
      <c r="L1253" s="3">
        <v>0</v>
      </c>
      <c r="M1253" s="3">
        <v>3</v>
      </c>
      <c r="N1253" s="3">
        <v>0</v>
      </c>
    </row>
    <row r="1254" spans="1:14" x14ac:dyDescent="0.25">
      <c r="A1254" s="3">
        <v>57</v>
      </c>
      <c r="B1254" s="3">
        <v>1</v>
      </c>
      <c r="C1254" s="3">
        <v>0</v>
      </c>
      <c r="D1254" s="3">
        <v>132</v>
      </c>
      <c r="E1254" s="3">
        <v>207</v>
      </c>
      <c r="F1254" s="3">
        <v>0</v>
      </c>
      <c r="G1254" s="3">
        <v>1</v>
      </c>
      <c r="H1254" s="3">
        <v>168</v>
      </c>
      <c r="I1254" s="3">
        <v>1</v>
      </c>
      <c r="J1254" s="3">
        <v>0</v>
      </c>
      <c r="K1254" s="3">
        <v>2</v>
      </c>
      <c r="L1254" s="3">
        <v>0</v>
      </c>
      <c r="M1254" s="3">
        <v>3</v>
      </c>
      <c r="N1254" s="3">
        <v>1</v>
      </c>
    </row>
    <row r="1255" spans="1:14" x14ac:dyDescent="0.25">
      <c r="A1255" s="3">
        <v>67</v>
      </c>
      <c r="B1255" s="3">
        <v>1</v>
      </c>
      <c r="C1255" s="3">
        <v>0</v>
      </c>
      <c r="D1255" s="3">
        <v>160</v>
      </c>
      <c r="E1255" s="3">
        <v>286</v>
      </c>
      <c r="F1255" s="3">
        <v>0</v>
      </c>
      <c r="G1255" s="3">
        <v>0</v>
      </c>
      <c r="H1255" s="3">
        <v>108</v>
      </c>
      <c r="I1255" s="3">
        <v>1</v>
      </c>
      <c r="J1255" s="3">
        <v>15</v>
      </c>
      <c r="K1255" s="3">
        <v>1</v>
      </c>
      <c r="L1255" s="3">
        <v>3</v>
      </c>
      <c r="M1255" s="3">
        <v>2</v>
      </c>
      <c r="N1255" s="3">
        <v>0</v>
      </c>
    </row>
    <row r="1256" spans="1:14" x14ac:dyDescent="0.25">
      <c r="A1256" s="3">
        <v>62</v>
      </c>
      <c r="B1256" s="3">
        <v>0</v>
      </c>
      <c r="C1256" s="3">
        <v>2</v>
      </c>
      <c r="D1256" s="3">
        <v>130</v>
      </c>
      <c r="E1256" s="3">
        <v>263</v>
      </c>
      <c r="F1256" s="3">
        <v>0</v>
      </c>
      <c r="G1256" s="3">
        <v>1</v>
      </c>
      <c r="H1256" s="3">
        <v>97</v>
      </c>
      <c r="I1256" s="3">
        <v>0</v>
      </c>
      <c r="J1256" s="3">
        <v>12</v>
      </c>
      <c r="K1256" s="3">
        <v>1</v>
      </c>
      <c r="L1256" s="3">
        <v>1</v>
      </c>
      <c r="M1256" s="3">
        <v>3</v>
      </c>
      <c r="N1256" s="3">
        <v>0</v>
      </c>
    </row>
    <row r="1257" spans="1:14" x14ac:dyDescent="0.25">
      <c r="A1257" s="3">
        <v>54</v>
      </c>
      <c r="B1257" s="3">
        <v>0</v>
      </c>
      <c r="C1257" s="3">
        <v>2</v>
      </c>
      <c r="D1257" s="3">
        <v>135</v>
      </c>
      <c r="E1257" s="3">
        <v>304</v>
      </c>
      <c r="F1257" s="3">
        <v>1</v>
      </c>
      <c r="G1257" s="3">
        <v>1</v>
      </c>
      <c r="H1257" s="3">
        <v>170</v>
      </c>
      <c r="I1257" s="3">
        <v>0</v>
      </c>
      <c r="J1257" s="3">
        <v>0</v>
      </c>
      <c r="K1257" s="3">
        <v>2</v>
      </c>
      <c r="L1257" s="3">
        <v>0</v>
      </c>
      <c r="M1257" s="3">
        <v>2</v>
      </c>
      <c r="N1257" s="3">
        <v>1</v>
      </c>
    </row>
    <row r="1258" spans="1:14" x14ac:dyDescent="0.25">
      <c r="A1258" s="3">
        <v>45</v>
      </c>
      <c r="B1258" s="3">
        <v>0</v>
      </c>
      <c r="C1258" s="3">
        <v>0</v>
      </c>
      <c r="D1258" s="3">
        <v>138</v>
      </c>
      <c r="E1258" s="3">
        <v>236</v>
      </c>
      <c r="F1258" s="3">
        <v>0</v>
      </c>
      <c r="G1258" s="3">
        <v>0</v>
      </c>
      <c r="H1258" s="3">
        <v>152</v>
      </c>
      <c r="I1258" s="3">
        <v>1</v>
      </c>
      <c r="J1258" s="3">
        <v>2</v>
      </c>
      <c r="K1258" s="3">
        <v>1</v>
      </c>
      <c r="L1258" s="3">
        <v>0</v>
      </c>
      <c r="M1258" s="3">
        <v>2</v>
      </c>
      <c r="N1258" s="3">
        <v>1</v>
      </c>
    </row>
    <row r="1259" spans="1:14" x14ac:dyDescent="0.25">
      <c r="A1259" s="3">
        <v>53</v>
      </c>
      <c r="B1259" s="3">
        <v>0</v>
      </c>
      <c r="C1259" s="3">
        <v>0</v>
      </c>
      <c r="D1259" s="3">
        <v>130</v>
      </c>
      <c r="E1259" s="3">
        <v>264</v>
      </c>
      <c r="F1259" s="3">
        <v>0</v>
      </c>
      <c r="G1259" s="3">
        <v>0</v>
      </c>
      <c r="H1259" s="3">
        <v>143</v>
      </c>
      <c r="I1259" s="3">
        <v>0</v>
      </c>
      <c r="J1259" s="3">
        <v>4</v>
      </c>
      <c r="K1259" s="3">
        <v>1</v>
      </c>
      <c r="L1259" s="3">
        <v>0</v>
      </c>
      <c r="M1259" s="3">
        <v>2</v>
      </c>
      <c r="N1259" s="3">
        <v>1</v>
      </c>
    </row>
    <row r="1260" spans="1:14" x14ac:dyDescent="0.25">
      <c r="A1260" s="3">
        <v>62</v>
      </c>
      <c r="B1260" s="3">
        <v>1</v>
      </c>
      <c r="C1260" s="3">
        <v>2</v>
      </c>
      <c r="D1260" s="3">
        <v>130</v>
      </c>
      <c r="E1260" s="3">
        <v>231</v>
      </c>
      <c r="F1260" s="3">
        <v>0</v>
      </c>
      <c r="G1260" s="3">
        <v>1</v>
      </c>
      <c r="H1260" s="3">
        <v>146</v>
      </c>
      <c r="I1260" s="3">
        <v>0</v>
      </c>
      <c r="J1260" s="3">
        <v>18</v>
      </c>
      <c r="K1260" s="3">
        <v>1</v>
      </c>
      <c r="L1260" s="3">
        <v>3</v>
      </c>
      <c r="M1260" s="3">
        <v>3</v>
      </c>
      <c r="N1260" s="3">
        <v>1</v>
      </c>
    </row>
    <row r="1261" spans="1:14" x14ac:dyDescent="0.25">
      <c r="A1261" s="3">
        <v>49</v>
      </c>
      <c r="B1261" s="3">
        <v>0</v>
      </c>
      <c r="C1261" s="3">
        <v>0</v>
      </c>
      <c r="D1261" s="3">
        <v>130</v>
      </c>
      <c r="E1261" s="3">
        <v>269</v>
      </c>
      <c r="F1261" s="3">
        <v>0</v>
      </c>
      <c r="G1261" s="3">
        <v>1</v>
      </c>
      <c r="H1261" s="3">
        <v>163</v>
      </c>
      <c r="I1261" s="3">
        <v>0</v>
      </c>
      <c r="J1261" s="3">
        <v>0</v>
      </c>
      <c r="K1261" s="3">
        <v>2</v>
      </c>
      <c r="L1261" s="3">
        <v>0</v>
      </c>
      <c r="M1261" s="3">
        <v>2</v>
      </c>
      <c r="N1261" s="3">
        <v>1</v>
      </c>
    </row>
    <row r="1262" spans="1:14" x14ac:dyDescent="0.25">
      <c r="A1262" s="3">
        <v>50</v>
      </c>
      <c r="B1262" s="3">
        <v>1</v>
      </c>
      <c r="C1262" s="3">
        <v>2</v>
      </c>
      <c r="D1262" s="3">
        <v>140</v>
      </c>
      <c r="E1262" s="3">
        <v>233</v>
      </c>
      <c r="F1262" s="3">
        <v>0</v>
      </c>
      <c r="G1262" s="3">
        <v>1</v>
      </c>
      <c r="H1262" s="3">
        <v>163</v>
      </c>
      <c r="I1262" s="3">
        <v>0</v>
      </c>
      <c r="J1262" s="3">
        <v>6</v>
      </c>
      <c r="K1262" s="3">
        <v>1</v>
      </c>
      <c r="L1262" s="3">
        <v>1</v>
      </c>
      <c r="M1262" s="3">
        <v>3</v>
      </c>
      <c r="N1262" s="3">
        <v>0</v>
      </c>
    </row>
    <row r="1263" spans="1:14" x14ac:dyDescent="0.25">
      <c r="A1263" s="3">
        <v>65</v>
      </c>
      <c r="B1263" s="3">
        <v>0</v>
      </c>
      <c r="C1263" s="3">
        <v>2</v>
      </c>
      <c r="D1263" s="3">
        <v>140</v>
      </c>
      <c r="E1263" s="3">
        <v>417</v>
      </c>
      <c r="F1263" s="3">
        <v>1</v>
      </c>
      <c r="G1263" s="3">
        <v>0</v>
      </c>
      <c r="H1263" s="3">
        <v>157</v>
      </c>
      <c r="I1263" s="3">
        <v>0</v>
      </c>
      <c r="J1263" s="3">
        <v>8</v>
      </c>
      <c r="K1263" s="3">
        <v>2</v>
      </c>
      <c r="L1263" s="3">
        <v>1</v>
      </c>
      <c r="M1263" s="3">
        <v>2</v>
      </c>
      <c r="N1263" s="3">
        <v>1</v>
      </c>
    </row>
    <row r="1264" spans="1:14" x14ac:dyDescent="0.25">
      <c r="A1264" s="3">
        <v>69</v>
      </c>
      <c r="B1264" s="3">
        <v>0</v>
      </c>
      <c r="C1264" s="3">
        <v>3</v>
      </c>
      <c r="D1264" s="3">
        <v>140</v>
      </c>
      <c r="E1264" s="3">
        <v>239</v>
      </c>
      <c r="F1264" s="3">
        <v>0</v>
      </c>
      <c r="G1264" s="3">
        <v>1</v>
      </c>
      <c r="H1264" s="3">
        <v>151</v>
      </c>
      <c r="I1264" s="3">
        <v>0</v>
      </c>
      <c r="J1264" s="3">
        <v>18</v>
      </c>
      <c r="K1264" s="3">
        <v>2</v>
      </c>
      <c r="L1264" s="3">
        <v>2</v>
      </c>
      <c r="M1264" s="3">
        <v>2</v>
      </c>
      <c r="N1264" s="3">
        <v>1</v>
      </c>
    </row>
    <row r="1265" spans="1:14" x14ac:dyDescent="0.25">
      <c r="A1265" s="3">
        <v>52</v>
      </c>
      <c r="B1265" s="3">
        <v>0</v>
      </c>
      <c r="C1265" s="3">
        <v>2</v>
      </c>
      <c r="D1265" s="3">
        <v>136</v>
      </c>
      <c r="E1265" s="3">
        <v>196</v>
      </c>
      <c r="F1265" s="3">
        <v>0</v>
      </c>
      <c r="G1265" s="3">
        <v>0</v>
      </c>
      <c r="H1265" s="3">
        <v>169</v>
      </c>
      <c r="I1265" s="3">
        <v>0</v>
      </c>
      <c r="J1265" s="3">
        <v>1</v>
      </c>
      <c r="K1265" s="3">
        <v>1</v>
      </c>
      <c r="L1265" s="3">
        <v>0</v>
      </c>
      <c r="M1265" s="3">
        <v>2</v>
      </c>
      <c r="N1265" s="3">
        <v>1</v>
      </c>
    </row>
    <row r="1266" spans="1:14" x14ac:dyDescent="0.25">
      <c r="A1266" s="3">
        <v>58</v>
      </c>
      <c r="B1266" s="3">
        <v>0</v>
      </c>
      <c r="C1266" s="3">
        <v>0</v>
      </c>
      <c r="D1266" s="3">
        <v>100</v>
      </c>
      <c r="E1266" s="3">
        <v>248</v>
      </c>
      <c r="F1266" s="3">
        <v>0</v>
      </c>
      <c r="G1266" s="3">
        <v>0</v>
      </c>
      <c r="H1266" s="3">
        <v>122</v>
      </c>
      <c r="I1266" s="3">
        <v>0</v>
      </c>
      <c r="J1266" s="3">
        <v>10</v>
      </c>
      <c r="K1266" s="3">
        <v>1</v>
      </c>
      <c r="L1266" s="3">
        <v>0</v>
      </c>
      <c r="M1266" s="3">
        <v>2</v>
      </c>
      <c r="N1266" s="3">
        <v>1</v>
      </c>
    </row>
    <row r="1267" spans="1:14" x14ac:dyDescent="0.25">
      <c r="A1267" s="3">
        <v>52</v>
      </c>
      <c r="B1267" s="3">
        <v>1</v>
      </c>
      <c r="C1267" s="3">
        <v>0</v>
      </c>
      <c r="D1267" s="3">
        <v>108</v>
      </c>
      <c r="E1267" s="3">
        <v>233</v>
      </c>
      <c r="F1267" s="3">
        <v>1</v>
      </c>
      <c r="G1267" s="3">
        <v>1</v>
      </c>
      <c r="H1267" s="3">
        <v>147</v>
      </c>
      <c r="I1267" s="3">
        <v>0</v>
      </c>
      <c r="J1267" s="3">
        <v>1</v>
      </c>
      <c r="K1267" s="3">
        <v>2</v>
      </c>
      <c r="L1267" s="3">
        <v>3</v>
      </c>
      <c r="M1267" s="3">
        <v>3</v>
      </c>
      <c r="N1267" s="3">
        <v>1</v>
      </c>
    </row>
    <row r="1268" spans="1:14" x14ac:dyDescent="0.25">
      <c r="A1268" s="3">
        <v>57</v>
      </c>
      <c r="B1268" s="3">
        <v>0</v>
      </c>
      <c r="C1268" s="3">
        <v>0</v>
      </c>
      <c r="D1268" s="3">
        <v>140</v>
      </c>
      <c r="E1268" s="3">
        <v>241</v>
      </c>
      <c r="F1268" s="3">
        <v>0</v>
      </c>
      <c r="G1268" s="3">
        <v>1</v>
      </c>
      <c r="H1268" s="3">
        <v>123</v>
      </c>
      <c r="I1268" s="3">
        <v>1</v>
      </c>
      <c r="J1268" s="3">
        <v>2</v>
      </c>
      <c r="K1268" s="3">
        <v>1</v>
      </c>
      <c r="L1268" s="3">
        <v>0</v>
      </c>
      <c r="M1268" s="3">
        <v>3</v>
      </c>
      <c r="N1268" s="3">
        <v>0</v>
      </c>
    </row>
    <row r="1269" spans="1:14" x14ac:dyDescent="0.25">
      <c r="A1269" s="3">
        <v>44</v>
      </c>
      <c r="B1269" s="3">
        <v>0</v>
      </c>
      <c r="C1269" s="3">
        <v>2</v>
      </c>
      <c r="D1269" s="3">
        <v>108</v>
      </c>
      <c r="E1269" s="3">
        <v>141</v>
      </c>
      <c r="F1269" s="3">
        <v>0</v>
      </c>
      <c r="G1269" s="3">
        <v>1</v>
      </c>
      <c r="H1269" s="3">
        <v>175</v>
      </c>
      <c r="I1269" s="3">
        <v>0</v>
      </c>
      <c r="J1269" s="3">
        <v>6</v>
      </c>
      <c r="K1269" s="3">
        <v>1</v>
      </c>
      <c r="L1269" s="3">
        <v>0</v>
      </c>
      <c r="M1269" s="3">
        <v>2</v>
      </c>
      <c r="N1269" s="3">
        <v>1</v>
      </c>
    </row>
    <row r="1270" spans="1:14" x14ac:dyDescent="0.25">
      <c r="A1270" s="3">
        <v>76</v>
      </c>
      <c r="B1270" s="3">
        <v>0</v>
      </c>
      <c r="C1270" s="3">
        <v>2</v>
      </c>
      <c r="D1270" s="3">
        <v>140</v>
      </c>
      <c r="E1270" s="3">
        <v>197</v>
      </c>
      <c r="F1270" s="3">
        <v>0</v>
      </c>
      <c r="G1270" s="3">
        <v>2</v>
      </c>
      <c r="H1270" s="3">
        <v>116</v>
      </c>
      <c r="I1270" s="3">
        <v>0</v>
      </c>
      <c r="J1270" s="3">
        <v>11</v>
      </c>
      <c r="K1270" s="3">
        <v>1</v>
      </c>
      <c r="L1270" s="3">
        <v>0</v>
      </c>
      <c r="M1270" s="3">
        <v>2</v>
      </c>
      <c r="N1270" s="3">
        <v>1</v>
      </c>
    </row>
    <row r="1271" spans="1:14" x14ac:dyDescent="0.25">
      <c r="A1271" s="3">
        <v>58</v>
      </c>
      <c r="B1271" s="3">
        <v>1</v>
      </c>
      <c r="C1271" s="3">
        <v>0</v>
      </c>
      <c r="D1271" s="3">
        <v>128</v>
      </c>
      <c r="E1271" s="3">
        <v>259</v>
      </c>
      <c r="F1271" s="3">
        <v>0</v>
      </c>
      <c r="G1271" s="3">
        <v>0</v>
      </c>
      <c r="H1271" s="3">
        <v>130</v>
      </c>
      <c r="I1271" s="3">
        <v>1</v>
      </c>
      <c r="J1271" s="3">
        <v>30</v>
      </c>
      <c r="K1271" s="3">
        <v>1</v>
      </c>
      <c r="L1271" s="3">
        <v>2</v>
      </c>
      <c r="M1271" s="3">
        <v>3</v>
      </c>
      <c r="N1271" s="3">
        <v>0</v>
      </c>
    </row>
    <row r="1272" spans="1:14" x14ac:dyDescent="0.25">
      <c r="A1272" s="3">
        <v>60</v>
      </c>
      <c r="B1272" s="3">
        <v>0</v>
      </c>
      <c r="C1272" s="3">
        <v>2</v>
      </c>
      <c r="D1272" s="3">
        <v>120</v>
      </c>
      <c r="E1272" s="3">
        <v>178</v>
      </c>
      <c r="F1272" s="3">
        <v>1</v>
      </c>
      <c r="G1272" s="3">
        <v>1</v>
      </c>
      <c r="H1272" s="3">
        <v>96</v>
      </c>
      <c r="I1272" s="3">
        <v>0</v>
      </c>
      <c r="J1272" s="3">
        <v>0</v>
      </c>
      <c r="K1272" s="3">
        <v>2</v>
      </c>
      <c r="L1272" s="3">
        <v>0</v>
      </c>
      <c r="M1272" s="3">
        <v>2</v>
      </c>
      <c r="N1272" s="3">
        <v>1</v>
      </c>
    </row>
    <row r="1273" spans="1:14" x14ac:dyDescent="0.25">
      <c r="A1273" s="3">
        <v>53</v>
      </c>
      <c r="B1273" s="3">
        <v>1</v>
      </c>
      <c r="C1273" s="3">
        <v>0</v>
      </c>
      <c r="D1273" s="3">
        <v>140</v>
      </c>
      <c r="E1273" s="3">
        <v>203</v>
      </c>
      <c r="F1273" s="3">
        <v>1</v>
      </c>
      <c r="G1273" s="3">
        <v>0</v>
      </c>
      <c r="H1273" s="3">
        <v>155</v>
      </c>
      <c r="I1273" s="3">
        <v>1</v>
      </c>
      <c r="J1273" s="3">
        <v>31</v>
      </c>
      <c r="K1273" s="3">
        <v>0</v>
      </c>
      <c r="L1273" s="3">
        <v>0</v>
      </c>
      <c r="M1273" s="3">
        <v>3</v>
      </c>
      <c r="N1273" s="3">
        <v>0</v>
      </c>
    </row>
    <row r="1274" spans="1:14" x14ac:dyDescent="0.25">
      <c r="A1274" s="3">
        <v>52</v>
      </c>
      <c r="B1274" s="3">
        <v>1</v>
      </c>
      <c r="C1274" s="3">
        <v>1</v>
      </c>
      <c r="D1274" s="3">
        <v>120</v>
      </c>
      <c r="E1274" s="3">
        <v>325</v>
      </c>
      <c r="F1274" s="3">
        <v>0</v>
      </c>
      <c r="G1274" s="3">
        <v>1</v>
      </c>
      <c r="H1274" s="3">
        <v>172</v>
      </c>
      <c r="I1274" s="3">
        <v>0</v>
      </c>
      <c r="J1274" s="3">
        <v>2</v>
      </c>
      <c r="K1274" s="3">
        <v>2</v>
      </c>
      <c r="L1274" s="3">
        <v>0</v>
      </c>
      <c r="M1274" s="3">
        <v>2</v>
      </c>
      <c r="N1274" s="3">
        <v>1</v>
      </c>
    </row>
    <row r="1275" spans="1:14" x14ac:dyDescent="0.25">
      <c r="A1275" s="3">
        <v>38</v>
      </c>
      <c r="B1275" s="3">
        <v>1</v>
      </c>
      <c r="C1275" s="3">
        <v>2</v>
      </c>
      <c r="D1275" s="3">
        <v>138</v>
      </c>
      <c r="E1275" s="3">
        <v>175</v>
      </c>
      <c r="F1275" s="3">
        <v>0</v>
      </c>
      <c r="G1275" s="3">
        <v>1</v>
      </c>
      <c r="H1275" s="3">
        <v>173</v>
      </c>
      <c r="I1275" s="3">
        <v>0</v>
      </c>
      <c r="J1275" s="3">
        <v>0</v>
      </c>
      <c r="K1275" s="3">
        <v>2</v>
      </c>
      <c r="L1275" s="3">
        <v>4</v>
      </c>
      <c r="M1275" s="3">
        <v>2</v>
      </c>
      <c r="N1275" s="3">
        <v>1</v>
      </c>
    </row>
    <row r="1276" spans="1:14" x14ac:dyDescent="0.25">
      <c r="A1276" s="3">
        <v>52</v>
      </c>
      <c r="B1276" s="3">
        <v>1</v>
      </c>
      <c r="C1276" s="3">
        <v>2</v>
      </c>
      <c r="D1276" s="3">
        <v>172</v>
      </c>
      <c r="E1276" s="3">
        <v>199</v>
      </c>
      <c r="F1276" s="3">
        <v>1</v>
      </c>
      <c r="G1276" s="3">
        <v>1</v>
      </c>
      <c r="H1276" s="3">
        <v>162</v>
      </c>
      <c r="I1276" s="3">
        <v>0</v>
      </c>
      <c r="J1276" s="3">
        <v>5</v>
      </c>
      <c r="K1276" s="3">
        <v>2</v>
      </c>
      <c r="L1276" s="3">
        <v>0</v>
      </c>
      <c r="M1276" s="3">
        <v>3</v>
      </c>
      <c r="N1276" s="3">
        <v>1</v>
      </c>
    </row>
    <row r="1277" spans="1:14" x14ac:dyDescent="0.25">
      <c r="A1277" s="3">
        <v>52</v>
      </c>
      <c r="B1277" s="3">
        <v>1</v>
      </c>
      <c r="C1277" s="3">
        <v>3</v>
      </c>
      <c r="D1277" s="3">
        <v>118</v>
      </c>
      <c r="E1277" s="3">
        <v>186</v>
      </c>
      <c r="F1277" s="3">
        <v>0</v>
      </c>
      <c r="G1277" s="3">
        <v>0</v>
      </c>
      <c r="H1277" s="3">
        <v>190</v>
      </c>
      <c r="I1277" s="3">
        <v>0</v>
      </c>
      <c r="J1277" s="3">
        <v>0</v>
      </c>
      <c r="K1277" s="3">
        <v>1</v>
      </c>
      <c r="L1277" s="3">
        <v>0</v>
      </c>
      <c r="M1277" s="3">
        <v>1</v>
      </c>
      <c r="N1277" s="3">
        <v>1</v>
      </c>
    </row>
    <row r="1278" spans="1:14" x14ac:dyDescent="0.25">
      <c r="A1278" s="3">
        <v>51</v>
      </c>
      <c r="B1278" s="3">
        <v>1</v>
      </c>
      <c r="C1278" s="3">
        <v>2</v>
      </c>
      <c r="D1278" s="3">
        <v>125</v>
      </c>
      <c r="E1278" s="3">
        <v>245</v>
      </c>
      <c r="F1278" s="3">
        <v>1</v>
      </c>
      <c r="G1278" s="3">
        <v>0</v>
      </c>
      <c r="H1278" s="3">
        <v>166</v>
      </c>
      <c r="I1278" s="3">
        <v>0</v>
      </c>
      <c r="J1278" s="3">
        <v>24</v>
      </c>
      <c r="K1278" s="3">
        <v>1</v>
      </c>
      <c r="L1278" s="3">
        <v>0</v>
      </c>
      <c r="M1278" s="3">
        <v>2</v>
      </c>
      <c r="N1278" s="3">
        <v>1</v>
      </c>
    </row>
    <row r="1279" spans="1:14" x14ac:dyDescent="0.25">
      <c r="A1279" s="3">
        <v>43</v>
      </c>
      <c r="B1279" s="3">
        <v>1</v>
      </c>
      <c r="C1279" s="3">
        <v>0</v>
      </c>
      <c r="D1279" s="3">
        <v>110</v>
      </c>
      <c r="E1279" s="3">
        <v>211</v>
      </c>
      <c r="F1279" s="3">
        <v>0</v>
      </c>
      <c r="G1279" s="3">
        <v>1</v>
      </c>
      <c r="H1279" s="3">
        <v>161</v>
      </c>
      <c r="I1279" s="3">
        <v>0</v>
      </c>
      <c r="J1279" s="3">
        <v>0</v>
      </c>
      <c r="K1279" s="3">
        <v>2</v>
      </c>
      <c r="L1279" s="3">
        <v>0</v>
      </c>
      <c r="M1279" s="3">
        <v>3</v>
      </c>
      <c r="N1279" s="3">
        <v>1</v>
      </c>
    </row>
    <row r="1280" spans="1:14" x14ac:dyDescent="0.25">
      <c r="A1280" s="3">
        <v>39</v>
      </c>
      <c r="B1280" s="3">
        <v>1</v>
      </c>
      <c r="C1280" s="3">
        <v>0</v>
      </c>
      <c r="D1280" s="3">
        <v>118</v>
      </c>
      <c r="E1280" s="3">
        <v>219</v>
      </c>
      <c r="F1280" s="3">
        <v>0</v>
      </c>
      <c r="G1280" s="3">
        <v>1</v>
      </c>
      <c r="H1280" s="3">
        <v>140</v>
      </c>
      <c r="I1280" s="3">
        <v>0</v>
      </c>
      <c r="J1280" s="3">
        <v>12</v>
      </c>
      <c r="K1280" s="3">
        <v>1</v>
      </c>
      <c r="L1280" s="3">
        <v>0</v>
      </c>
      <c r="M1280" s="3">
        <v>3</v>
      </c>
      <c r="N1280" s="3">
        <v>0</v>
      </c>
    </row>
    <row r="1281" spans="1:14" x14ac:dyDescent="0.25">
      <c r="A1281" s="3">
        <v>63</v>
      </c>
      <c r="B1281" s="3">
        <v>0</v>
      </c>
      <c r="C1281" s="3">
        <v>0</v>
      </c>
      <c r="D1281" s="3">
        <v>108</v>
      </c>
      <c r="E1281" s="3">
        <v>269</v>
      </c>
      <c r="F1281" s="3">
        <v>0</v>
      </c>
      <c r="G1281" s="3">
        <v>1</v>
      </c>
      <c r="H1281" s="3">
        <v>169</v>
      </c>
      <c r="I1281" s="3">
        <v>1</v>
      </c>
      <c r="J1281" s="3">
        <v>18</v>
      </c>
      <c r="K1281" s="3">
        <v>1</v>
      </c>
      <c r="L1281" s="3">
        <v>2</v>
      </c>
      <c r="M1281" s="3">
        <v>2</v>
      </c>
      <c r="N1281" s="3">
        <v>0</v>
      </c>
    </row>
    <row r="1282" spans="1:14" x14ac:dyDescent="0.25">
      <c r="A1282" s="3">
        <v>52</v>
      </c>
      <c r="B1282" s="3">
        <v>1</v>
      </c>
      <c r="C1282" s="3">
        <v>1</v>
      </c>
      <c r="D1282" s="3">
        <v>128</v>
      </c>
      <c r="E1282" s="3">
        <v>205</v>
      </c>
      <c r="F1282" s="3">
        <v>1</v>
      </c>
      <c r="G1282" s="3">
        <v>1</v>
      </c>
      <c r="H1282" s="3">
        <v>184</v>
      </c>
      <c r="I1282" s="3">
        <v>0</v>
      </c>
      <c r="J1282" s="3">
        <v>0</v>
      </c>
      <c r="K1282" s="3">
        <v>2</v>
      </c>
      <c r="L1282" s="3">
        <v>0</v>
      </c>
      <c r="M1282" s="3">
        <v>2</v>
      </c>
      <c r="N1282" s="3">
        <v>1</v>
      </c>
    </row>
    <row r="1283" spans="1:14" x14ac:dyDescent="0.25">
      <c r="A1283" s="3">
        <v>44</v>
      </c>
      <c r="B1283" s="3">
        <v>1</v>
      </c>
      <c r="C1283" s="3">
        <v>0</v>
      </c>
      <c r="D1283" s="3">
        <v>110</v>
      </c>
      <c r="E1283" s="3">
        <v>197</v>
      </c>
      <c r="F1283" s="3">
        <v>0</v>
      </c>
      <c r="G1283" s="3">
        <v>0</v>
      </c>
      <c r="H1283" s="3">
        <v>177</v>
      </c>
      <c r="I1283" s="3">
        <v>0</v>
      </c>
      <c r="J1283" s="3">
        <v>0</v>
      </c>
      <c r="K1283" s="3">
        <v>2</v>
      </c>
      <c r="L1283" s="3">
        <v>1</v>
      </c>
      <c r="M1283" s="3">
        <v>2</v>
      </c>
      <c r="N1283" s="3">
        <v>0</v>
      </c>
    </row>
    <row r="1284" spans="1:14" x14ac:dyDescent="0.25">
      <c r="A1284" s="3">
        <v>45</v>
      </c>
      <c r="B1284" s="3">
        <v>1</v>
      </c>
      <c r="C1284" s="3">
        <v>0</v>
      </c>
      <c r="D1284" s="3">
        <v>142</v>
      </c>
      <c r="E1284" s="3">
        <v>309</v>
      </c>
      <c r="F1284" s="3">
        <v>0</v>
      </c>
      <c r="G1284" s="3">
        <v>0</v>
      </c>
      <c r="H1284" s="3">
        <v>147</v>
      </c>
      <c r="I1284" s="3">
        <v>1</v>
      </c>
      <c r="J1284" s="3">
        <v>0</v>
      </c>
      <c r="K1284" s="3">
        <v>1</v>
      </c>
      <c r="L1284" s="3">
        <v>3</v>
      </c>
      <c r="M1284" s="3">
        <v>3</v>
      </c>
      <c r="N1284" s="3">
        <v>0</v>
      </c>
    </row>
    <row r="1285" spans="1:14" x14ac:dyDescent="0.25">
      <c r="A1285" s="3">
        <v>57</v>
      </c>
      <c r="B1285" s="3">
        <v>1</v>
      </c>
      <c r="C1285" s="3">
        <v>0</v>
      </c>
      <c r="D1285" s="3">
        <v>140</v>
      </c>
      <c r="E1285" s="3">
        <v>192</v>
      </c>
      <c r="F1285" s="3">
        <v>0</v>
      </c>
      <c r="G1285" s="3">
        <v>1</v>
      </c>
      <c r="H1285" s="3">
        <v>148</v>
      </c>
      <c r="I1285" s="3">
        <v>0</v>
      </c>
      <c r="J1285" s="3">
        <v>4</v>
      </c>
      <c r="K1285" s="3">
        <v>1</v>
      </c>
      <c r="L1285" s="3">
        <v>0</v>
      </c>
      <c r="M1285" s="3">
        <v>1</v>
      </c>
      <c r="N1285" s="3">
        <v>1</v>
      </c>
    </row>
    <row r="1286" spans="1:14" x14ac:dyDescent="0.25">
      <c r="A1286" s="3">
        <v>39</v>
      </c>
      <c r="B1286" s="3">
        <v>1</v>
      </c>
      <c r="C1286" s="3">
        <v>0</v>
      </c>
      <c r="D1286" s="3">
        <v>118</v>
      </c>
      <c r="E1286" s="3">
        <v>219</v>
      </c>
      <c r="F1286" s="3">
        <v>0</v>
      </c>
      <c r="G1286" s="3">
        <v>1</v>
      </c>
      <c r="H1286" s="3">
        <v>140</v>
      </c>
      <c r="I1286" s="3">
        <v>0</v>
      </c>
      <c r="J1286" s="3">
        <v>12</v>
      </c>
      <c r="K1286" s="3">
        <v>1</v>
      </c>
      <c r="L1286" s="3">
        <v>0</v>
      </c>
      <c r="M1286" s="3">
        <v>3</v>
      </c>
      <c r="N1286" s="3">
        <v>0</v>
      </c>
    </row>
    <row r="1287" spans="1:14" x14ac:dyDescent="0.25">
      <c r="A1287" s="3">
        <v>67</v>
      </c>
      <c r="B1287" s="3">
        <v>0</v>
      </c>
      <c r="C1287" s="3">
        <v>0</v>
      </c>
      <c r="D1287" s="3">
        <v>106</v>
      </c>
      <c r="E1287" s="3">
        <v>223</v>
      </c>
      <c r="F1287" s="3">
        <v>0</v>
      </c>
      <c r="G1287" s="3">
        <v>1</v>
      </c>
      <c r="H1287" s="3">
        <v>142</v>
      </c>
      <c r="I1287" s="3">
        <v>0</v>
      </c>
      <c r="J1287" s="3">
        <v>3</v>
      </c>
      <c r="K1287" s="3">
        <v>2</v>
      </c>
      <c r="L1287" s="3">
        <v>2</v>
      </c>
      <c r="M1287" s="3">
        <v>2</v>
      </c>
      <c r="N1287" s="3">
        <v>1</v>
      </c>
    </row>
    <row r="1288" spans="1:14" x14ac:dyDescent="0.25">
      <c r="A1288" s="3">
        <v>64</v>
      </c>
      <c r="B1288" s="3">
        <v>1</v>
      </c>
      <c r="C1288" s="3">
        <v>0</v>
      </c>
      <c r="D1288" s="3">
        <v>128</v>
      </c>
      <c r="E1288" s="3">
        <v>263</v>
      </c>
      <c r="F1288" s="3">
        <v>0</v>
      </c>
      <c r="G1288" s="3">
        <v>1</v>
      </c>
      <c r="H1288" s="3">
        <v>105</v>
      </c>
      <c r="I1288" s="3">
        <v>1</v>
      </c>
      <c r="J1288" s="3">
        <v>2</v>
      </c>
      <c r="K1288" s="3">
        <v>1</v>
      </c>
      <c r="L1288" s="3">
        <v>1</v>
      </c>
      <c r="M1288" s="3">
        <v>3</v>
      </c>
      <c r="N1288" s="3">
        <v>1</v>
      </c>
    </row>
    <row r="1289" spans="1:14" x14ac:dyDescent="0.25">
      <c r="A1289" s="3">
        <v>59</v>
      </c>
      <c r="B1289" s="3">
        <v>1</v>
      </c>
      <c r="C1289" s="3">
        <v>0</v>
      </c>
      <c r="D1289" s="3">
        <v>135</v>
      </c>
      <c r="E1289" s="3">
        <v>234</v>
      </c>
      <c r="F1289" s="3">
        <v>0</v>
      </c>
      <c r="G1289" s="3">
        <v>1</v>
      </c>
      <c r="H1289" s="3">
        <v>161</v>
      </c>
      <c r="I1289" s="3">
        <v>0</v>
      </c>
      <c r="J1289" s="3">
        <v>5</v>
      </c>
      <c r="K1289" s="3">
        <v>1</v>
      </c>
      <c r="L1289" s="3">
        <v>0</v>
      </c>
      <c r="M1289" s="3">
        <v>3</v>
      </c>
      <c r="N1289" s="3">
        <v>1</v>
      </c>
    </row>
    <row r="1290" spans="1:14" x14ac:dyDescent="0.25">
      <c r="A1290" s="3">
        <v>62</v>
      </c>
      <c r="B1290" s="3">
        <v>1</v>
      </c>
      <c r="C1290" s="3">
        <v>2</v>
      </c>
      <c r="D1290" s="3">
        <v>130</v>
      </c>
      <c r="E1290" s="3">
        <v>231</v>
      </c>
      <c r="F1290" s="3">
        <v>0</v>
      </c>
      <c r="G1290" s="3">
        <v>1</v>
      </c>
      <c r="H1290" s="3">
        <v>146</v>
      </c>
      <c r="I1290" s="3">
        <v>0</v>
      </c>
      <c r="J1290" s="3">
        <v>18</v>
      </c>
      <c r="K1290" s="3">
        <v>1</v>
      </c>
      <c r="L1290" s="3">
        <v>3</v>
      </c>
      <c r="M1290" s="3">
        <v>3</v>
      </c>
      <c r="N1290" s="3">
        <v>1</v>
      </c>
    </row>
    <row r="1291" spans="1:14" x14ac:dyDescent="0.25">
      <c r="A1291" s="3">
        <v>55</v>
      </c>
      <c r="B1291" s="3">
        <v>0</v>
      </c>
      <c r="C1291" s="3">
        <v>0</v>
      </c>
      <c r="D1291" s="3">
        <v>180</v>
      </c>
      <c r="E1291" s="3">
        <v>327</v>
      </c>
      <c r="F1291" s="3">
        <v>0</v>
      </c>
      <c r="G1291" s="3">
        <v>2</v>
      </c>
      <c r="H1291" s="3">
        <v>117</v>
      </c>
      <c r="I1291" s="3">
        <v>1</v>
      </c>
      <c r="J1291" s="3">
        <v>34</v>
      </c>
      <c r="K1291" s="3">
        <v>1</v>
      </c>
      <c r="L1291" s="3">
        <v>0</v>
      </c>
      <c r="M1291" s="3">
        <v>2</v>
      </c>
      <c r="N1291" s="3">
        <v>0</v>
      </c>
    </row>
    <row r="1292" spans="1:14" x14ac:dyDescent="0.25">
      <c r="A1292" s="3">
        <v>57</v>
      </c>
      <c r="B1292" s="3">
        <v>1</v>
      </c>
      <c r="C1292" s="3">
        <v>1</v>
      </c>
      <c r="D1292" s="3">
        <v>154</v>
      </c>
      <c r="E1292" s="3">
        <v>232</v>
      </c>
      <c r="F1292" s="3">
        <v>0</v>
      </c>
      <c r="G1292" s="3">
        <v>0</v>
      </c>
      <c r="H1292" s="3">
        <v>164</v>
      </c>
      <c r="I1292" s="3">
        <v>0</v>
      </c>
      <c r="J1292" s="3">
        <v>0</v>
      </c>
      <c r="K1292" s="3">
        <v>2</v>
      </c>
      <c r="L1292" s="3">
        <v>1</v>
      </c>
      <c r="M1292" s="3">
        <v>2</v>
      </c>
      <c r="N1292" s="3">
        <v>0</v>
      </c>
    </row>
    <row r="1293" spans="1:14" x14ac:dyDescent="0.25">
      <c r="A1293" s="3">
        <v>60</v>
      </c>
      <c r="B1293" s="3">
        <v>1</v>
      </c>
      <c r="C1293" s="3">
        <v>0</v>
      </c>
      <c r="D1293" s="3">
        <v>140</v>
      </c>
      <c r="E1293" s="3">
        <v>293</v>
      </c>
      <c r="F1293" s="3">
        <v>0</v>
      </c>
      <c r="G1293" s="3">
        <v>0</v>
      </c>
      <c r="H1293" s="3">
        <v>170</v>
      </c>
      <c r="I1293" s="3">
        <v>0</v>
      </c>
      <c r="J1293" s="3">
        <v>12</v>
      </c>
      <c r="K1293" s="3">
        <v>1</v>
      </c>
      <c r="L1293" s="3">
        <v>2</v>
      </c>
      <c r="M1293" s="3">
        <v>3</v>
      </c>
      <c r="N1293" s="3">
        <v>0</v>
      </c>
    </row>
    <row r="1294" spans="1:14" x14ac:dyDescent="0.25">
      <c r="A1294" s="3">
        <v>71</v>
      </c>
      <c r="B1294" s="3">
        <v>0</v>
      </c>
      <c r="C1294" s="3">
        <v>1</v>
      </c>
      <c r="D1294" s="3">
        <v>160</v>
      </c>
      <c r="E1294" s="3">
        <v>302</v>
      </c>
      <c r="F1294" s="3">
        <v>0</v>
      </c>
      <c r="G1294" s="3">
        <v>1</v>
      </c>
      <c r="H1294" s="3">
        <v>162</v>
      </c>
      <c r="I1294" s="3">
        <v>0</v>
      </c>
      <c r="J1294" s="3">
        <v>4</v>
      </c>
      <c r="K1294" s="3">
        <v>2</v>
      </c>
      <c r="L1294" s="3">
        <v>2</v>
      </c>
      <c r="M1294" s="3">
        <v>2</v>
      </c>
      <c r="N1294" s="3">
        <v>1</v>
      </c>
    </row>
    <row r="1295" spans="1:14" x14ac:dyDescent="0.25">
      <c r="A1295" s="3">
        <v>56</v>
      </c>
      <c r="B1295" s="3">
        <v>1</v>
      </c>
      <c r="C1295" s="3">
        <v>1</v>
      </c>
      <c r="D1295" s="3">
        <v>120</v>
      </c>
      <c r="E1295" s="3">
        <v>236</v>
      </c>
      <c r="F1295" s="3">
        <v>0</v>
      </c>
      <c r="G1295" s="3">
        <v>1</v>
      </c>
      <c r="H1295" s="3">
        <v>178</v>
      </c>
      <c r="I1295" s="3">
        <v>0</v>
      </c>
      <c r="J1295" s="3">
        <v>8</v>
      </c>
      <c r="K1295" s="3">
        <v>2</v>
      </c>
      <c r="L1295" s="3">
        <v>0</v>
      </c>
      <c r="M1295" s="3">
        <v>2</v>
      </c>
      <c r="N1295" s="3">
        <v>1</v>
      </c>
    </row>
    <row r="1296" spans="1:14" x14ac:dyDescent="0.25">
      <c r="A1296" s="3">
        <v>60</v>
      </c>
      <c r="B1296" s="3">
        <v>1</v>
      </c>
      <c r="C1296" s="3">
        <v>0</v>
      </c>
      <c r="D1296" s="3">
        <v>117</v>
      </c>
      <c r="E1296" s="3">
        <v>230</v>
      </c>
      <c r="F1296" s="3">
        <v>1</v>
      </c>
      <c r="G1296" s="3">
        <v>1</v>
      </c>
      <c r="H1296" s="3">
        <v>160</v>
      </c>
      <c r="I1296" s="3">
        <v>1</v>
      </c>
      <c r="J1296" s="3">
        <v>14</v>
      </c>
      <c r="K1296" s="3">
        <v>2</v>
      </c>
      <c r="L1296" s="3">
        <v>2</v>
      </c>
      <c r="M1296" s="3">
        <v>3</v>
      </c>
      <c r="N1296" s="3">
        <v>0</v>
      </c>
    </row>
    <row r="1297" spans="1:14" x14ac:dyDescent="0.25">
      <c r="A1297" s="3">
        <v>50</v>
      </c>
      <c r="B1297" s="3">
        <v>0</v>
      </c>
      <c r="C1297" s="3">
        <v>0</v>
      </c>
      <c r="D1297" s="3">
        <v>110</v>
      </c>
      <c r="E1297" s="3">
        <v>254</v>
      </c>
      <c r="F1297" s="3">
        <v>0</v>
      </c>
      <c r="G1297" s="3">
        <v>0</v>
      </c>
      <c r="H1297" s="3">
        <v>159</v>
      </c>
      <c r="I1297" s="3">
        <v>0</v>
      </c>
      <c r="J1297" s="3">
        <v>0</v>
      </c>
      <c r="K1297" s="3">
        <v>2</v>
      </c>
      <c r="L1297" s="3">
        <v>0</v>
      </c>
      <c r="M1297" s="3">
        <v>2</v>
      </c>
      <c r="N1297" s="3">
        <v>1</v>
      </c>
    </row>
    <row r="1298" spans="1:14" x14ac:dyDescent="0.25">
      <c r="A1298" s="3">
        <v>43</v>
      </c>
      <c r="B1298" s="3">
        <v>1</v>
      </c>
      <c r="C1298" s="3">
        <v>0</v>
      </c>
      <c r="D1298" s="3">
        <v>132</v>
      </c>
      <c r="E1298" s="3">
        <v>247</v>
      </c>
      <c r="F1298" s="3">
        <v>1</v>
      </c>
      <c r="G1298" s="3">
        <v>0</v>
      </c>
      <c r="H1298" s="3">
        <v>143</v>
      </c>
      <c r="I1298" s="3">
        <v>1</v>
      </c>
      <c r="J1298" s="3">
        <v>1</v>
      </c>
      <c r="K1298" s="3">
        <v>1</v>
      </c>
      <c r="L1298" s="3">
        <v>4</v>
      </c>
      <c r="M1298" s="3">
        <v>3</v>
      </c>
      <c r="N1298" s="3">
        <v>0</v>
      </c>
    </row>
    <row r="1299" spans="1:14" x14ac:dyDescent="0.25">
      <c r="A1299" s="3">
        <v>59</v>
      </c>
      <c r="B1299" s="3">
        <v>1</v>
      </c>
      <c r="C1299" s="3">
        <v>0</v>
      </c>
      <c r="D1299" s="3">
        <v>110</v>
      </c>
      <c r="E1299" s="3">
        <v>239</v>
      </c>
      <c r="F1299" s="3">
        <v>0</v>
      </c>
      <c r="G1299" s="3">
        <v>0</v>
      </c>
      <c r="H1299" s="3">
        <v>142</v>
      </c>
      <c r="I1299" s="3">
        <v>1</v>
      </c>
      <c r="J1299" s="3">
        <v>12</v>
      </c>
      <c r="K1299" s="3">
        <v>1</v>
      </c>
      <c r="L1299" s="3">
        <v>1</v>
      </c>
      <c r="M1299" s="3">
        <v>3</v>
      </c>
      <c r="N1299" s="3">
        <v>0</v>
      </c>
    </row>
    <row r="1300" spans="1:14" x14ac:dyDescent="0.25">
      <c r="A1300" s="3">
        <v>44</v>
      </c>
      <c r="B1300" s="3">
        <v>1</v>
      </c>
      <c r="C1300" s="3">
        <v>1</v>
      </c>
      <c r="D1300" s="3">
        <v>120</v>
      </c>
      <c r="E1300" s="3">
        <v>263</v>
      </c>
      <c r="F1300" s="3">
        <v>0</v>
      </c>
      <c r="G1300" s="3">
        <v>1</v>
      </c>
      <c r="H1300" s="3">
        <v>173</v>
      </c>
      <c r="I1300" s="3">
        <v>0</v>
      </c>
      <c r="J1300" s="3">
        <v>0</v>
      </c>
      <c r="K1300" s="3">
        <v>2</v>
      </c>
      <c r="L1300" s="3">
        <v>0</v>
      </c>
      <c r="M1300" s="3">
        <v>3</v>
      </c>
      <c r="N1300" s="3">
        <v>1</v>
      </c>
    </row>
    <row r="1301" spans="1:14" x14ac:dyDescent="0.25">
      <c r="A1301" s="3">
        <v>56</v>
      </c>
      <c r="B1301" s="3">
        <v>0</v>
      </c>
      <c r="C1301" s="3">
        <v>0</v>
      </c>
      <c r="D1301" s="3">
        <v>134</v>
      </c>
      <c r="E1301" s="3">
        <v>409</v>
      </c>
      <c r="F1301" s="3">
        <v>0</v>
      </c>
      <c r="G1301" s="3">
        <v>0</v>
      </c>
      <c r="H1301" s="3">
        <v>150</v>
      </c>
      <c r="I1301" s="3">
        <v>1</v>
      </c>
      <c r="J1301" s="3">
        <v>19</v>
      </c>
      <c r="K1301" s="3">
        <v>1</v>
      </c>
      <c r="L1301" s="3">
        <v>2</v>
      </c>
      <c r="M1301" s="3">
        <v>3</v>
      </c>
      <c r="N1301" s="3">
        <v>0</v>
      </c>
    </row>
    <row r="1302" spans="1:14" x14ac:dyDescent="0.25">
      <c r="A1302" s="3">
        <v>54</v>
      </c>
      <c r="B1302" s="3">
        <v>1</v>
      </c>
      <c r="C1302" s="3">
        <v>0</v>
      </c>
      <c r="D1302" s="3">
        <v>120</v>
      </c>
      <c r="E1302" s="3">
        <v>188</v>
      </c>
      <c r="F1302" s="3">
        <v>0</v>
      </c>
      <c r="G1302" s="3">
        <v>1</v>
      </c>
      <c r="H1302" s="3">
        <v>113</v>
      </c>
      <c r="I1302" s="3">
        <v>0</v>
      </c>
      <c r="J1302" s="3">
        <v>14</v>
      </c>
      <c r="K1302" s="3">
        <v>1</v>
      </c>
      <c r="L1302" s="3">
        <v>1</v>
      </c>
      <c r="M1302" s="3">
        <v>3</v>
      </c>
      <c r="N1302" s="3">
        <v>0</v>
      </c>
    </row>
    <row r="1303" spans="1:14" x14ac:dyDescent="0.25">
      <c r="A1303" s="3">
        <v>42</v>
      </c>
      <c r="B1303" s="3">
        <v>1</v>
      </c>
      <c r="C1303" s="3">
        <v>0</v>
      </c>
      <c r="D1303" s="3">
        <v>136</v>
      </c>
      <c r="E1303" s="3">
        <v>315</v>
      </c>
      <c r="F1303" s="3">
        <v>0</v>
      </c>
      <c r="G1303" s="3">
        <v>1</v>
      </c>
      <c r="H1303" s="3">
        <v>125</v>
      </c>
      <c r="I1303" s="3">
        <v>1</v>
      </c>
      <c r="J1303" s="3">
        <v>18</v>
      </c>
      <c r="K1303" s="3">
        <v>1</v>
      </c>
      <c r="L1303" s="3">
        <v>0</v>
      </c>
      <c r="M1303" s="3">
        <v>1</v>
      </c>
      <c r="N1303" s="3">
        <v>0</v>
      </c>
    </row>
    <row r="1304" spans="1:14" x14ac:dyDescent="0.25">
      <c r="A1304" s="3">
        <v>67</v>
      </c>
      <c r="B1304" s="3">
        <v>1</v>
      </c>
      <c r="C1304" s="3">
        <v>0</v>
      </c>
      <c r="D1304" s="3">
        <v>125</v>
      </c>
      <c r="E1304" s="3">
        <v>254</v>
      </c>
      <c r="F1304" s="3">
        <v>1</v>
      </c>
      <c r="G1304" s="3">
        <v>1</v>
      </c>
      <c r="H1304" s="3">
        <v>163</v>
      </c>
      <c r="I1304" s="3">
        <v>0</v>
      </c>
      <c r="J1304" s="3">
        <v>2</v>
      </c>
      <c r="K1304" s="3">
        <v>1</v>
      </c>
      <c r="L1304" s="3">
        <v>2</v>
      </c>
      <c r="M1304" s="3">
        <v>3</v>
      </c>
      <c r="N1304" s="3">
        <v>0</v>
      </c>
    </row>
    <row r="1305" spans="1:14" x14ac:dyDescent="0.25">
      <c r="A1305" s="3">
        <v>64</v>
      </c>
      <c r="B1305" s="3">
        <v>1</v>
      </c>
      <c r="C1305" s="3">
        <v>0</v>
      </c>
      <c r="D1305" s="3">
        <v>145</v>
      </c>
      <c r="E1305" s="3">
        <v>212</v>
      </c>
      <c r="F1305" s="3">
        <v>0</v>
      </c>
      <c r="G1305" s="3">
        <v>0</v>
      </c>
      <c r="H1305" s="3">
        <v>132</v>
      </c>
      <c r="I1305" s="3">
        <v>0</v>
      </c>
      <c r="J1305" s="3">
        <v>20</v>
      </c>
      <c r="K1305" s="3">
        <v>1</v>
      </c>
      <c r="L1305" s="3">
        <v>2</v>
      </c>
      <c r="M1305" s="3">
        <v>1</v>
      </c>
      <c r="N1305" s="3">
        <v>0</v>
      </c>
    </row>
    <row r="1306" spans="1:14" x14ac:dyDescent="0.25">
      <c r="A1306" s="3">
        <v>42</v>
      </c>
      <c r="B1306" s="3">
        <v>1</v>
      </c>
      <c r="C1306" s="3">
        <v>0</v>
      </c>
      <c r="D1306" s="3">
        <v>140</v>
      </c>
      <c r="E1306" s="3">
        <v>226</v>
      </c>
      <c r="F1306" s="3">
        <v>0</v>
      </c>
      <c r="G1306" s="3">
        <v>1</v>
      </c>
      <c r="H1306" s="3">
        <v>178</v>
      </c>
      <c r="I1306" s="3">
        <v>0</v>
      </c>
      <c r="J1306" s="3">
        <v>0</v>
      </c>
      <c r="K1306" s="3">
        <v>2</v>
      </c>
      <c r="L1306" s="3">
        <v>0</v>
      </c>
      <c r="M1306" s="3">
        <v>2</v>
      </c>
      <c r="N1306" s="3">
        <v>1</v>
      </c>
    </row>
    <row r="1307" spans="1:14" x14ac:dyDescent="0.25">
      <c r="A1307" s="3">
        <v>66</v>
      </c>
      <c r="B1307" s="3">
        <v>1</v>
      </c>
      <c r="C1307" s="3">
        <v>0</v>
      </c>
      <c r="D1307" s="3">
        <v>112</v>
      </c>
      <c r="E1307" s="3">
        <v>212</v>
      </c>
      <c r="F1307" s="3">
        <v>0</v>
      </c>
      <c r="G1307" s="3">
        <v>0</v>
      </c>
      <c r="H1307" s="3">
        <v>132</v>
      </c>
      <c r="I1307" s="3">
        <v>1</v>
      </c>
      <c r="J1307" s="3">
        <v>1</v>
      </c>
      <c r="K1307" s="3">
        <v>2</v>
      </c>
      <c r="L1307" s="3">
        <v>1</v>
      </c>
      <c r="M1307" s="3">
        <v>2</v>
      </c>
      <c r="N1307" s="3">
        <v>0</v>
      </c>
    </row>
    <row r="1308" spans="1:14" x14ac:dyDescent="0.25">
      <c r="A1308" s="3">
        <v>52</v>
      </c>
      <c r="B1308" s="3">
        <v>1</v>
      </c>
      <c r="C1308" s="3">
        <v>0</v>
      </c>
      <c r="D1308" s="3">
        <v>108</v>
      </c>
      <c r="E1308" s="3">
        <v>233</v>
      </c>
      <c r="F1308" s="3">
        <v>1</v>
      </c>
      <c r="G1308" s="3">
        <v>1</v>
      </c>
      <c r="H1308" s="3">
        <v>147</v>
      </c>
      <c r="I1308" s="3">
        <v>0</v>
      </c>
      <c r="J1308" s="3">
        <v>1</v>
      </c>
      <c r="K1308" s="3">
        <v>2</v>
      </c>
      <c r="L1308" s="3">
        <v>3</v>
      </c>
      <c r="M1308" s="3">
        <v>3</v>
      </c>
      <c r="N1308" s="3">
        <v>1</v>
      </c>
    </row>
    <row r="1309" spans="1:14" x14ac:dyDescent="0.25">
      <c r="A1309" s="3">
        <v>51</v>
      </c>
      <c r="B1309" s="3">
        <v>0</v>
      </c>
      <c r="C1309" s="3">
        <v>2</v>
      </c>
      <c r="D1309" s="3">
        <v>140</v>
      </c>
      <c r="E1309" s="3">
        <v>308</v>
      </c>
      <c r="F1309" s="3">
        <v>0</v>
      </c>
      <c r="G1309" s="3">
        <v>0</v>
      </c>
      <c r="H1309" s="3">
        <v>142</v>
      </c>
      <c r="I1309" s="3">
        <v>0</v>
      </c>
      <c r="J1309" s="3">
        <v>15</v>
      </c>
      <c r="K1309" s="3">
        <v>2</v>
      </c>
      <c r="L1309" s="3">
        <v>1</v>
      </c>
      <c r="M1309" s="3">
        <v>2</v>
      </c>
      <c r="N1309" s="3">
        <v>1</v>
      </c>
    </row>
    <row r="1310" spans="1:14" x14ac:dyDescent="0.25">
      <c r="A1310" s="3">
        <v>55</v>
      </c>
      <c r="B1310" s="3">
        <v>0</v>
      </c>
      <c r="C1310" s="3">
        <v>0</v>
      </c>
      <c r="D1310" s="3">
        <v>128</v>
      </c>
      <c r="E1310" s="3">
        <v>205</v>
      </c>
      <c r="F1310" s="3">
        <v>0</v>
      </c>
      <c r="G1310" s="3">
        <v>2</v>
      </c>
      <c r="H1310" s="3">
        <v>130</v>
      </c>
      <c r="I1310" s="3">
        <v>1</v>
      </c>
      <c r="J1310" s="3">
        <v>20</v>
      </c>
      <c r="K1310" s="3">
        <v>1</v>
      </c>
      <c r="L1310" s="3">
        <v>1</v>
      </c>
      <c r="M1310" s="3">
        <v>3</v>
      </c>
      <c r="N1310" s="3">
        <v>0</v>
      </c>
    </row>
    <row r="1311" spans="1:14" x14ac:dyDescent="0.25">
      <c r="A1311" s="3">
        <v>58</v>
      </c>
      <c r="B1311" s="3">
        <v>1</v>
      </c>
      <c r="C1311" s="3">
        <v>2</v>
      </c>
      <c r="D1311" s="3">
        <v>140</v>
      </c>
      <c r="E1311" s="3">
        <v>211</v>
      </c>
      <c r="F1311" s="3">
        <v>1</v>
      </c>
      <c r="G1311" s="3">
        <v>0</v>
      </c>
      <c r="H1311" s="3">
        <v>165</v>
      </c>
      <c r="I1311" s="3">
        <v>0</v>
      </c>
      <c r="J1311" s="3">
        <v>0</v>
      </c>
      <c r="K1311" s="3">
        <v>2</v>
      </c>
      <c r="L1311" s="3">
        <v>0</v>
      </c>
      <c r="M1311" s="3">
        <v>2</v>
      </c>
      <c r="N1311" s="3">
        <v>1</v>
      </c>
    </row>
    <row r="1312" spans="1:14" x14ac:dyDescent="0.25">
      <c r="A1312" s="3">
        <v>56</v>
      </c>
      <c r="B1312" s="3">
        <v>1</v>
      </c>
      <c r="C1312" s="3">
        <v>3</v>
      </c>
      <c r="D1312" s="3">
        <v>120</v>
      </c>
      <c r="E1312" s="3">
        <v>193</v>
      </c>
      <c r="F1312" s="3">
        <v>0</v>
      </c>
      <c r="G1312" s="3">
        <v>0</v>
      </c>
      <c r="H1312" s="3">
        <v>162</v>
      </c>
      <c r="I1312" s="3">
        <v>0</v>
      </c>
      <c r="J1312" s="3">
        <v>19</v>
      </c>
      <c r="K1312" s="3">
        <v>1</v>
      </c>
      <c r="L1312" s="3">
        <v>0</v>
      </c>
      <c r="M1312" s="3">
        <v>3</v>
      </c>
      <c r="N1312" s="3">
        <v>1</v>
      </c>
    </row>
    <row r="1313" spans="1:14" x14ac:dyDescent="0.25">
      <c r="A1313" s="3">
        <v>42</v>
      </c>
      <c r="B1313" s="3">
        <v>1</v>
      </c>
      <c r="C1313" s="3">
        <v>1</v>
      </c>
      <c r="D1313" s="3">
        <v>120</v>
      </c>
      <c r="E1313" s="3">
        <v>295</v>
      </c>
      <c r="F1313" s="3">
        <v>0</v>
      </c>
      <c r="G1313" s="3">
        <v>1</v>
      </c>
      <c r="H1313" s="3">
        <v>162</v>
      </c>
      <c r="I1313" s="3">
        <v>0</v>
      </c>
      <c r="J1313" s="3">
        <v>0</v>
      </c>
      <c r="K1313" s="3">
        <v>2</v>
      </c>
      <c r="L1313" s="3">
        <v>0</v>
      </c>
      <c r="M1313" s="3">
        <v>2</v>
      </c>
      <c r="N1313" s="3">
        <v>1</v>
      </c>
    </row>
    <row r="1314" spans="1:14" x14ac:dyDescent="0.25">
      <c r="A1314" s="3">
        <v>40</v>
      </c>
      <c r="B1314" s="3">
        <v>1</v>
      </c>
      <c r="C1314" s="3">
        <v>0</v>
      </c>
      <c r="D1314" s="3">
        <v>152</v>
      </c>
      <c r="E1314" s="3">
        <v>223</v>
      </c>
      <c r="F1314" s="3">
        <v>0</v>
      </c>
      <c r="G1314" s="3">
        <v>1</v>
      </c>
      <c r="H1314" s="3">
        <v>181</v>
      </c>
      <c r="I1314" s="3">
        <v>0</v>
      </c>
      <c r="J1314" s="3">
        <v>0</v>
      </c>
      <c r="K1314" s="3">
        <v>2</v>
      </c>
      <c r="L1314" s="3">
        <v>0</v>
      </c>
      <c r="M1314" s="3">
        <v>3</v>
      </c>
      <c r="N1314" s="3">
        <v>0</v>
      </c>
    </row>
    <row r="1315" spans="1:14" x14ac:dyDescent="0.25">
      <c r="A1315" s="3">
        <v>51</v>
      </c>
      <c r="B1315" s="3">
        <v>1</v>
      </c>
      <c r="C1315" s="3">
        <v>0</v>
      </c>
      <c r="D1315" s="3">
        <v>140</v>
      </c>
      <c r="E1315" s="3">
        <v>299</v>
      </c>
      <c r="F1315" s="3">
        <v>0</v>
      </c>
      <c r="G1315" s="3">
        <v>1</v>
      </c>
      <c r="H1315" s="3">
        <v>173</v>
      </c>
      <c r="I1315" s="3">
        <v>1</v>
      </c>
      <c r="J1315" s="3">
        <v>16</v>
      </c>
      <c r="K1315" s="3">
        <v>2</v>
      </c>
      <c r="L1315" s="3">
        <v>0</v>
      </c>
      <c r="M1315" s="3">
        <v>3</v>
      </c>
      <c r="N1315" s="3">
        <v>0</v>
      </c>
    </row>
    <row r="1316" spans="1:14" x14ac:dyDescent="0.25">
      <c r="A1316" s="3">
        <v>45</v>
      </c>
      <c r="B1316" s="3">
        <v>1</v>
      </c>
      <c r="C1316" s="3">
        <v>1</v>
      </c>
      <c r="D1316" s="3">
        <v>128</v>
      </c>
      <c r="E1316" s="3">
        <v>308</v>
      </c>
      <c r="F1316" s="3">
        <v>0</v>
      </c>
      <c r="G1316" s="3">
        <v>0</v>
      </c>
      <c r="H1316" s="3">
        <v>170</v>
      </c>
      <c r="I1316" s="3">
        <v>0</v>
      </c>
      <c r="J1316" s="3">
        <v>0</v>
      </c>
      <c r="K1316" s="3">
        <v>2</v>
      </c>
      <c r="L1316" s="3">
        <v>0</v>
      </c>
      <c r="M1316" s="3">
        <v>2</v>
      </c>
      <c r="N1316" s="3">
        <v>1</v>
      </c>
    </row>
    <row r="1317" spans="1:14" x14ac:dyDescent="0.25">
      <c r="A1317" s="3">
        <v>48</v>
      </c>
      <c r="B1317" s="3">
        <v>1</v>
      </c>
      <c r="C1317" s="3">
        <v>1</v>
      </c>
      <c r="D1317" s="3">
        <v>110</v>
      </c>
      <c r="E1317" s="3">
        <v>229</v>
      </c>
      <c r="F1317" s="3">
        <v>0</v>
      </c>
      <c r="G1317" s="3">
        <v>1</v>
      </c>
      <c r="H1317" s="3">
        <v>168</v>
      </c>
      <c r="I1317" s="3">
        <v>0</v>
      </c>
      <c r="J1317" s="3">
        <v>10</v>
      </c>
      <c r="K1317" s="3">
        <v>0</v>
      </c>
      <c r="L1317" s="3">
        <v>0</v>
      </c>
      <c r="M1317" s="3">
        <v>3</v>
      </c>
      <c r="N1317" s="3">
        <v>0</v>
      </c>
    </row>
    <row r="1318" spans="1:14" x14ac:dyDescent="0.25">
      <c r="A1318" s="3">
        <v>58</v>
      </c>
      <c r="B1318" s="3">
        <v>1</v>
      </c>
      <c r="C1318" s="3">
        <v>0</v>
      </c>
      <c r="D1318" s="3">
        <v>114</v>
      </c>
      <c r="E1318" s="3">
        <v>318</v>
      </c>
      <c r="F1318" s="3">
        <v>0</v>
      </c>
      <c r="G1318" s="3">
        <v>2</v>
      </c>
      <c r="H1318" s="3">
        <v>140</v>
      </c>
      <c r="I1318" s="3">
        <v>0</v>
      </c>
      <c r="J1318" s="3">
        <v>44</v>
      </c>
      <c r="K1318" s="3">
        <v>0</v>
      </c>
      <c r="L1318" s="3">
        <v>3</v>
      </c>
      <c r="M1318" s="3">
        <v>1</v>
      </c>
      <c r="N1318" s="3">
        <v>0</v>
      </c>
    </row>
    <row r="1319" spans="1:14" x14ac:dyDescent="0.25">
      <c r="A1319" s="3">
        <v>44</v>
      </c>
      <c r="B1319" s="3">
        <v>0</v>
      </c>
      <c r="C1319" s="3">
        <v>2</v>
      </c>
      <c r="D1319" s="3">
        <v>108</v>
      </c>
      <c r="E1319" s="3">
        <v>141</v>
      </c>
      <c r="F1319" s="3">
        <v>0</v>
      </c>
      <c r="G1319" s="3">
        <v>1</v>
      </c>
      <c r="H1319" s="3">
        <v>175</v>
      </c>
      <c r="I1319" s="3">
        <v>0</v>
      </c>
      <c r="J1319" s="3">
        <v>6</v>
      </c>
      <c r="K1319" s="3">
        <v>1</v>
      </c>
      <c r="L1319" s="3">
        <v>0</v>
      </c>
      <c r="M1319" s="3">
        <v>2</v>
      </c>
      <c r="N1319" s="3">
        <v>1</v>
      </c>
    </row>
    <row r="1320" spans="1:14" x14ac:dyDescent="0.25">
      <c r="A1320" s="3">
        <v>58</v>
      </c>
      <c r="B1320" s="3">
        <v>1</v>
      </c>
      <c r="C1320" s="3">
        <v>0</v>
      </c>
      <c r="D1320" s="3">
        <v>128</v>
      </c>
      <c r="E1320" s="3">
        <v>216</v>
      </c>
      <c r="F1320" s="3">
        <v>0</v>
      </c>
      <c r="G1320" s="3">
        <v>0</v>
      </c>
      <c r="H1320" s="3">
        <v>131</v>
      </c>
      <c r="I1320" s="3">
        <v>1</v>
      </c>
      <c r="J1320" s="3">
        <v>22</v>
      </c>
      <c r="K1320" s="3">
        <v>1</v>
      </c>
      <c r="L1320" s="3">
        <v>3</v>
      </c>
      <c r="M1320" s="3">
        <v>3</v>
      </c>
      <c r="N1320" s="3">
        <v>0</v>
      </c>
    </row>
    <row r="1321" spans="1:14" x14ac:dyDescent="0.25">
      <c r="A1321" s="3">
        <v>65</v>
      </c>
      <c r="B1321" s="3">
        <v>1</v>
      </c>
      <c r="C1321" s="3">
        <v>3</v>
      </c>
      <c r="D1321" s="3">
        <v>138</v>
      </c>
      <c r="E1321" s="3">
        <v>282</v>
      </c>
      <c r="F1321" s="3">
        <v>1</v>
      </c>
      <c r="G1321" s="3">
        <v>0</v>
      </c>
      <c r="H1321" s="3">
        <v>174</v>
      </c>
      <c r="I1321" s="3">
        <v>0</v>
      </c>
      <c r="J1321" s="3">
        <v>14</v>
      </c>
      <c r="K1321" s="3">
        <v>1</v>
      </c>
      <c r="L1321" s="3">
        <v>1</v>
      </c>
      <c r="M1321" s="3">
        <v>2</v>
      </c>
      <c r="N1321" s="3">
        <v>0</v>
      </c>
    </row>
    <row r="1322" spans="1:14" x14ac:dyDescent="0.25">
      <c r="A1322" s="3">
        <v>53</v>
      </c>
      <c r="B1322" s="3">
        <v>1</v>
      </c>
      <c r="C1322" s="3">
        <v>0</v>
      </c>
      <c r="D1322" s="3">
        <v>123</v>
      </c>
      <c r="E1322" s="3">
        <v>282</v>
      </c>
      <c r="F1322" s="3">
        <v>0</v>
      </c>
      <c r="G1322" s="3">
        <v>1</v>
      </c>
      <c r="H1322" s="3">
        <v>95</v>
      </c>
      <c r="I1322" s="3">
        <v>1</v>
      </c>
      <c r="J1322" s="3">
        <v>20</v>
      </c>
      <c r="K1322" s="3">
        <v>1</v>
      </c>
      <c r="L1322" s="3">
        <v>2</v>
      </c>
      <c r="M1322" s="3">
        <v>3</v>
      </c>
      <c r="N1322" s="3">
        <v>0</v>
      </c>
    </row>
    <row r="1323" spans="1:14" x14ac:dyDescent="0.25">
      <c r="A1323" s="3">
        <v>41</v>
      </c>
      <c r="B1323" s="3">
        <v>1</v>
      </c>
      <c r="C1323" s="3">
        <v>0</v>
      </c>
      <c r="D1323" s="3">
        <v>110</v>
      </c>
      <c r="E1323" s="3">
        <v>172</v>
      </c>
      <c r="F1323" s="3">
        <v>0</v>
      </c>
      <c r="G1323" s="3">
        <v>0</v>
      </c>
      <c r="H1323" s="3">
        <v>158</v>
      </c>
      <c r="I1323" s="3">
        <v>0</v>
      </c>
      <c r="J1323" s="3">
        <v>0</v>
      </c>
      <c r="K1323" s="3">
        <v>2</v>
      </c>
      <c r="L1323" s="3">
        <v>0</v>
      </c>
      <c r="M1323" s="3">
        <v>3</v>
      </c>
      <c r="N1323" s="3">
        <v>0</v>
      </c>
    </row>
    <row r="1324" spans="1:14" x14ac:dyDescent="0.25">
      <c r="A1324" s="3">
        <v>47</v>
      </c>
      <c r="B1324" s="3">
        <v>1</v>
      </c>
      <c r="C1324" s="3">
        <v>0</v>
      </c>
      <c r="D1324" s="3">
        <v>112</v>
      </c>
      <c r="E1324" s="3">
        <v>204</v>
      </c>
      <c r="F1324" s="3">
        <v>0</v>
      </c>
      <c r="G1324" s="3">
        <v>1</v>
      </c>
      <c r="H1324" s="3">
        <v>143</v>
      </c>
      <c r="I1324" s="3">
        <v>0</v>
      </c>
      <c r="J1324" s="3">
        <v>1</v>
      </c>
      <c r="K1324" s="3">
        <v>2</v>
      </c>
      <c r="L1324" s="3">
        <v>0</v>
      </c>
      <c r="M1324" s="3">
        <v>2</v>
      </c>
      <c r="N1324" s="3">
        <v>1</v>
      </c>
    </row>
    <row r="1325" spans="1:14" x14ac:dyDescent="0.25">
      <c r="A1325" s="3">
        <v>59</v>
      </c>
      <c r="B1325" s="3">
        <v>1</v>
      </c>
      <c r="C1325" s="3">
        <v>1</v>
      </c>
      <c r="D1325" s="3">
        <v>140</v>
      </c>
      <c r="E1325" s="3">
        <v>221</v>
      </c>
      <c r="F1325" s="3">
        <v>0</v>
      </c>
      <c r="G1325" s="3">
        <v>1</v>
      </c>
      <c r="H1325" s="3">
        <v>164</v>
      </c>
      <c r="I1325" s="3">
        <v>1</v>
      </c>
      <c r="J1325" s="3">
        <v>0</v>
      </c>
      <c r="K1325" s="3">
        <v>2</v>
      </c>
      <c r="L1325" s="3">
        <v>0</v>
      </c>
      <c r="M1325" s="3">
        <v>2</v>
      </c>
      <c r="N1325" s="3">
        <v>1</v>
      </c>
    </row>
    <row r="1326" spans="1:14" x14ac:dyDescent="0.25">
      <c r="A1326" s="3">
        <v>60</v>
      </c>
      <c r="B1326" s="3">
        <v>1</v>
      </c>
      <c r="C1326" s="3">
        <v>0</v>
      </c>
      <c r="D1326" s="3">
        <v>125</v>
      </c>
      <c r="E1326" s="3">
        <v>258</v>
      </c>
      <c r="F1326" s="3">
        <v>0</v>
      </c>
      <c r="G1326" s="3">
        <v>0</v>
      </c>
      <c r="H1326" s="3">
        <v>141</v>
      </c>
      <c r="I1326" s="3">
        <v>1</v>
      </c>
      <c r="J1326" s="3">
        <v>28</v>
      </c>
      <c r="K1326" s="3">
        <v>1</v>
      </c>
      <c r="L1326" s="3">
        <v>1</v>
      </c>
      <c r="M1326" s="3">
        <v>3</v>
      </c>
      <c r="N1326" s="3">
        <v>0</v>
      </c>
    </row>
    <row r="1327" spans="1:14" x14ac:dyDescent="0.25">
      <c r="A1327" s="3">
        <v>47</v>
      </c>
      <c r="B1327" s="3">
        <v>1</v>
      </c>
      <c r="C1327" s="3">
        <v>0</v>
      </c>
      <c r="D1327" s="3">
        <v>110</v>
      </c>
      <c r="E1327" s="3">
        <v>275</v>
      </c>
      <c r="F1327" s="3">
        <v>0</v>
      </c>
      <c r="G1327" s="3">
        <v>0</v>
      </c>
      <c r="H1327" s="3">
        <v>118</v>
      </c>
      <c r="I1327" s="3">
        <v>1</v>
      </c>
      <c r="J1327" s="3">
        <v>10</v>
      </c>
      <c r="K1327" s="3">
        <v>1</v>
      </c>
      <c r="L1327" s="3">
        <v>1</v>
      </c>
      <c r="M1327" s="3">
        <v>2</v>
      </c>
      <c r="N1327" s="3">
        <v>0</v>
      </c>
    </row>
    <row r="1328" spans="1:14" x14ac:dyDescent="0.25">
      <c r="A1328" s="3">
        <v>50</v>
      </c>
      <c r="B1328" s="3">
        <v>0</v>
      </c>
      <c r="C1328" s="3">
        <v>0</v>
      </c>
      <c r="D1328" s="3">
        <v>110</v>
      </c>
      <c r="E1328" s="3">
        <v>254</v>
      </c>
      <c r="F1328" s="3">
        <v>0</v>
      </c>
      <c r="G1328" s="3">
        <v>0</v>
      </c>
      <c r="H1328" s="3">
        <v>159</v>
      </c>
      <c r="I1328" s="3">
        <v>0</v>
      </c>
      <c r="J1328" s="3">
        <v>0</v>
      </c>
      <c r="K1328" s="3">
        <v>2</v>
      </c>
      <c r="L1328" s="3">
        <v>0</v>
      </c>
      <c r="M1328" s="3">
        <v>2</v>
      </c>
      <c r="N1328" s="3">
        <v>1</v>
      </c>
    </row>
    <row r="1329" spans="1:14" x14ac:dyDescent="0.25">
      <c r="A1329" s="3">
        <v>54</v>
      </c>
      <c r="B1329" s="3">
        <v>1</v>
      </c>
      <c r="C1329" s="3">
        <v>0</v>
      </c>
      <c r="D1329" s="3">
        <v>120</v>
      </c>
      <c r="E1329" s="3">
        <v>188</v>
      </c>
      <c r="F1329" s="3">
        <v>0</v>
      </c>
      <c r="G1329" s="3">
        <v>1</v>
      </c>
      <c r="H1329" s="3">
        <v>113</v>
      </c>
      <c r="I1329" s="3">
        <v>0</v>
      </c>
      <c r="J1329" s="3">
        <v>14</v>
      </c>
      <c r="K1329" s="3">
        <v>1</v>
      </c>
      <c r="L1329" s="3">
        <v>1</v>
      </c>
      <c r="M1329" s="3">
        <v>3</v>
      </c>
      <c r="N1329" s="3">
        <v>0</v>
      </c>
    </row>
    <row r="1330" spans="1:14" x14ac:dyDescent="0.25">
      <c r="A1330" s="3">
        <v>47</v>
      </c>
      <c r="B1330" s="3">
        <v>1</v>
      </c>
      <c r="C1330" s="3">
        <v>4</v>
      </c>
      <c r="D1330" s="3">
        <v>150</v>
      </c>
      <c r="E1330" s="3">
        <v>226</v>
      </c>
      <c r="F1330" s="3">
        <v>0</v>
      </c>
      <c r="G1330" s="3">
        <v>0</v>
      </c>
      <c r="H1330" s="3">
        <v>98</v>
      </c>
      <c r="I1330" s="3">
        <v>1</v>
      </c>
      <c r="J1330" s="3">
        <v>15</v>
      </c>
      <c r="K1330" s="3">
        <v>2</v>
      </c>
      <c r="L1330" s="3">
        <v>0</v>
      </c>
      <c r="M1330" s="3">
        <v>7</v>
      </c>
      <c r="N1330" s="3">
        <v>1</v>
      </c>
    </row>
    <row r="1331" spans="1:14" x14ac:dyDescent="0.25">
      <c r="A1331" s="3">
        <v>70</v>
      </c>
      <c r="B1331" s="3">
        <v>1</v>
      </c>
      <c r="C1331" s="3">
        <v>4</v>
      </c>
      <c r="D1331" s="3">
        <v>130</v>
      </c>
      <c r="E1331" s="3">
        <v>322</v>
      </c>
      <c r="F1331" s="3">
        <v>0</v>
      </c>
      <c r="G1331" s="3">
        <v>2</v>
      </c>
      <c r="H1331" s="3">
        <v>109</v>
      </c>
      <c r="I1331" s="3">
        <v>0</v>
      </c>
      <c r="J1331" s="3">
        <v>24</v>
      </c>
      <c r="K1331" s="3">
        <v>2</v>
      </c>
      <c r="L1331" s="3">
        <v>3</v>
      </c>
      <c r="M1331" s="3">
        <v>3</v>
      </c>
      <c r="N1331" s="3">
        <v>1</v>
      </c>
    </row>
    <row r="1332" spans="1:14" x14ac:dyDescent="0.25">
      <c r="A1332" s="3">
        <v>67</v>
      </c>
      <c r="B1332" s="3">
        <v>0</v>
      </c>
      <c r="C1332" s="3">
        <v>3</v>
      </c>
      <c r="D1332" s="3">
        <v>115</v>
      </c>
      <c r="E1332" s="3">
        <v>564</v>
      </c>
      <c r="F1332" s="3">
        <v>0</v>
      </c>
      <c r="G1332" s="3">
        <v>2</v>
      </c>
      <c r="H1332" s="3">
        <v>160</v>
      </c>
      <c r="I1332" s="3">
        <v>0</v>
      </c>
      <c r="J1332" s="3">
        <v>16</v>
      </c>
      <c r="K1332" s="3">
        <v>2</v>
      </c>
      <c r="L1332" s="3">
        <v>0</v>
      </c>
      <c r="M1332" s="3">
        <v>7</v>
      </c>
      <c r="N1332" s="3">
        <v>0</v>
      </c>
    </row>
    <row r="1333" spans="1:14" x14ac:dyDescent="0.25">
      <c r="A1333" s="3">
        <v>57</v>
      </c>
      <c r="B1333" s="3">
        <v>1</v>
      </c>
      <c r="C1333" s="3">
        <v>2</v>
      </c>
      <c r="D1333" s="3">
        <v>124</v>
      </c>
      <c r="E1333" s="3">
        <v>261</v>
      </c>
      <c r="F1333" s="3">
        <v>0</v>
      </c>
      <c r="G1333" s="3">
        <v>0</v>
      </c>
      <c r="H1333" s="3">
        <v>141</v>
      </c>
      <c r="I1333" s="3">
        <v>0</v>
      </c>
      <c r="J1333" s="3">
        <v>3</v>
      </c>
      <c r="K1333" s="3">
        <v>1</v>
      </c>
      <c r="L1333" s="3">
        <v>0</v>
      </c>
      <c r="M1333" s="3">
        <v>7</v>
      </c>
      <c r="N1333" s="3">
        <v>1</v>
      </c>
    </row>
    <row r="1334" spans="1:14" x14ac:dyDescent="0.25">
      <c r="A1334" s="3">
        <v>64</v>
      </c>
      <c r="B1334" s="3">
        <v>1</v>
      </c>
      <c r="C1334" s="3">
        <v>4</v>
      </c>
      <c r="D1334" s="3">
        <v>128</v>
      </c>
      <c r="E1334" s="3">
        <v>263</v>
      </c>
      <c r="F1334" s="3">
        <v>0</v>
      </c>
      <c r="G1334" s="3">
        <v>0</v>
      </c>
      <c r="H1334" s="3">
        <v>105</v>
      </c>
      <c r="I1334" s="3">
        <v>1</v>
      </c>
      <c r="J1334" s="3">
        <v>2</v>
      </c>
      <c r="K1334" s="3">
        <v>2</v>
      </c>
      <c r="L1334" s="3">
        <v>1</v>
      </c>
      <c r="M1334" s="3">
        <v>7</v>
      </c>
      <c r="N1334" s="3">
        <v>0</v>
      </c>
    </row>
    <row r="1335" spans="1:14" x14ac:dyDescent="0.25">
      <c r="A1335" s="3">
        <v>74</v>
      </c>
      <c r="B1335" s="3">
        <v>0</v>
      </c>
      <c r="C1335" s="3">
        <v>2</v>
      </c>
      <c r="D1335" s="3">
        <v>120</v>
      </c>
      <c r="E1335" s="3">
        <v>269</v>
      </c>
      <c r="F1335" s="3">
        <v>0</v>
      </c>
      <c r="G1335" s="3">
        <v>2</v>
      </c>
      <c r="H1335" s="3">
        <v>121</v>
      </c>
      <c r="I1335" s="3">
        <v>1</v>
      </c>
      <c r="J1335" s="3">
        <v>2</v>
      </c>
      <c r="K1335" s="3">
        <v>1</v>
      </c>
      <c r="L1335" s="3">
        <v>1</v>
      </c>
      <c r="M1335" s="3">
        <v>3</v>
      </c>
      <c r="N1335" s="3">
        <v>0</v>
      </c>
    </row>
    <row r="1336" spans="1:14" x14ac:dyDescent="0.25">
      <c r="A1336" s="3">
        <v>65</v>
      </c>
      <c r="B1336" s="3">
        <v>1</v>
      </c>
      <c r="C1336" s="3">
        <v>4</v>
      </c>
      <c r="D1336" s="3">
        <v>120</v>
      </c>
      <c r="E1336" s="3">
        <v>177</v>
      </c>
      <c r="F1336" s="3">
        <v>0</v>
      </c>
      <c r="G1336" s="3">
        <v>0</v>
      </c>
      <c r="H1336" s="3">
        <v>140</v>
      </c>
      <c r="I1336" s="3">
        <v>0</v>
      </c>
      <c r="J1336" s="3">
        <v>4</v>
      </c>
      <c r="K1336" s="3">
        <v>1</v>
      </c>
      <c r="L1336" s="3">
        <v>0</v>
      </c>
      <c r="M1336" s="3">
        <v>7</v>
      </c>
      <c r="N1336" s="3">
        <v>0</v>
      </c>
    </row>
    <row r="1337" spans="1:14" x14ac:dyDescent="0.25">
      <c r="A1337" s="3">
        <v>56</v>
      </c>
      <c r="B1337" s="3">
        <v>1</v>
      </c>
      <c r="C1337" s="3">
        <v>3</v>
      </c>
      <c r="D1337" s="3">
        <v>130</v>
      </c>
      <c r="E1337" s="3">
        <v>256</v>
      </c>
      <c r="F1337" s="3">
        <v>1</v>
      </c>
      <c r="G1337" s="3">
        <v>2</v>
      </c>
      <c r="H1337" s="3">
        <v>142</v>
      </c>
      <c r="I1337" s="3">
        <v>1</v>
      </c>
      <c r="J1337" s="3">
        <v>6</v>
      </c>
      <c r="K1337" s="3">
        <v>2</v>
      </c>
      <c r="L1337" s="3">
        <v>1</v>
      </c>
      <c r="M1337" s="3">
        <v>6</v>
      </c>
      <c r="N1337" s="3">
        <v>1</v>
      </c>
    </row>
    <row r="1338" spans="1:14" x14ac:dyDescent="0.25">
      <c r="A1338" s="3">
        <v>59</v>
      </c>
      <c r="B1338" s="3">
        <v>1</v>
      </c>
      <c r="C1338" s="3">
        <v>4</v>
      </c>
      <c r="D1338" s="3">
        <v>110</v>
      </c>
      <c r="E1338" s="3">
        <v>239</v>
      </c>
      <c r="F1338" s="3">
        <v>0</v>
      </c>
      <c r="G1338" s="3">
        <v>2</v>
      </c>
      <c r="H1338" s="3">
        <v>142</v>
      </c>
      <c r="I1338" s="3">
        <v>1</v>
      </c>
      <c r="J1338" s="3">
        <v>12</v>
      </c>
      <c r="K1338" s="3">
        <v>2</v>
      </c>
      <c r="L1338" s="3">
        <v>1</v>
      </c>
      <c r="M1338" s="3">
        <v>7</v>
      </c>
      <c r="N1338" s="3">
        <v>1</v>
      </c>
    </row>
    <row r="1339" spans="1:14" x14ac:dyDescent="0.25">
      <c r="A1339" s="3">
        <v>60</v>
      </c>
      <c r="B1339" s="3">
        <v>1</v>
      </c>
      <c r="C1339" s="3">
        <v>4</v>
      </c>
      <c r="D1339" s="3">
        <v>140</v>
      </c>
      <c r="E1339" s="3">
        <v>293</v>
      </c>
      <c r="F1339" s="3">
        <v>0</v>
      </c>
      <c r="G1339" s="3">
        <v>2</v>
      </c>
      <c r="H1339" s="3">
        <v>170</v>
      </c>
      <c r="I1339" s="3">
        <v>0</v>
      </c>
      <c r="J1339" s="3">
        <v>12</v>
      </c>
      <c r="K1339" s="3">
        <v>2</v>
      </c>
      <c r="L1339" s="3">
        <v>2</v>
      </c>
      <c r="M1339" s="3">
        <v>7</v>
      </c>
      <c r="N1339" s="3">
        <v>1</v>
      </c>
    </row>
    <row r="1340" spans="1:14" x14ac:dyDescent="0.25">
      <c r="A1340" s="3">
        <v>63</v>
      </c>
      <c r="B1340" s="3">
        <v>0</v>
      </c>
      <c r="C1340" s="3">
        <v>4</v>
      </c>
      <c r="D1340" s="3">
        <v>150</v>
      </c>
      <c r="E1340" s="3">
        <v>407</v>
      </c>
      <c r="F1340" s="3">
        <v>0</v>
      </c>
      <c r="G1340" s="3">
        <v>2</v>
      </c>
      <c r="H1340" s="3">
        <v>154</v>
      </c>
      <c r="I1340" s="3">
        <v>0</v>
      </c>
      <c r="J1340" s="3">
        <v>40</v>
      </c>
      <c r="K1340" s="3">
        <v>2</v>
      </c>
      <c r="L1340" s="3">
        <v>3</v>
      </c>
      <c r="M1340" s="3">
        <v>7</v>
      </c>
      <c r="N1340" s="3">
        <v>1</v>
      </c>
    </row>
    <row r="1341" spans="1:14" x14ac:dyDescent="0.25">
      <c r="A1341" s="3">
        <v>59</v>
      </c>
      <c r="B1341" s="3">
        <v>1</v>
      </c>
      <c r="C1341" s="3">
        <v>4</v>
      </c>
      <c r="D1341" s="3">
        <v>135</v>
      </c>
      <c r="E1341" s="3">
        <v>234</v>
      </c>
      <c r="F1341" s="3">
        <v>0</v>
      </c>
      <c r="G1341" s="3">
        <v>0</v>
      </c>
      <c r="H1341" s="3">
        <v>161</v>
      </c>
      <c r="I1341" s="3">
        <v>0</v>
      </c>
      <c r="J1341" s="3">
        <v>5</v>
      </c>
      <c r="K1341" s="3">
        <v>2</v>
      </c>
      <c r="L1341" s="3">
        <v>0</v>
      </c>
      <c r="M1341" s="3">
        <v>7</v>
      </c>
      <c r="N1341" s="3">
        <v>0</v>
      </c>
    </row>
    <row r="1342" spans="1:14" x14ac:dyDescent="0.25">
      <c r="A1342" s="3">
        <v>53</v>
      </c>
      <c r="B1342" s="3">
        <v>1</v>
      </c>
      <c r="C1342" s="3">
        <v>4</v>
      </c>
      <c r="D1342" s="3">
        <v>142</v>
      </c>
      <c r="E1342" s="3">
        <v>226</v>
      </c>
      <c r="F1342" s="3">
        <v>0</v>
      </c>
      <c r="G1342" s="3">
        <v>2</v>
      </c>
      <c r="H1342" s="3">
        <v>111</v>
      </c>
      <c r="I1342" s="3">
        <v>1</v>
      </c>
      <c r="J1342" s="3">
        <v>0</v>
      </c>
      <c r="K1342" s="3">
        <v>1</v>
      </c>
      <c r="L1342" s="3">
        <v>0</v>
      </c>
      <c r="M1342" s="3">
        <v>7</v>
      </c>
      <c r="N1342" s="3">
        <v>0</v>
      </c>
    </row>
    <row r="1343" spans="1:14" x14ac:dyDescent="0.25">
      <c r="A1343" s="3">
        <v>44</v>
      </c>
      <c r="B1343" s="3">
        <v>1</v>
      </c>
      <c r="C1343" s="3">
        <v>3</v>
      </c>
      <c r="D1343" s="3">
        <v>140</v>
      </c>
      <c r="E1343" s="3">
        <v>235</v>
      </c>
      <c r="F1343" s="3">
        <v>0</v>
      </c>
      <c r="G1343" s="3">
        <v>2</v>
      </c>
      <c r="H1343" s="3">
        <v>180</v>
      </c>
      <c r="I1343" s="3">
        <v>0</v>
      </c>
      <c r="J1343" s="3">
        <v>0</v>
      </c>
      <c r="K1343" s="3">
        <v>1</v>
      </c>
      <c r="L1343" s="3">
        <v>0</v>
      </c>
      <c r="M1343" s="3">
        <v>3</v>
      </c>
      <c r="N1343" s="3">
        <v>0</v>
      </c>
    </row>
    <row r="1344" spans="1:14" x14ac:dyDescent="0.25">
      <c r="A1344" s="3">
        <v>61</v>
      </c>
      <c r="B1344" s="3">
        <v>1</v>
      </c>
      <c r="C1344" s="3">
        <v>1</v>
      </c>
      <c r="D1344" s="3">
        <v>134</v>
      </c>
      <c r="E1344" s="3">
        <v>234</v>
      </c>
      <c r="F1344" s="3">
        <v>0</v>
      </c>
      <c r="G1344" s="3">
        <v>0</v>
      </c>
      <c r="H1344" s="3">
        <v>145</v>
      </c>
      <c r="I1344" s="3">
        <v>0</v>
      </c>
      <c r="J1344" s="3">
        <v>26</v>
      </c>
      <c r="K1344" s="3">
        <v>2</v>
      </c>
      <c r="L1344" s="3">
        <v>2</v>
      </c>
      <c r="M1344" s="3">
        <v>3</v>
      </c>
      <c r="N1344" s="3">
        <v>1</v>
      </c>
    </row>
    <row r="1345" spans="1:14" x14ac:dyDescent="0.25">
      <c r="A1345" s="3">
        <v>57</v>
      </c>
      <c r="B1345" s="3">
        <v>0</v>
      </c>
      <c r="C1345" s="3">
        <v>4</v>
      </c>
      <c r="D1345" s="3">
        <v>128</v>
      </c>
      <c r="E1345" s="3">
        <v>303</v>
      </c>
      <c r="F1345" s="3">
        <v>0</v>
      </c>
      <c r="G1345" s="3">
        <v>2</v>
      </c>
      <c r="H1345" s="3">
        <v>159</v>
      </c>
      <c r="I1345" s="3">
        <v>0</v>
      </c>
      <c r="J1345" s="3">
        <v>0</v>
      </c>
      <c r="K1345" s="3">
        <v>1</v>
      </c>
      <c r="L1345" s="3">
        <v>1</v>
      </c>
      <c r="M1345" s="3">
        <v>3</v>
      </c>
      <c r="N1345" s="3">
        <v>0</v>
      </c>
    </row>
    <row r="1346" spans="1:14" x14ac:dyDescent="0.25">
      <c r="A1346" s="3">
        <v>71</v>
      </c>
      <c r="B1346" s="3">
        <v>0</v>
      </c>
      <c r="C1346" s="3">
        <v>4</v>
      </c>
      <c r="D1346" s="3">
        <v>112</v>
      </c>
      <c r="E1346" s="3">
        <v>149</v>
      </c>
      <c r="F1346" s="3">
        <v>0</v>
      </c>
      <c r="G1346" s="3">
        <v>0</v>
      </c>
      <c r="H1346" s="3">
        <v>125</v>
      </c>
      <c r="I1346" s="3">
        <v>0</v>
      </c>
      <c r="J1346" s="3">
        <v>16</v>
      </c>
      <c r="K1346" s="3">
        <v>2</v>
      </c>
      <c r="L1346" s="3">
        <v>0</v>
      </c>
      <c r="M1346" s="3">
        <v>3</v>
      </c>
      <c r="N1346" s="3">
        <v>0</v>
      </c>
    </row>
    <row r="1347" spans="1:14" x14ac:dyDescent="0.25">
      <c r="A1347" s="3">
        <v>46</v>
      </c>
      <c r="B1347" s="3">
        <v>1</v>
      </c>
      <c r="C1347" s="3">
        <v>4</v>
      </c>
      <c r="D1347" s="3">
        <v>140</v>
      </c>
      <c r="E1347" s="3">
        <v>311</v>
      </c>
      <c r="F1347" s="3">
        <v>0</v>
      </c>
      <c r="G1347" s="3">
        <v>0</v>
      </c>
      <c r="H1347" s="3">
        <v>120</v>
      </c>
      <c r="I1347" s="3">
        <v>1</v>
      </c>
      <c r="J1347" s="3">
        <v>18</v>
      </c>
      <c r="K1347" s="3">
        <v>2</v>
      </c>
      <c r="L1347" s="3">
        <v>2</v>
      </c>
      <c r="M1347" s="3">
        <v>7</v>
      </c>
      <c r="N1347" s="3">
        <v>1</v>
      </c>
    </row>
    <row r="1348" spans="1:14" x14ac:dyDescent="0.25">
      <c r="A1348" s="3">
        <v>53</v>
      </c>
      <c r="B1348" s="3">
        <v>1</v>
      </c>
      <c r="C1348" s="3">
        <v>4</v>
      </c>
      <c r="D1348" s="3">
        <v>140</v>
      </c>
      <c r="E1348" s="3">
        <v>203</v>
      </c>
      <c r="F1348" s="3">
        <v>1</v>
      </c>
      <c r="G1348" s="3">
        <v>2</v>
      </c>
      <c r="H1348" s="3">
        <v>155</v>
      </c>
      <c r="I1348" s="3">
        <v>1</v>
      </c>
      <c r="J1348" s="3">
        <v>31</v>
      </c>
      <c r="K1348" s="3">
        <v>3</v>
      </c>
      <c r="L1348" s="3">
        <v>0</v>
      </c>
      <c r="M1348" s="3">
        <v>7</v>
      </c>
      <c r="N1348" s="3">
        <v>1</v>
      </c>
    </row>
    <row r="1349" spans="1:14" x14ac:dyDescent="0.25">
      <c r="A1349" s="3">
        <v>64</v>
      </c>
      <c r="B1349" s="3">
        <v>1</v>
      </c>
      <c r="C1349" s="3">
        <v>1</v>
      </c>
      <c r="D1349" s="3">
        <v>110</v>
      </c>
      <c r="E1349" s="3">
        <v>211</v>
      </c>
      <c r="F1349" s="3">
        <v>0</v>
      </c>
      <c r="G1349" s="3">
        <v>2</v>
      </c>
      <c r="H1349" s="3">
        <v>144</v>
      </c>
      <c r="I1349" s="3">
        <v>1</v>
      </c>
      <c r="J1349" s="3">
        <v>18</v>
      </c>
      <c r="K1349" s="3">
        <v>2</v>
      </c>
      <c r="L1349" s="3">
        <v>0</v>
      </c>
      <c r="M1349" s="3">
        <v>3</v>
      </c>
      <c r="N1349" s="3">
        <v>0</v>
      </c>
    </row>
    <row r="1350" spans="1:14" x14ac:dyDescent="0.25">
      <c r="A1350" s="3">
        <v>40</v>
      </c>
      <c r="B1350" s="3">
        <v>1</v>
      </c>
      <c r="C1350" s="3">
        <v>1</v>
      </c>
      <c r="D1350" s="3">
        <v>140</v>
      </c>
      <c r="E1350" s="3">
        <v>199</v>
      </c>
      <c r="F1350" s="3">
        <v>0</v>
      </c>
      <c r="G1350" s="3">
        <v>0</v>
      </c>
      <c r="H1350" s="3">
        <v>178</v>
      </c>
      <c r="I1350" s="3">
        <v>1</v>
      </c>
      <c r="J1350" s="3">
        <v>14</v>
      </c>
      <c r="K1350" s="3">
        <v>1</v>
      </c>
      <c r="L1350" s="3">
        <v>0</v>
      </c>
      <c r="M1350" s="3">
        <v>7</v>
      </c>
      <c r="N1350" s="3">
        <v>0</v>
      </c>
    </row>
    <row r="1351" spans="1:14" x14ac:dyDescent="0.25">
      <c r="A1351" s="3">
        <v>67</v>
      </c>
      <c r="B1351" s="3">
        <v>1</v>
      </c>
      <c r="C1351" s="3">
        <v>4</v>
      </c>
      <c r="D1351" s="3">
        <v>120</v>
      </c>
      <c r="E1351" s="3">
        <v>229</v>
      </c>
      <c r="F1351" s="3">
        <v>0</v>
      </c>
      <c r="G1351" s="3">
        <v>2</v>
      </c>
      <c r="H1351" s="3">
        <v>129</v>
      </c>
      <c r="I1351" s="3">
        <v>1</v>
      </c>
      <c r="J1351" s="3">
        <v>26</v>
      </c>
      <c r="K1351" s="3">
        <v>2</v>
      </c>
      <c r="L1351" s="3">
        <v>2</v>
      </c>
      <c r="M1351" s="3">
        <v>7</v>
      </c>
      <c r="N1351" s="3">
        <v>1</v>
      </c>
    </row>
    <row r="1352" spans="1:14" x14ac:dyDescent="0.25">
      <c r="A1352" s="3">
        <v>48</v>
      </c>
      <c r="B1352" s="3">
        <v>1</v>
      </c>
      <c r="C1352" s="3">
        <v>2</v>
      </c>
      <c r="D1352" s="3">
        <v>130</v>
      </c>
      <c r="E1352" s="3">
        <v>245</v>
      </c>
      <c r="F1352" s="3">
        <v>0</v>
      </c>
      <c r="G1352" s="3">
        <v>2</v>
      </c>
      <c r="H1352" s="3">
        <v>180</v>
      </c>
      <c r="I1352" s="3">
        <v>0</v>
      </c>
      <c r="J1352" s="3">
        <v>2</v>
      </c>
      <c r="K1352" s="3">
        <v>2</v>
      </c>
      <c r="L1352" s="3">
        <v>0</v>
      </c>
      <c r="M1352" s="3">
        <v>3</v>
      </c>
      <c r="N1352" s="3">
        <v>0</v>
      </c>
    </row>
    <row r="1353" spans="1:14" x14ac:dyDescent="0.25">
      <c r="A1353" s="3">
        <v>43</v>
      </c>
      <c r="B1353" s="3">
        <v>1</v>
      </c>
      <c r="C1353" s="3">
        <v>4</v>
      </c>
      <c r="D1353" s="3">
        <v>115</v>
      </c>
      <c r="E1353" s="3">
        <v>303</v>
      </c>
      <c r="F1353" s="3">
        <v>0</v>
      </c>
      <c r="G1353" s="3">
        <v>0</v>
      </c>
      <c r="H1353" s="3">
        <v>181</v>
      </c>
      <c r="I1353" s="3">
        <v>0</v>
      </c>
      <c r="J1353" s="3">
        <v>12</v>
      </c>
      <c r="K1353" s="3">
        <v>2</v>
      </c>
      <c r="L1353" s="3">
        <v>0</v>
      </c>
      <c r="M1353" s="3">
        <v>3</v>
      </c>
      <c r="N1353" s="3">
        <v>0</v>
      </c>
    </row>
    <row r="1354" spans="1:14" x14ac:dyDescent="0.25">
      <c r="A1354" s="3">
        <v>47</v>
      </c>
      <c r="B1354" s="3">
        <v>1</v>
      </c>
      <c r="C1354" s="3">
        <v>4</v>
      </c>
      <c r="D1354" s="3">
        <v>112</v>
      </c>
      <c r="E1354" s="3">
        <v>204</v>
      </c>
      <c r="F1354" s="3">
        <v>0</v>
      </c>
      <c r="G1354" s="3">
        <v>0</v>
      </c>
      <c r="H1354" s="3">
        <v>143</v>
      </c>
      <c r="I1354" s="3">
        <v>0</v>
      </c>
      <c r="J1354" s="3">
        <v>1</v>
      </c>
      <c r="K1354" s="3">
        <v>1</v>
      </c>
      <c r="L1354" s="3">
        <v>0</v>
      </c>
      <c r="M1354" s="3">
        <v>3</v>
      </c>
      <c r="N1354" s="3">
        <v>0</v>
      </c>
    </row>
    <row r="1355" spans="1:14" x14ac:dyDescent="0.25">
      <c r="A1355" s="3">
        <v>54</v>
      </c>
      <c r="B1355" s="3">
        <v>0</v>
      </c>
      <c r="C1355" s="3">
        <v>2</v>
      </c>
      <c r="D1355" s="3">
        <v>132</v>
      </c>
      <c r="E1355" s="3">
        <v>288</v>
      </c>
      <c r="F1355" s="3">
        <v>1</v>
      </c>
      <c r="G1355" s="3">
        <v>2</v>
      </c>
      <c r="H1355" s="3">
        <v>159</v>
      </c>
      <c r="I1355" s="3">
        <v>1</v>
      </c>
      <c r="J1355" s="3">
        <v>0</v>
      </c>
      <c r="K1355" s="3">
        <v>1</v>
      </c>
      <c r="L1355" s="3">
        <v>1</v>
      </c>
      <c r="M1355" s="3">
        <v>3</v>
      </c>
      <c r="N1355" s="3">
        <v>0</v>
      </c>
    </row>
    <row r="1356" spans="1:14" x14ac:dyDescent="0.25">
      <c r="A1356" s="3">
        <v>48</v>
      </c>
      <c r="B1356" s="3">
        <v>0</v>
      </c>
      <c r="C1356" s="3">
        <v>3</v>
      </c>
      <c r="D1356" s="3">
        <v>130</v>
      </c>
      <c r="E1356" s="3">
        <v>275</v>
      </c>
      <c r="F1356" s="3">
        <v>0</v>
      </c>
      <c r="G1356" s="3">
        <v>0</v>
      </c>
      <c r="H1356" s="3">
        <v>139</v>
      </c>
      <c r="I1356" s="3">
        <v>0</v>
      </c>
      <c r="J1356" s="3">
        <v>2</v>
      </c>
      <c r="K1356" s="3">
        <v>1</v>
      </c>
      <c r="L1356" s="3">
        <v>0</v>
      </c>
      <c r="M1356" s="3">
        <v>3</v>
      </c>
      <c r="N1356" s="3">
        <v>0</v>
      </c>
    </row>
    <row r="1357" spans="1:14" x14ac:dyDescent="0.25">
      <c r="A1357" s="3">
        <v>46</v>
      </c>
      <c r="B1357" s="3">
        <v>0</v>
      </c>
      <c r="C1357" s="3">
        <v>4</v>
      </c>
      <c r="D1357" s="3">
        <v>138</v>
      </c>
      <c r="E1357" s="3">
        <v>243</v>
      </c>
      <c r="F1357" s="3">
        <v>0</v>
      </c>
      <c r="G1357" s="3">
        <v>2</v>
      </c>
      <c r="H1357" s="3">
        <v>152</v>
      </c>
      <c r="I1357" s="3">
        <v>1</v>
      </c>
      <c r="J1357" s="3">
        <v>0</v>
      </c>
      <c r="K1357" s="3">
        <v>2</v>
      </c>
      <c r="L1357" s="3">
        <v>0</v>
      </c>
      <c r="M1357" s="3">
        <v>3</v>
      </c>
      <c r="N1357" s="3">
        <v>0</v>
      </c>
    </row>
    <row r="1358" spans="1:14" x14ac:dyDescent="0.25">
      <c r="A1358" s="3">
        <v>51</v>
      </c>
      <c r="B1358" s="3">
        <v>0</v>
      </c>
      <c r="C1358" s="3">
        <v>3</v>
      </c>
      <c r="D1358" s="3">
        <v>120</v>
      </c>
      <c r="E1358" s="3">
        <v>295</v>
      </c>
      <c r="F1358" s="3">
        <v>0</v>
      </c>
      <c r="G1358" s="3">
        <v>2</v>
      </c>
      <c r="H1358" s="3">
        <v>157</v>
      </c>
      <c r="I1358" s="3">
        <v>0</v>
      </c>
      <c r="J1358" s="3">
        <v>6</v>
      </c>
      <c r="K1358" s="3">
        <v>1</v>
      </c>
      <c r="L1358" s="3">
        <v>0</v>
      </c>
      <c r="M1358" s="3">
        <v>3</v>
      </c>
      <c r="N1358" s="3">
        <v>0</v>
      </c>
    </row>
    <row r="1359" spans="1:14" x14ac:dyDescent="0.25">
      <c r="A1359" s="3">
        <v>58</v>
      </c>
      <c r="B1359" s="3">
        <v>1</v>
      </c>
      <c r="C1359" s="3">
        <v>3</v>
      </c>
      <c r="D1359" s="3">
        <v>112</v>
      </c>
      <c r="E1359" s="3">
        <v>230</v>
      </c>
      <c r="F1359" s="3">
        <v>0</v>
      </c>
      <c r="G1359" s="3">
        <v>2</v>
      </c>
      <c r="H1359" s="3">
        <v>165</v>
      </c>
      <c r="I1359" s="3">
        <v>0</v>
      </c>
      <c r="J1359" s="3">
        <v>25</v>
      </c>
      <c r="K1359" s="3">
        <v>2</v>
      </c>
      <c r="L1359" s="3">
        <v>1</v>
      </c>
      <c r="M1359" s="3">
        <v>7</v>
      </c>
      <c r="N1359" s="3">
        <v>1</v>
      </c>
    </row>
    <row r="1360" spans="1:14" x14ac:dyDescent="0.25">
      <c r="A1360" s="3">
        <v>71</v>
      </c>
      <c r="B1360" s="3">
        <v>0</v>
      </c>
      <c r="C1360" s="3">
        <v>3</v>
      </c>
      <c r="D1360" s="3">
        <v>110</v>
      </c>
      <c r="E1360" s="3">
        <v>265</v>
      </c>
      <c r="F1360" s="3">
        <v>1</v>
      </c>
      <c r="G1360" s="3">
        <v>2</v>
      </c>
      <c r="H1360" s="3">
        <v>130</v>
      </c>
      <c r="I1360" s="3">
        <v>0</v>
      </c>
      <c r="J1360" s="3">
        <v>0</v>
      </c>
      <c r="K1360" s="3">
        <v>1</v>
      </c>
      <c r="L1360" s="3">
        <v>1</v>
      </c>
      <c r="M1360" s="3">
        <v>3</v>
      </c>
      <c r="N1360" s="3">
        <v>0</v>
      </c>
    </row>
    <row r="1361" spans="1:14" x14ac:dyDescent="0.25">
      <c r="A1361" s="3">
        <v>57</v>
      </c>
      <c r="B1361" s="3">
        <v>1</v>
      </c>
      <c r="C1361" s="3">
        <v>3</v>
      </c>
      <c r="D1361" s="3">
        <v>128</v>
      </c>
      <c r="E1361" s="3">
        <v>229</v>
      </c>
      <c r="F1361" s="3">
        <v>0</v>
      </c>
      <c r="G1361" s="3">
        <v>2</v>
      </c>
      <c r="H1361" s="3">
        <v>150</v>
      </c>
      <c r="I1361" s="3">
        <v>0</v>
      </c>
      <c r="J1361" s="3">
        <v>4</v>
      </c>
      <c r="K1361" s="3">
        <v>2</v>
      </c>
      <c r="L1361" s="3">
        <v>1</v>
      </c>
      <c r="M1361" s="3">
        <v>7</v>
      </c>
      <c r="N1361" s="3">
        <v>1</v>
      </c>
    </row>
    <row r="1362" spans="1:14" x14ac:dyDescent="0.25">
      <c r="A1362" s="3">
        <v>66</v>
      </c>
      <c r="B1362" s="3">
        <v>1</v>
      </c>
      <c r="C1362" s="3">
        <v>4</v>
      </c>
      <c r="D1362" s="3">
        <v>160</v>
      </c>
      <c r="E1362" s="3">
        <v>228</v>
      </c>
      <c r="F1362" s="3">
        <v>0</v>
      </c>
      <c r="G1362" s="3">
        <v>2</v>
      </c>
      <c r="H1362" s="3">
        <v>138</v>
      </c>
      <c r="I1362" s="3">
        <v>0</v>
      </c>
      <c r="J1362" s="3">
        <v>23</v>
      </c>
      <c r="K1362" s="3">
        <v>1</v>
      </c>
      <c r="L1362" s="3">
        <v>0</v>
      </c>
      <c r="M1362" s="3">
        <v>6</v>
      </c>
      <c r="N1362" s="3">
        <v>0</v>
      </c>
    </row>
    <row r="1363" spans="1:14" x14ac:dyDescent="0.25">
      <c r="A1363" s="3">
        <v>37</v>
      </c>
      <c r="B1363" s="3">
        <v>0</v>
      </c>
      <c r="C1363" s="3">
        <v>3</v>
      </c>
      <c r="D1363" s="3">
        <v>120</v>
      </c>
      <c r="E1363" s="3">
        <v>215</v>
      </c>
      <c r="F1363" s="3">
        <v>0</v>
      </c>
      <c r="G1363" s="3">
        <v>0</v>
      </c>
      <c r="H1363" s="3">
        <v>170</v>
      </c>
      <c r="I1363" s="3">
        <v>0</v>
      </c>
      <c r="J1363" s="3">
        <v>0</v>
      </c>
      <c r="K1363" s="3">
        <v>1</v>
      </c>
      <c r="L1363" s="3">
        <v>0</v>
      </c>
      <c r="M1363" s="3">
        <v>3</v>
      </c>
      <c r="N1363" s="3">
        <v>0</v>
      </c>
    </row>
    <row r="1364" spans="1:14" x14ac:dyDescent="0.25">
      <c r="A1364" s="3">
        <v>59</v>
      </c>
      <c r="B1364" s="3">
        <v>1</v>
      </c>
      <c r="C1364" s="3">
        <v>4</v>
      </c>
      <c r="D1364" s="3">
        <v>170</v>
      </c>
      <c r="E1364" s="3">
        <v>326</v>
      </c>
      <c r="F1364" s="3">
        <v>0</v>
      </c>
      <c r="G1364" s="3">
        <v>2</v>
      </c>
      <c r="H1364" s="3">
        <v>140</v>
      </c>
      <c r="I1364" s="3">
        <v>1</v>
      </c>
      <c r="J1364" s="3">
        <v>34</v>
      </c>
      <c r="K1364" s="3">
        <v>3</v>
      </c>
      <c r="L1364" s="3">
        <v>0</v>
      </c>
      <c r="M1364" s="3">
        <v>7</v>
      </c>
      <c r="N1364" s="3">
        <v>1</v>
      </c>
    </row>
    <row r="1365" spans="1:14" x14ac:dyDescent="0.25">
      <c r="A1365" s="3">
        <v>50</v>
      </c>
      <c r="B1365" s="3">
        <v>1</v>
      </c>
      <c r="C1365" s="3">
        <v>4</v>
      </c>
      <c r="D1365" s="3">
        <v>144</v>
      </c>
      <c r="E1365" s="3">
        <v>200</v>
      </c>
      <c r="F1365" s="3">
        <v>0</v>
      </c>
      <c r="G1365" s="3">
        <v>2</v>
      </c>
      <c r="H1365" s="3">
        <v>126</v>
      </c>
      <c r="I1365" s="3">
        <v>1</v>
      </c>
      <c r="J1365" s="3">
        <v>9</v>
      </c>
      <c r="K1365" s="3">
        <v>2</v>
      </c>
      <c r="L1365" s="3">
        <v>0</v>
      </c>
      <c r="M1365" s="3">
        <v>7</v>
      </c>
      <c r="N1365" s="3">
        <v>1</v>
      </c>
    </row>
    <row r="1366" spans="1:14" x14ac:dyDescent="0.25">
      <c r="A1366" s="3">
        <v>48</v>
      </c>
      <c r="B1366" s="3">
        <v>1</v>
      </c>
      <c r="C1366" s="3">
        <v>4</v>
      </c>
      <c r="D1366" s="3">
        <v>130</v>
      </c>
      <c r="E1366" s="3">
        <v>256</v>
      </c>
      <c r="F1366" s="3">
        <v>1</v>
      </c>
      <c r="G1366" s="3">
        <v>2</v>
      </c>
      <c r="H1366" s="3">
        <v>150</v>
      </c>
      <c r="I1366" s="3">
        <v>1</v>
      </c>
      <c r="J1366" s="3">
        <v>0</v>
      </c>
      <c r="K1366" s="3">
        <v>1</v>
      </c>
      <c r="L1366" s="3">
        <v>2</v>
      </c>
      <c r="M1366" s="3">
        <v>7</v>
      </c>
      <c r="N1366" s="3">
        <v>1</v>
      </c>
    </row>
    <row r="1367" spans="1:14" x14ac:dyDescent="0.25">
      <c r="A1367" s="3">
        <v>61</v>
      </c>
      <c r="B1367" s="3">
        <v>1</v>
      </c>
      <c r="C1367" s="3">
        <v>4</v>
      </c>
      <c r="D1367" s="3">
        <v>140</v>
      </c>
      <c r="E1367" s="3">
        <v>207</v>
      </c>
      <c r="F1367" s="3">
        <v>0</v>
      </c>
      <c r="G1367" s="3">
        <v>2</v>
      </c>
      <c r="H1367" s="3">
        <v>138</v>
      </c>
      <c r="I1367" s="3">
        <v>1</v>
      </c>
      <c r="J1367" s="3">
        <v>19</v>
      </c>
      <c r="K1367" s="3">
        <v>1</v>
      </c>
      <c r="L1367" s="3">
        <v>1</v>
      </c>
      <c r="M1367" s="3">
        <v>7</v>
      </c>
      <c r="N1367" s="3">
        <v>1</v>
      </c>
    </row>
    <row r="1368" spans="1:14" x14ac:dyDescent="0.25">
      <c r="A1368" s="3">
        <v>59</v>
      </c>
      <c r="B1368" s="3">
        <v>1</v>
      </c>
      <c r="C1368" s="3">
        <v>1</v>
      </c>
      <c r="D1368" s="3">
        <v>160</v>
      </c>
      <c r="E1368" s="3">
        <v>273</v>
      </c>
      <c r="F1368" s="3">
        <v>0</v>
      </c>
      <c r="G1368" s="3">
        <v>2</v>
      </c>
      <c r="H1368" s="3">
        <v>125</v>
      </c>
      <c r="I1368" s="3">
        <v>0</v>
      </c>
      <c r="J1368" s="3">
        <v>0</v>
      </c>
      <c r="K1368" s="3">
        <v>1</v>
      </c>
      <c r="L1368" s="3">
        <v>0</v>
      </c>
      <c r="M1368" s="3">
        <v>3</v>
      </c>
      <c r="N1368" s="3">
        <v>1</v>
      </c>
    </row>
    <row r="1369" spans="1:14" x14ac:dyDescent="0.25">
      <c r="A1369" s="3">
        <v>42</v>
      </c>
      <c r="B1369" s="3">
        <v>1</v>
      </c>
      <c r="C1369" s="3">
        <v>3</v>
      </c>
      <c r="D1369" s="3">
        <v>130</v>
      </c>
      <c r="E1369" s="3">
        <v>180</v>
      </c>
      <c r="F1369" s="3">
        <v>0</v>
      </c>
      <c r="G1369" s="3">
        <v>0</v>
      </c>
      <c r="H1369" s="3">
        <v>150</v>
      </c>
      <c r="I1369" s="3">
        <v>0</v>
      </c>
      <c r="J1369" s="3">
        <v>0</v>
      </c>
      <c r="K1369" s="3">
        <v>1</v>
      </c>
      <c r="L1369" s="3">
        <v>0</v>
      </c>
      <c r="M1369" s="3">
        <v>3</v>
      </c>
      <c r="N1369" s="3">
        <v>0</v>
      </c>
    </row>
    <row r="1370" spans="1:14" x14ac:dyDescent="0.25">
      <c r="A1370" s="3">
        <v>48</v>
      </c>
      <c r="B1370" s="3">
        <v>1</v>
      </c>
      <c r="C1370" s="3">
        <v>4</v>
      </c>
      <c r="D1370" s="3">
        <v>122</v>
      </c>
      <c r="E1370" s="3">
        <v>222</v>
      </c>
      <c r="F1370" s="3">
        <v>0</v>
      </c>
      <c r="G1370" s="3">
        <v>2</v>
      </c>
      <c r="H1370" s="3">
        <v>186</v>
      </c>
      <c r="I1370" s="3">
        <v>0</v>
      </c>
      <c r="J1370" s="3">
        <v>0</v>
      </c>
      <c r="K1370" s="3">
        <v>1</v>
      </c>
      <c r="L1370" s="3">
        <v>0</v>
      </c>
      <c r="M1370" s="3">
        <v>3</v>
      </c>
      <c r="N1370" s="3">
        <v>0</v>
      </c>
    </row>
    <row r="1371" spans="1:14" x14ac:dyDescent="0.25">
      <c r="A1371" s="3">
        <v>40</v>
      </c>
      <c r="B1371" s="3">
        <v>1</v>
      </c>
      <c r="C1371" s="3">
        <v>4</v>
      </c>
      <c r="D1371" s="3">
        <v>152</v>
      </c>
      <c r="E1371" s="3">
        <v>223</v>
      </c>
      <c r="F1371" s="3">
        <v>0</v>
      </c>
      <c r="G1371" s="3">
        <v>0</v>
      </c>
      <c r="H1371" s="3">
        <v>181</v>
      </c>
      <c r="I1371" s="3">
        <v>0</v>
      </c>
      <c r="J1371" s="3">
        <v>0</v>
      </c>
      <c r="K1371" s="3">
        <v>1</v>
      </c>
      <c r="L1371" s="3">
        <v>0</v>
      </c>
      <c r="M1371" s="3">
        <v>7</v>
      </c>
      <c r="N1371" s="3">
        <v>1</v>
      </c>
    </row>
    <row r="1372" spans="1:14" x14ac:dyDescent="0.25">
      <c r="A1372" s="3">
        <v>62</v>
      </c>
      <c r="B1372" s="3">
        <v>0</v>
      </c>
      <c r="C1372" s="3">
        <v>4</v>
      </c>
      <c r="D1372" s="3">
        <v>124</v>
      </c>
      <c r="E1372" s="3">
        <v>209</v>
      </c>
      <c r="F1372" s="3">
        <v>0</v>
      </c>
      <c r="G1372" s="3">
        <v>0</v>
      </c>
      <c r="H1372" s="3">
        <v>163</v>
      </c>
      <c r="I1372" s="3">
        <v>0</v>
      </c>
      <c r="J1372" s="3">
        <v>0</v>
      </c>
      <c r="K1372" s="3">
        <v>1</v>
      </c>
      <c r="L1372" s="3">
        <v>0</v>
      </c>
      <c r="M1372" s="3">
        <v>3</v>
      </c>
      <c r="N1372" s="3">
        <v>0</v>
      </c>
    </row>
    <row r="1373" spans="1:14" x14ac:dyDescent="0.25">
      <c r="A1373" s="3">
        <v>44</v>
      </c>
      <c r="B1373" s="3">
        <v>1</v>
      </c>
      <c r="C1373" s="3">
        <v>3</v>
      </c>
      <c r="D1373" s="3">
        <v>130</v>
      </c>
      <c r="E1373" s="3">
        <v>233</v>
      </c>
      <c r="F1373" s="3">
        <v>0</v>
      </c>
      <c r="G1373" s="3">
        <v>0</v>
      </c>
      <c r="H1373" s="3">
        <v>179</v>
      </c>
      <c r="I1373" s="3">
        <v>1</v>
      </c>
      <c r="J1373" s="3">
        <v>4</v>
      </c>
      <c r="K1373" s="3">
        <v>1</v>
      </c>
      <c r="L1373" s="3">
        <v>0</v>
      </c>
      <c r="M1373" s="3">
        <v>3</v>
      </c>
      <c r="N1373" s="3">
        <v>0</v>
      </c>
    </row>
    <row r="1374" spans="1:14" x14ac:dyDescent="0.25">
      <c r="A1374" s="3">
        <v>46</v>
      </c>
      <c r="B1374" s="3">
        <v>1</v>
      </c>
      <c r="C1374" s="3">
        <v>2</v>
      </c>
      <c r="D1374" s="3">
        <v>101</v>
      </c>
      <c r="E1374" s="3">
        <v>197</v>
      </c>
      <c r="F1374" s="3">
        <v>1</v>
      </c>
      <c r="G1374" s="3">
        <v>0</v>
      </c>
      <c r="H1374" s="3">
        <v>156</v>
      </c>
      <c r="I1374" s="3">
        <v>0</v>
      </c>
      <c r="J1374" s="3">
        <v>0</v>
      </c>
      <c r="K1374" s="3">
        <v>1</v>
      </c>
      <c r="L1374" s="3">
        <v>0</v>
      </c>
      <c r="M1374" s="3">
        <v>7</v>
      </c>
      <c r="N1374" s="3">
        <v>0</v>
      </c>
    </row>
    <row r="1375" spans="1:14" x14ac:dyDescent="0.25">
      <c r="A1375" s="3">
        <v>59</v>
      </c>
      <c r="B1375" s="3">
        <v>1</v>
      </c>
      <c r="C1375" s="3">
        <v>3</v>
      </c>
      <c r="D1375" s="3">
        <v>126</v>
      </c>
      <c r="E1375" s="3">
        <v>218</v>
      </c>
      <c r="F1375" s="3">
        <v>1</v>
      </c>
      <c r="G1375" s="3">
        <v>0</v>
      </c>
      <c r="H1375" s="3">
        <v>134</v>
      </c>
      <c r="I1375" s="3">
        <v>0</v>
      </c>
      <c r="J1375" s="3">
        <v>22</v>
      </c>
      <c r="K1375" s="3">
        <v>2</v>
      </c>
      <c r="L1375" s="3">
        <v>1</v>
      </c>
      <c r="M1375" s="3">
        <v>6</v>
      </c>
      <c r="N1375" s="3">
        <v>1</v>
      </c>
    </row>
    <row r="1376" spans="1:14" x14ac:dyDescent="0.25">
      <c r="A1376" s="3">
        <v>58</v>
      </c>
      <c r="B1376" s="3">
        <v>1</v>
      </c>
      <c r="C1376" s="3">
        <v>3</v>
      </c>
      <c r="D1376" s="3">
        <v>140</v>
      </c>
      <c r="E1376" s="3">
        <v>211</v>
      </c>
      <c r="F1376" s="3">
        <v>1</v>
      </c>
      <c r="G1376" s="3">
        <v>2</v>
      </c>
      <c r="H1376" s="3">
        <v>165</v>
      </c>
      <c r="I1376" s="3">
        <v>0</v>
      </c>
      <c r="J1376" s="3">
        <v>0</v>
      </c>
      <c r="K1376" s="3">
        <v>1</v>
      </c>
      <c r="L1376" s="3">
        <v>0</v>
      </c>
      <c r="M1376" s="3">
        <v>3</v>
      </c>
      <c r="N1376" s="3">
        <v>0</v>
      </c>
    </row>
    <row r="1377" spans="1:14" x14ac:dyDescent="0.25">
      <c r="A1377" s="3">
        <v>49</v>
      </c>
      <c r="B1377" s="3">
        <v>1</v>
      </c>
      <c r="C1377" s="3">
        <v>3</v>
      </c>
      <c r="D1377" s="3">
        <v>118</v>
      </c>
      <c r="E1377" s="3">
        <v>149</v>
      </c>
      <c r="F1377" s="3">
        <v>0</v>
      </c>
      <c r="G1377" s="3">
        <v>2</v>
      </c>
      <c r="H1377" s="3">
        <v>126</v>
      </c>
      <c r="I1377" s="3">
        <v>0</v>
      </c>
      <c r="J1377" s="3">
        <v>8</v>
      </c>
      <c r="K1377" s="3">
        <v>1</v>
      </c>
      <c r="L1377" s="3">
        <v>3</v>
      </c>
      <c r="M1377" s="3">
        <v>3</v>
      </c>
      <c r="N1377" s="3">
        <v>1</v>
      </c>
    </row>
    <row r="1378" spans="1:14" x14ac:dyDescent="0.25">
      <c r="A1378" s="3">
        <v>44</v>
      </c>
      <c r="B1378" s="3">
        <v>1</v>
      </c>
      <c r="C1378" s="3">
        <v>4</v>
      </c>
      <c r="D1378" s="3">
        <v>110</v>
      </c>
      <c r="E1378" s="3">
        <v>197</v>
      </c>
      <c r="F1378" s="3">
        <v>0</v>
      </c>
      <c r="G1378" s="3">
        <v>2</v>
      </c>
      <c r="H1378" s="3">
        <v>177</v>
      </c>
      <c r="I1378" s="3">
        <v>0</v>
      </c>
      <c r="J1378" s="3">
        <v>0</v>
      </c>
      <c r="K1378" s="3">
        <v>1</v>
      </c>
      <c r="L1378" s="3">
        <v>1</v>
      </c>
      <c r="M1378" s="3">
        <v>3</v>
      </c>
      <c r="N1378" s="3">
        <v>1</v>
      </c>
    </row>
    <row r="1379" spans="1:14" x14ac:dyDescent="0.25">
      <c r="A1379" s="3">
        <v>66</v>
      </c>
      <c r="B1379" s="3">
        <v>1</v>
      </c>
      <c r="C1379" s="3">
        <v>2</v>
      </c>
      <c r="D1379" s="3">
        <v>160</v>
      </c>
      <c r="E1379" s="3">
        <v>246</v>
      </c>
      <c r="F1379" s="3">
        <v>0</v>
      </c>
      <c r="G1379" s="3">
        <v>0</v>
      </c>
      <c r="H1379" s="3">
        <v>120</v>
      </c>
      <c r="I1379" s="3">
        <v>1</v>
      </c>
      <c r="J1379" s="3">
        <v>0</v>
      </c>
      <c r="K1379" s="3">
        <v>2</v>
      </c>
      <c r="L1379" s="3">
        <v>3</v>
      </c>
      <c r="M1379" s="3">
        <v>6</v>
      </c>
      <c r="N1379" s="3">
        <v>1</v>
      </c>
    </row>
    <row r="1380" spans="1:14" x14ac:dyDescent="0.25">
      <c r="A1380" s="3">
        <v>65</v>
      </c>
      <c r="B1380" s="3">
        <v>0</v>
      </c>
      <c r="C1380" s="3">
        <v>4</v>
      </c>
      <c r="D1380" s="3">
        <v>150</v>
      </c>
      <c r="E1380" s="3">
        <v>225</v>
      </c>
      <c r="F1380" s="3">
        <v>0</v>
      </c>
      <c r="G1380" s="3">
        <v>2</v>
      </c>
      <c r="H1380" s="3">
        <v>114</v>
      </c>
      <c r="I1380" s="3">
        <v>0</v>
      </c>
      <c r="J1380" s="3">
        <v>10</v>
      </c>
      <c r="K1380" s="3">
        <v>2</v>
      </c>
      <c r="L1380" s="3">
        <v>3</v>
      </c>
      <c r="M1380" s="3">
        <v>7</v>
      </c>
      <c r="N1380" s="3">
        <v>1</v>
      </c>
    </row>
    <row r="1381" spans="1:14" x14ac:dyDescent="0.25">
      <c r="A1381" s="3">
        <v>42</v>
      </c>
      <c r="B1381" s="3">
        <v>1</v>
      </c>
      <c r="C1381" s="3">
        <v>4</v>
      </c>
      <c r="D1381" s="3">
        <v>136</v>
      </c>
      <c r="E1381" s="3">
        <v>315</v>
      </c>
      <c r="F1381" s="3">
        <v>0</v>
      </c>
      <c r="G1381" s="3">
        <v>0</v>
      </c>
      <c r="H1381" s="3">
        <v>125</v>
      </c>
      <c r="I1381" s="3">
        <v>1</v>
      </c>
      <c r="J1381" s="3">
        <v>18</v>
      </c>
      <c r="K1381" s="3">
        <v>2</v>
      </c>
      <c r="L1381" s="3">
        <v>0</v>
      </c>
      <c r="M1381" s="3">
        <v>6</v>
      </c>
      <c r="N1381" s="3">
        <v>1</v>
      </c>
    </row>
    <row r="1382" spans="1:14" x14ac:dyDescent="0.25">
      <c r="A1382" s="3">
        <v>52</v>
      </c>
      <c r="B1382" s="3">
        <v>1</v>
      </c>
      <c r="C1382" s="3">
        <v>2</v>
      </c>
      <c r="D1382" s="3">
        <v>128</v>
      </c>
      <c r="E1382" s="3">
        <v>205</v>
      </c>
      <c r="F1382" s="3">
        <v>1</v>
      </c>
      <c r="G1382" s="3">
        <v>0</v>
      </c>
      <c r="H1382" s="3">
        <v>184</v>
      </c>
      <c r="I1382" s="3">
        <v>0</v>
      </c>
      <c r="J1382" s="3">
        <v>0</v>
      </c>
      <c r="K1382" s="3">
        <v>1</v>
      </c>
      <c r="L1382" s="3">
        <v>0</v>
      </c>
      <c r="M1382" s="3">
        <v>3</v>
      </c>
      <c r="N1382" s="3">
        <v>0</v>
      </c>
    </row>
    <row r="1383" spans="1:14" x14ac:dyDescent="0.25">
      <c r="A1383" s="3">
        <v>65</v>
      </c>
      <c r="B1383" s="3">
        <v>0</v>
      </c>
      <c r="C1383" s="3">
        <v>3</v>
      </c>
      <c r="D1383" s="3">
        <v>140</v>
      </c>
      <c r="E1383" s="3">
        <v>417</v>
      </c>
      <c r="F1383" s="3">
        <v>1</v>
      </c>
      <c r="G1383" s="3">
        <v>2</v>
      </c>
      <c r="H1383" s="3">
        <v>157</v>
      </c>
      <c r="I1383" s="3">
        <v>0</v>
      </c>
      <c r="J1383" s="3">
        <v>8</v>
      </c>
      <c r="K1383" s="3">
        <v>1</v>
      </c>
      <c r="L1383" s="3">
        <v>1</v>
      </c>
      <c r="M1383" s="3">
        <v>3</v>
      </c>
      <c r="N1383" s="3">
        <v>0</v>
      </c>
    </row>
    <row r="1384" spans="1:14" x14ac:dyDescent="0.25">
      <c r="A1384" s="3">
        <v>63</v>
      </c>
      <c r="B1384" s="3">
        <v>0</v>
      </c>
      <c r="C1384" s="3">
        <v>2</v>
      </c>
      <c r="D1384" s="3">
        <v>140</v>
      </c>
      <c r="E1384" s="3">
        <v>195</v>
      </c>
      <c r="F1384" s="3">
        <v>0</v>
      </c>
      <c r="G1384" s="3">
        <v>0</v>
      </c>
      <c r="H1384" s="3">
        <v>179</v>
      </c>
      <c r="I1384" s="3">
        <v>0</v>
      </c>
      <c r="J1384" s="3">
        <v>0</v>
      </c>
      <c r="K1384" s="3">
        <v>1</v>
      </c>
      <c r="L1384" s="3">
        <v>2</v>
      </c>
      <c r="M1384" s="3">
        <v>3</v>
      </c>
      <c r="N1384" s="3">
        <v>0</v>
      </c>
    </row>
    <row r="1385" spans="1:14" x14ac:dyDescent="0.25">
      <c r="A1385" s="3">
        <v>45</v>
      </c>
      <c r="B1385" s="3">
        <v>0</v>
      </c>
      <c r="C1385" s="3">
        <v>2</v>
      </c>
      <c r="D1385" s="3">
        <v>130</v>
      </c>
      <c r="E1385" s="3">
        <v>234</v>
      </c>
      <c r="F1385" s="3">
        <v>0</v>
      </c>
      <c r="G1385" s="3">
        <v>2</v>
      </c>
      <c r="H1385" s="3">
        <v>175</v>
      </c>
      <c r="I1385" s="3">
        <v>0</v>
      </c>
      <c r="J1385" s="3">
        <v>6</v>
      </c>
      <c r="K1385" s="3">
        <v>2</v>
      </c>
      <c r="L1385" s="3">
        <v>0</v>
      </c>
      <c r="M1385" s="3">
        <v>3</v>
      </c>
      <c r="N1385" s="3">
        <v>0</v>
      </c>
    </row>
    <row r="1386" spans="1:14" x14ac:dyDescent="0.25">
      <c r="A1386" s="3">
        <v>41</v>
      </c>
      <c r="B1386" s="3">
        <v>0</v>
      </c>
      <c r="C1386" s="3">
        <v>2</v>
      </c>
      <c r="D1386" s="3">
        <v>105</v>
      </c>
      <c r="E1386" s="3">
        <v>198</v>
      </c>
      <c r="F1386" s="3">
        <v>0</v>
      </c>
      <c r="G1386" s="3">
        <v>0</v>
      </c>
      <c r="H1386" s="3">
        <v>168</v>
      </c>
      <c r="I1386" s="3">
        <v>0</v>
      </c>
      <c r="J1386" s="3">
        <v>0</v>
      </c>
      <c r="K1386" s="3">
        <v>1</v>
      </c>
      <c r="L1386" s="3">
        <v>1</v>
      </c>
      <c r="M1386" s="3">
        <v>3</v>
      </c>
      <c r="N1386" s="3">
        <v>0</v>
      </c>
    </row>
    <row r="1387" spans="1:14" x14ac:dyDescent="0.25">
      <c r="A1387" s="3">
        <v>61</v>
      </c>
      <c r="B1387" s="3">
        <v>1</v>
      </c>
      <c r="C1387" s="3">
        <v>4</v>
      </c>
      <c r="D1387" s="3">
        <v>138</v>
      </c>
      <c r="E1387" s="3">
        <v>166</v>
      </c>
      <c r="F1387" s="3">
        <v>0</v>
      </c>
      <c r="G1387" s="3">
        <v>2</v>
      </c>
      <c r="H1387" s="3">
        <v>125</v>
      </c>
      <c r="I1387" s="3">
        <v>1</v>
      </c>
      <c r="J1387" s="3">
        <v>36</v>
      </c>
      <c r="K1387" s="3">
        <v>2</v>
      </c>
      <c r="L1387" s="3">
        <v>1</v>
      </c>
      <c r="M1387" s="3">
        <v>3</v>
      </c>
      <c r="N1387" s="3">
        <v>1</v>
      </c>
    </row>
    <row r="1388" spans="1:14" x14ac:dyDescent="0.25">
      <c r="A1388" s="3">
        <v>60</v>
      </c>
      <c r="B1388" s="3">
        <v>0</v>
      </c>
      <c r="C1388" s="3">
        <v>3</v>
      </c>
      <c r="D1388" s="3">
        <v>120</v>
      </c>
      <c r="E1388" s="3">
        <v>178</v>
      </c>
      <c r="F1388" s="3">
        <v>1</v>
      </c>
      <c r="G1388" s="3">
        <v>0</v>
      </c>
      <c r="H1388" s="3">
        <v>96</v>
      </c>
      <c r="I1388" s="3">
        <v>0</v>
      </c>
      <c r="J1388" s="3">
        <v>0</v>
      </c>
      <c r="K1388" s="3">
        <v>1</v>
      </c>
      <c r="L1388" s="3">
        <v>0</v>
      </c>
      <c r="M1388" s="3">
        <v>3</v>
      </c>
      <c r="N1388" s="3">
        <v>0</v>
      </c>
    </row>
    <row r="1389" spans="1:14" x14ac:dyDescent="0.25">
      <c r="A1389" s="3">
        <v>59</v>
      </c>
      <c r="B1389" s="3">
        <v>0</v>
      </c>
      <c r="C1389" s="3">
        <v>4</v>
      </c>
      <c r="D1389" s="3">
        <v>174</v>
      </c>
      <c r="E1389" s="3">
        <v>249</v>
      </c>
      <c r="F1389" s="3">
        <v>0</v>
      </c>
      <c r="G1389" s="3">
        <v>0</v>
      </c>
      <c r="H1389" s="3">
        <v>143</v>
      </c>
      <c r="I1389" s="3">
        <v>1</v>
      </c>
      <c r="J1389" s="3">
        <v>0</v>
      </c>
      <c r="K1389" s="3">
        <v>2</v>
      </c>
      <c r="L1389" s="3">
        <v>0</v>
      </c>
      <c r="M1389" s="3">
        <v>3</v>
      </c>
      <c r="N1389" s="3">
        <v>1</v>
      </c>
    </row>
    <row r="1390" spans="1:14" x14ac:dyDescent="0.25">
      <c r="A1390" s="3">
        <v>62</v>
      </c>
      <c r="B1390" s="3">
        <v>1</v>
      </c>
      <c r="C1390" s="3">
        <v>2</v>
      </c>
      <c r="D1390" s="3">
        <v>120</v>
      </c>
      <c r="E1390" s="3">
        <v>281</v>
      </c>
      <c r="F1390" s="3">
        <v>0</v>
      </c>
      <c r="G1390" s="3">
        <v>2</v>
      </c>
      <c r="H1390" s="3">
        <v>103</v>
      </c>
      <c r="I1390" s="3">
        <v>0</v>
      </c>
      <c r="J1390" s="3">
        <v>14</v>
      </c>
      <c r="K1390" s="3">
        <v>2</v>
      </c>
      <c r="L1390" s="3">
        <v>1</v>
      </c>
      <c r="M1390" s="3">
        <v>7</v>
      </c>
      <c r="N1390" s="3">
        <v>1</v>
      </c>
    </row>
    <row r="1391" spans="1:14" x14ac:dyDescent="0.25">
      <c r="A1391" s="3">
        <v>57</v>
      </c>
      <c r="B1391" s="3">
        <v>1</v>
      </c>
      <c r="C1391" s="3">
        <v>3</v>
      </c>
      <c r="D1391" s="3">
        <v>150</v>
      </c>
      <c r="E1391" s="3">
        <v>126</v>
      </c>
      <c r="F1391" s="3">
        <v>1</v>
      </c>
      <c r="G1391" s="3">
        <v>0</v>
      </c>
      <c r="H1391" s="3">
        <v>173</v>
      </c>
      <c r="I1391" s="3">
        <v>0</v>
      </c>
      <c r="J1391" s="3">
        <v>2</v>
      </c>
      <c r="K1391" s="3">
        <v>1</v>
      </c>
      <c r="L1391" s="3">
        <v>1</v>
      </c>
      <c r="M1391" s="3">
        <v>7</v>
      </c>
      <c r="N1391" s="3">
        <v>0</v>
      </c>
    </row>
    <row r="1392" spans="1:14" x14ac:dyDescent="0.25">
      <c r="A1392" s="3">
        <v>51</v>
      </c>
      <c r="B1392" s="3">
        <v>0</v>
      </c>
      <c r="C1392" s="3">
        <v>4</v>
      </c>
      <c r="D1392" s="3">
        <v>130</v>
      </c>
      <c r="E1392" s="3">
        <v>305</v>
      </c>
      <c r="F1392" s="3">
        <v>0</v>
      </c>
      <c r="G1392" s="3">
        <v>0</v>
      </c>
      <c r="H1392" s="3">
        <v>142</v>
      </c>
      <c r="I1392" s="3">
        <v>1</v>
      </c>
      <c r="J1392" s="3">
        <v>12</v>
      </c>
      <c r="K1392" s="3">
        <v>2</v>
      </c>
      <c r="L1392" s="3">
        <v>0</v>
      </c>
      <c r="M1392" s="3">
        <v>7</v>
      </c>
      <c r="N1392" s="3">
        <v>1</v>
      </c>
    </row>
    <row r="1393" spans="1:14" x14ac:dyDescent="0.25">
      <c r="A1393" s="3">
        <v>44</v>
      </c>
      <c r="B1393" s="3">
        <v>1</v>
      </c>
      <c r="C1393" s="3">
        <v>3</v>
      </c>
      <c r="D1393" s="3">
        <v>120</v>
      </c>
      <c r="E1393" s="3">
        <v>226</v>
      </c>
      <c r="F1393" s="3">
        <v>0</v>
      </c>
      <c r="G1393" s="3">
        <v>0</v>
      </c>
      <c r="H1393" s="3">
        <v>169</v>
      </c>
      <c r="I1393" s="3">
        <v>0</v>
      </c>
      <c r="J1393" s="3">
        <v>0</v>
      </c>
      <c r="K1393" s="3">
        <v>1</v>
      </c>
      <c r="L1393" s="3">
        <v>0</v>
      </c>
      <c r="M1393" s="3">
        <v>3</v>
      </c>
      <c r="N1393" s="3">
        <v>0</v>
      </c>
    </row>
    <row r="1394" spans="1:14" x14ac:dyDescent="0.25">
      <c r="A1394" s="3">
        <v>60</v>
      </c>
      <c r="B1394" s="3">
        <v>0</v>
      </c>
      <c r="C1394" s="3">
        <v>1</v>
      </c>
      <c r="D1394" s="3">
        <v>150</v>
      </c>
      <c r="E1394" s="3">
        <v>240</v>
      </c>
      <c r="F1394" s="3">
        <v>0</v>
      </c>
      <c r="G1394" s="3">
        <v>0</v>
      </c>
      <c r="H1394" s="3">
        <v>171</v>
      </c>
      <c r="I1394" s="3">
        <v>0</v>
      </c>
      <c r="J1394" s="3">
        <v>9</v>
      </c>
      <c r="K1394" s="3">
        <v>1</v>
      </c>
      <c r="L1394" s="3">
        <v>0</v>
      </c>
      <c r="M1394" s="3">
        <v>3</v>
      </c>
      <c r="N1394" s="3">
        <v>0</v>
      </c>
    </row>
    <row r="1395" spans="1:14" x14ac:dyDescent="0.25">
      <c r="A1395" s="3">
        <v>63</v>
      </c>
      <c r="B1395" s="3">
        <v>1</v>
      </c>
      <c r="C1395" s="3">
        <v>1</v>
      </c>
      <c r="D1395" s="3">
        <v>145</v>
      </c>
      <c r="E1395" s="3">
        <v>233</v>
      </c>
      <c r="F1395" s="3">
        <v>1</v>
      </c>
      <c r="G1395" s="3">
        <v>2</v>
      </c>
      <c r="H1395" s="3">
        <v>150</v>
      </c>
      <c r="I1395" s="3">
        <v>0</v>
      </c>
      <c r="J1395" s="3">
        <v>23</v>
      </c>
      <c r="K1395" s="3">
        <v>3</v>
      </c>
      <c r="L1395" s="3">
        <v>0</v>
      </c>
      <c r="M1395" s="3">
        <v>6</v>
      </c>
      <c r="N1395" s="3">
        <v>0</v>
      </c>
    </row>
    <row r="1396" spans="1:14" x14ac:dyDescent="0.25">
      <c r="A1396" s="3">
        <v>57</v>
      </c>
      <c r="B1396" s="3">
        <v>1</v>
      </c>
      <c r="C1396" s="3">
        <v>4</v>
      </c>
      <c r="D1396" s="3">
        <v>150</v>
      </c>
      <c r="E1396" s="3">
        <v>276</v>
      </c>
      <c r="F1396" s="3">
        <v>0</v>
      </c>
      <c r="G1396" s="3">
        <v>2</v>
      </c>
      <c r="H1396" s="3">
        <v>112</v>
      </c>
      <c r="I1396" s="3">
        <v>1</v>
      </c>
      <c r="J1396" s="3">
        <v>6</v>
      </c>
      <c r="K1396" s="3">
        <v>2</v>
      </c>
      <c r="L1396" s="3">
        <v>1</v>
      </c>
      <c r="M1396" s="3">
        <v>6</v>
      </c>
      <c r="N1396" s="3">
        <v>1</v>
      </c>
    </row>
    <row r="1397" spans="1:14" x14ac:dyDescent="0.25">
      <c r="A1397" s="3">
        <v>51</v>
      </c>
      <c r="B1397" s="3">
        <v>1</v>
      </c>
      <c r="C1397" s="3">
        <v>4</v>
      </c>
      <c r="D1397" s="3">
        <v>140</v>
      </c>
      <c r="E1397" s="3">
        <v>261</v>
      </c>
      <c r="F1397" s="3">
        <v>0</v>
      </c>
      <c r="G1397" s="3">
        <v>2</v>
      </c>
      <c r="H1397" s="3">
        <v>186</v>
      </c>
      <c r="I1397" s="3">
        <v>1</v>
      </c>
      <c r="J1397" s="3">
        <v>0</v>
      </c>
      <c r="K1397" s="3">
        <v>1</v>
      </c>
      <c r="L1397" s="3">
        <v>0</v>
      </c>
      <c r="M1397" s="3">
        <v>3</v>
      </c>
      <c r="N1397" s="3">
        <v>0</v>
      </c>
    </row>
    <row r="1398" spans="1:14" x14ac:dyDescent="0.25">
      <c r="A1398" s="3">
        <v>58</v>
      </c>
      <c r="B1398" s="3">
        <v>0</v>
      </c>
      <c r="C1398" s="3">
        <v>2</v>
      </c>
      <c r="D1398" s="3">
        <v>136</v>
      </c>
      <c r="E1398" s="3">
        <v>319</v>
      </c>
      <c r="F1398" s="3">
        <v>1</v>
      </c>
      <c r="G1398" s="3">
        <v>2</v>
      </c>
      <c r="H1398" s="3">
        <v>152</v>
      </c>
      <c r="I1398" s="3">
        <v>0</v>
      </c>
      <c r="J1398" s="3">
        <v>0</v>
      </c>
      <c r="K1398" s="3">
        <v>1</v>
      </c>
      <c r="L1398" s="3">
        <v>2</v>
      </c>
      <c r="M1398" s="3">
        <v>3</v>
      </c>
      <c r="N1398" s="3">
        <v>1</v>
      </c>
    </row>
    <row r="1399" spans="1:14" x14ac:dyDescent="0.25">
      <c r="A1399" s="3">
        <v>44</v>
      </c>
      <c r="B1399" s="3">
        <v>0</v>
      </c>
      <c r="C1399" s="3">
        <v>3</v>
      </c>
      <c r="D1399" s="3">
        <v>118</v>
      </c>
      <c r="E1399" s="3">
        <v>242</v>
      </c>
      <c r="F1399" s="3">
        <v>0</v>
      </c>
      <c r="G1399" s="3">
        <v>0</v>
      </c>
      <c r="H1399" s="3">
        <v>149</v>
      </c>
      <c r="I1399" s="3">
        <v>0</v>
      </c>
      <c r="J1399" s="3">
        <v>3</v>
      </c>
      <c r="K1399" s="3">
        <v>2</v>
      </c>
      <c r="L1399" s="3">
        <v>1</v>
      </c>
      <c r="M1399" s="3">
        <v>3</v>
      </c>
      <c r="N1399" s="3">
        <v>0</v>
      </c>
    </row>
    <row r="1400" spans="1:14" x14ac:dyDescent="0.25">
      <c r="A1400" s="3">
        <v>47</v>
      </c>
      <c r="B1400" s="3">
        <v>1</v>
      </c>
      <c r="C1400" s="3">
        <v>3</v>
      </c>
      <c r="D1400" s="3">
        <v>108</v>
      </c>
      <c r="E1400" s="3">
        <v>243</v>
      </c>
      <c r="F1400" s="3">
        <v>0</v>
      </c>
      <c r="G1400" s="3">
        <v>0</v>
      </c>
      <c r="H1400" s="3">
        <v>152</v>
      </c>
      <c r="I1400" s="3">
        <v>0</v>
      </c>
      <c r="J1400" s="3">
        <v>0</v>
      </c>
      <c r="K1400" s="3">
        <v>1</v>
      </c>
      <c r="L1400" s="3">
        <v>0</v>
      </c>
      <c r="M1400" s="3">
        <v>3</v>
      </c>
      <c r="N1400" s="3">
        <v>1</v>
      </c>
    </row>
    <row r="1401" spans="1:14" x14ac:dyDescent="0.25">
      <c r="A1401" s="3">
        <v>61</v>
      </c>
      <c r="B1401" s="3">
        <v>1</v>
      </c>
      <c r="C1401" s="3">
        <v>4</v>
      </c>
      <c r="D1401" s="3">
        <v>120</v>
      </c>
      <c r="E1401" s="3">
        <v>260</v>
      </c>
      <c r="F1401" s="3">
        <v>0</v>
      </c>
      <c r="G1401" s="3">
        <v>0</v>
      </c>
      <c r="H1401" s="3">
        <v>140</v>
      </c>
      <c r="I1401" s="3">
        <v>1</v>
      </c>
      <c r="J1401" s="3">
        <v>36</v>
      </c>
      <c r="K1401" s="3">
        <v>2</v>
      </c>
      <c r="L1401" s="3">
        <v>1</v>
      </c>
      <c r="M1401" s="3">
        <v>7</v>
      </c>
      <c r="N1401" s="3">
        <v>1</v>
      </c>
    </row>
    <row r="1402" spans="1:14" x14ac:dyDescent="0.25">
      <c r="A1402" s="3">
        <v>57</v>
      </c>
      <c r="B1402" s="3">
        <v>0</v>
      </c>
      <c r="C1402" s="3">
        <v>4</v>
      </c>
      <c r="D1402" s="3">
        <v>120</v>
      </c>
      <c r="E1402" s="3">
        <v>354</v>
      </c>
      <c r="F1402" s="3">
        <v>0</v>
      </c>
      <c r="G1402" s="3">
        <v>0</v>
      </c>
      <c r="H1402" s="3">
        <v>163</v>
      </c>
      <c r="I1402" s="3">
        <v>1</v>
      </c>
      <c r="J1402" s="3">
        <v>6</v>
      </c>
      <c r="K1402" s="3">
        <v>1</v>
      </c>
      <c r="L1402" s="3">
        <v>0</v>
      </c>
      <c r="M1402" s="3">
        <v>3</v>
      </c>
      <c r="N1402" s="3">
        <v>0</v>
      </c>
    </row>
    <row r="1403" spans="1:14" x14ac:dyDescent="0.25">
      <c r="A1403" s="3">
        <v>70</v>
      </c>
      <c r="B1403" s="3">
        <v>1</v>
      </c>
      <c r="C1403" s="3">
        <v>2</v>
      </c>
      <c r="D1403" s="3">
        <v>156</v>
      </c>
      <c r="E1403" s="3">
        <v>245</v>
      </c>
      <c r="F1403" s="3">
        <v>0</v>
      </c>
      <c r="G1403" s="3">
        <v>2</v>
      </c>
      <c r="H1403" s="3">
        <v>143</v>
      </c>
      <c r="I1403" s="3">
        <v>0</v>
      </c>
      <c r="J1403" s="3">
        <v>0</v>
      </c>
      <c r="K1403" s="3">
        <v>1</v>
      </c>
      <c r="L1403" s="3">
        <v>0</v>
      </c>
      <c r="M1403" s="3">
        <v>3</v>
      </c>
      <c r="N1403" s="3">
        <v>0</v>
      </c>
    </row>
    <row r="1404" spans="1:14" x14ac:dyDescent="0.25">
      <c r="A1404" s="3">
        <v>76</v>
      </c>
      <c r="B1404" s="3">
        <v>0</v>
      </c>
      <c r="C1404" s="3">
        <v>3</v>
      </c>
      <c r="D1404" s="3">
        <v>140</v>
      </c>
      <c r="E1404" s="3">
        <v>197</v>
      </c>
      <c r="F1404" s="3">
        <v>0</v>
      </c>
      <c r="G1404" s="3">
        <v>1</v>
      </c>
      <c r="H1404" s="3">
        <v>116</v>
      </c>
      <c r="I1404" s="3">
        <v>0</v>
      </c>
      <c r="J1404" s="3">
        <v>11</v>
      </c>
      <c r="K1404" s="3">
        <v>2</v>
      </c>
      <c r="L1404" s="3">
        <v>0</v>
      </c>
      <c r="M1404" s="3">
        <v>3</v>
      </c>
      <c r="N1404" s="3">
        <v>0</v>
      </c>
    </row>
    <row r="1405" spans="1:14" x14ac:dyDescent="0.25">
      <c r="A1405" s="3">
        <v>67</v>
      </c>
      <c r="B1405" s="3">
        <v>0</v>
      </c>
      <c r="C1405" s="3">
        <v>4</v>
      </c>
      <c r="D1405" s="3">
        <v>106</v>
      </c>
      <c r="E1405" s="3">
        <v>223</v>
      </c>
      <c r="F1405" s="3">
        <v>0</v>
      </c>
      <c r="G1405" s="3">
        <v>0</v>
      </c>
      <c r="H1405" s="3">
        <v>142</v>
      </c>
      <c r="I1405" s="3">
        <v>0</v>
      </c>
      <c r="J1405" s="3">
        <v>3</v>
      </c>
      <c r="K1405" s="3">
        <v>1</v>
      </c>
      <c r="L1405" s="3">
        <v>2</v>
      </c>
      <c r="M1405" s="3">
        <v>3</v>
      </c>
      <c r="N1405" s="3">
        <v>0</v>
      </c>
    </row>
    <row r="1406" spans="1:14" x14ac:dyDescent="0.25">
      <c r="A1406" s="3">
        <v>45</v>
      </c>
      <c r="B1406" s="3">
        <v>1</v>
      </c>
      <c r="C1406" s="3">
        <v>4</v>
      </c>
      <c r="D1406" s="3">
        <v>142</v>
      </c>
      <c r="E1406" s="3">
        <v>309</v>
      </c>
      <c r="F1406" s="3">
        <v>0</v>
      </c>
      <c r="G1406" s="3">
        <v>2</v>
      </c>
      <c r="H1406" s="3">
        <v>147</v>
      </c>
      <c r="I1406" s="3">
        <v>1</v>
      </c>
      <c r="J1406" s="3">
        <v>0</v>
      </c>
      <c r="K1406" s="3">
        <v>2</v>
      </c>
      <c r="L1406" s="3">
        <v>3</v>
      </c>
      <c r="M1406" s="3">
        <v>7</v>
      </c>
      <c r="N1406" s="3">
        <v>1</v>
      </c>
    </row>
    <row r="1407" spans="1:14" x14ac:dyDescent="0.25">
      <c r="A1407" s="3">
        <v>45</v>
      </c>
      <c r="B1407" s="3">
        <v>1</v>
      </c>
      <c r="C1407" s="3">
        <v>4</v>
      </c>
      <c r="D1407" s="3">
        <v>104</v>
      </c>
      <c r="E1407" s="3">
        <v>208</v>
      </c>
      <c r="F1407" s="3">
        <v>0</v>
      </c>
      <c r="G1407" s="3">
        <v>2</v>
      </c>
      <c r="H1407" s="3">
        <v>148</v>
      </c>
      <c r="I1407" s="3">
        <v>1</v>
      </c>
      <c r="J1407" s="3">
        <v>30</v>
      </c>
      <c r="K1407" s="3">
        <v>2</v>
      </c>
      <c r="L1407" s="3">
        <v>0</v>
      </c>
      <c r="M1407" s="3">
        <v>3</v>
      </c>
      <c r="N1407" s="3">
        <v>0</v>
      </c>
    </row>
    <row r="1408" spans="1:14" x14ac:dyDescent="0.25">
      <c r="A1408" s="3">
        <v>39</v>
      </c>
      <c r="B1408" s="3">
        <v>0</v>
      </c>
      <c r="C1408" s="3">
        <v>3</v>
      </c>
      <c r="D1408" s="3">
        <v>94</v>
      </c>
      <c r="E1408" s="3">
        <v>199</v>
      </c>
      <c r="F1408" s="3">
        <v>0</v>
      </c>
      <c r="G1408" s="3">
        <v>0</v>
      </c>
      <c r="H1408" s="3">
        <v>179</v>
      </c>
      <c r="I1408" s="3">
        <v>0</v>
      </c>
      <c r="J1408" s="3">
        <v>0</v>
      </c>
      <c r="K1408" s="3">
        <v>1</v>
      </c>
      <c r="L1408" s="3">
        <v>0</v>
      </c>
      <c r="M1408" s="3">
        <v>3</v>
      </c>
      <c r="N1408" s="3">
        <v>0</v>
      </c>
    </row>
    <row r="1409" spans="1:14" x14ac:dyDescent="0.25">
      <c r="A1409" s="3">
        <v>42</v>
      </c>
      <c r="B1409" s="3">
        <v>0</v>
      </c>
      <c r="C1409" s="3">
        <v>3</v>
      </c>
      <c r="D1409" s="3">
        <v>120</v>
      </c>
      <c r="E1409" s="3">
        <v>209</v>
      </c>
      <c r="F1409" s="3">
        <v>0</v>
      </c>
      <c r="G1409" s="3">
        <v>0</v>
      </c>
      <c r="H1409" s="3">
        <v>173</v>
      </c>
      <c r="I1409" s="3">
        <v>0</v>
      </c>
      <c r="J1409" s="3">
        <v>0</v>
      </c>
      <c r="K1409" s="3">
        <v>2</v>
      </c>
      <c r="L1409" s="3">
        <v>0</v>
      </c>
      <c r="M1409" s="3">
        <v>3</v>
      </c>
      <c r="N1409" s="3">
        <v>0</v>
      </c>
    </row>
    <row r="1410" spans="1:14" x14ac:dyDescent="0.25">
      <c r="A1410" s="3">
        <v>56</v>
      </c>
      <c r="B1410" s="3">
        <v>1</v>
      </c>
      <c r="C1410" s="3">
        <v>2</v>
      </c>
      <c r="D1410" s="3">
        <v>120</v>
      </c>
      <c r="E1410" s="3">
        <v>236</v>
      </c>
      <c r="F1410" s="3">
        <v>0</v>
      </c>
      <c r="G1410" s="3">
        <v>0</v>
      </c>
      <c r="H1410" s="3">
        <v>178</v>
      </c>
      <c r="I1410" s="3">
        <v>0</v>
      </c>
      <c r="J1410" s="3">
        <v>8</v>
      </c>
      <c r="K1410" s="3">
        <v>1</v>
      </c>
      <c r="L1410" s="3">
        <v>0</v>
      </c>
      <c r="M1410" s="3">
        <v>3</v>
      </c>
      <c r="N1410" s="3">
        <v>0</v>
      </c>
    </row>
    <row r="1411" spans="1:14" x14ac:dyDescent="0.25">
      <c r="A1411" s="3">
        <v>58</v>
      </c>
      <c r="B1411" s="3">
        <v>1</v>
      </c>
      <c r="C1411" s="3">
        <v>4</v>
      </c>
      <c r="D1411" s="3">
        <v>146</v>
      </c>
      <c r="E1411" s="3">
        <v>218</v>
      </c>
      <c r="F1411" s="3">
        <v>0</v>
      </c>
      <c r="G1411" s="3">
        <v>0</v>
      </c>
      <c r="H1411" s="3">
        <v>105</v>
      </c>
      <c r="I1411" s="3">
        <v>0</v>
      </c>
      <c r="J1411" s="3">
        <v>20</v>
      </c>
      <c r="K1411" s="3">
        <v>2</v>
      </c>
      <c r="L1411" s="3">
        <v>1</v>
      </c>
      <c r="M1411" s="3">
        <v>7</v>
      </c>
      <c r="N1411" s="3">
        <v>1</v>
      </c>
    </row>
    <row r="1412" spans="1:14" x14ac:dyDescent="0.25">
      <c r="A1412" s="3">
        <v>35</v>
      </c>
      <c r="B1412" s="3">
        <v>1</v>
      </c>
      <c r="C1412" s="3">
        <v>4</v>
      </c>
      <c r="D1412" s="3">
        <v>120</v>
      </c>
      <c r="E1412" s="3">
        <v>198</v>
      </c>
      <c r="F1412" s="3">
        <v>0</v>
      </c>
      <c r="G1412" s="3">
        <v>0</v>
      </c>
      <c r="H1412" s="3">
        <v>130</v>
      </c>
      <c r="I1412" s="3">
        <v>1</v>
      </c>
      <c r="J1412" s="3">
        <v>16</v>
      </c>
      <c r="K1412" s="3">
        <v>2</v>
      </c>
      <c r="L1412" s="3">
        <v>0</v>
      </c>
      <c r="M1412" s="3">
        <v>7</v>
      </c>
      <c r="N1412" s="3">
        <v>1</v>
      </c>
    </row>
    <row r="1413" spans="1:14" x14ac:dyDescent="0.25">
      <c r="A1413" s="3">
        <v>58</v>
      </c>
      <c r="B1413" s="3">
        <v>1</v>
      </c>
      <c r="C1413" s="3">
        <v>4</v>
      </c>
      <c r="D1413" s="3">
        <v>150</v>
      </c>
      <c r="E1413" s="3">
        <v>270</v>
      </c>
      <c r="F1413" s="3">
        <v>0</v>
      </c>
      <c r="G1413" s="3">
        <v>2</v>
      </c>
      <c r="H1413" s="3">
        <v>111</v>
      </c>
      <c r="I1413" s="3">
        <v>1</v>
      </c>
      <c r="J1413" s="3">
        <v>8</v>
      </c>
      <c r="K1413" s="3">
        <v>1</v>
      </c>
      <c r="L1413" s="3">
        <v>0</v>
      </c>
      <c r="M1413" s="3">
        <v>7</v>
      </c>
      <c r="N1413" s="3">
        <v>1</v>
      </c>
    </row>
    <row r="1414" spans="1:14" x14ac:dyDescent="0.25">
      <c r="A1414" s="3">
        <v>41</v>
      </c>
      <c r="B1414" s="3">
        <v>1</v>
      </c>
      <c r="C1414" s="3">
        <v>3</v>
      </c>
      <c r="D1414" s="3">
        <v>130</v>
      </c>
      <c r="E1414" s="3">
        <v>214</v>
      </c>
      <c r="F1414" s="3">
        <v>0</v>
      </c>
      <c r="G1414" s="3">
        <v>2</v>
      </c>
      <c r="H1414" s="3">
        <v>168</v>
      </c>
      <c r="I1414" s="3">
        <v>0</v>
      </c>
      <c r="J1414" s="3">
        <v>20</v>
      </c>
      <c r="K1414" s="3">
        <v>2</v>
      </c>
      <c r="L1414" s="3">
        <v>0</v>
      </c>
      <c r="M1414" s="3">
        <v>3</v>
      </c>
      <c r="N1414" s="3">
        <v>0</v>
      </c>
    </row>
    <row r="1415" spans="1:14" x14ac:dyDescent="0.25">
      <c r="A1415" s="3">
        <v>57</v>
      </c>
      <c r="B1415" s="3">
        <v>1</v>
      </c>
      <c r="C1415" s="3">
        <v>4</v>
      </c>
      <c r="D1415" s="3">
        <v>110</v>
      </c>
      <c r="E1415" s="3">
        <v>201</v>
      </c>
      <c r="F1415" s="3">
        <v>0</v>
      </c>
      <c r="G1415" s="3">
        <v>0</v>
      </c>
      <c r="H1415" s="3">
        <v>126</v>
      </c>
      <c r="I1415" s="3">
        <v>1</v>
      </c>
      <c r="J1415" s="3">
        <v>15</v>
      </c>
      <c r="K1415" s="3">
        <v>2</v>
      </c>
      <c r="L1415" s="3">
        <v>0</v>
      </c>
      <c r="M1415" s="3">
        <v>6</v>
      </c>
      <c r="N1415" s="3">
        <v>0</v>
      </c>
    </row>
    <row r="1416" spans="1:14" x14ac:dyDescent="0.25">
      <c r="A1416" s="3">
        <v>42</v>
      </c>
      <c r="B1416" s="3">
        <v>1</v>
      </c>
      <c r="C1416" s="3">
        <v>1</v>
      </c>
      <c r="D1416" s="3">
        <v>148</v>
      </c>
      <c r="E1416" s="3">
        <v>244</v>
      </c>
      <c r="F1416" s="3">
        <v>0</v>
      </c>
      <c r="G1416" s="3">
        <v>2</v>
      </c>
      <c r="H1416" s="3">
        <v>178</v>
      </c>
      <c r="I1416" s="3">
        <v>0</v>
      </c>
      <c r="J1416" s="3">
        <v>8</v>
      </c>
      <c r="K1416" s="3">
        <v>1</v>
      </c>
      <c r="L1416" s="3">
        <v>2</v>
      </c>
      <c r="M1416" s="3">
        <v>3</v>
      </c>
      <c r="N1416" s="3">
        <v>0</v>
      </c>
    </row>
    <row r="1417" spans="1:14" x14ac:dyDescent="0.25">
      <c r="A1417" s="3">
        <v>62</v>
      </c>
      <c r="B1417" s="3">
        <v>1</v>
      </c>
      <c r="C1417" s="3">
        <v>2</v>
      </c>
      <c r="D1417" s="3">
        <v>128</v>
      </c>
      <c r="E1417" s="3">
        <v>208</v>
      </c>
      <c r="F1417" s="3">
        <v>1</v>
      </c>
      <c r="G1417" s="3">
        <v>2</v>
      </c>
      <c r="H1417" s="3">
        <v>140</v>
      </c>
      <c r="I1417" s="3">
        <v>0</v>
      </c>
      <c r="J1417" s="3">
        <v>0</v>
      </c>
      <c r="K1417" s="3">
        <v>1</v>
      </c>
      <c r="L1417" s="3">
        <v>0</v>
      </c>
      <c r="M1417" s="3">
        <v>3</v>
      </c>
      <c r="N1417" s="3">
        <v>0</v>
      </c>
    </row>
    <row r="1418" spans="1:14" x14ac:dyDescent="0.25">
      <c r="A1418" s="3">
        <v>59</v>
      </c>
      <c r="B1418" s="3">
        <v>1</v>
      </c>
      <c r="C1418" s="3">
        <v>1</v>
      </c>
      <c r="D1418" s="3">
        <v>178</v>
      </c>
      <c r="E1418" s="3">
        <v>270</v>
      </c>
      <c r="F1418" s="3">
        <v>0</v>
      </c>
      <c r="G1418" s="3">
        <v>2</v>
      </c>
      <c r="H1418" s="3">
        <v>145</v>
      </c>
      <c r="I1418" s="3">
        <v>0</v>
      </c>
      <c r="J1418" s="3">
        <v>42</v>
      </c>
      <c r="K1418" s="3">
        <v>3</v>
      </c>
      <c r="L1418" s="3">
        <v>0</v>
      </c>
      <c r="M1418" s="3">
        <v>7</v>
      </c>
      <c r="N1418" s="3">
        <v>0</v>
      </c>
    </row>
    <row r="1419" spans="1:14" x14ac:dyDescent="0.25">
      <c r="A1419" s="3">
        <v>41</v>
      </c>
      <c r="B1419" s="3">
        <v>0</v>
      </c>
      <c r="C1419" s="3">
        <v>2</v>
      </c>
      <c r="D1419" s="3">
        <v>126</v>
      </c>
      <c r="E1419" s="3">
        <v>306</v>
      </c>
      <c r="F1419" s="3">
        <v>0</v>
      </c>
      <c r="G1419" s="3">
        <v>0</v>
      </c>
      <c r="H1419" s="3">
        <v>163</v>
      </c>
      <c r="I1419" s="3">
        <v>0</v>
      </c>
      <c r="J1419" s="3">
        <v>0</v>
      </c>
      <c r="K1419" s="3">
        <v>1</v>
      </c>
      <c r="L1419" s="3">
        <v>0</v>
      </c>
      <c r="M1419" s="3">
        <v>3</v>
      </c>
      <c r="N1419" s="3">
        <v>0</v>
      </c>
    </row>
    <row r="1420" spans="1:14" x14ac:dyDescent="0.25">
      <c r="A1420" s="3">
        <v>50</v>
      </c>
      <c r="B1420" s="3">
        <v>1</v>
      </c>
      <c r="C1420" s="3">
        <v>4</v>
      </c>
      <c r="D1420" s="3">
        <v>150</v>
      </c>
      <c r="E1420" s="3">
        <v>243</v>
      </c>
      <c r="F1420" s="3">
        <v>0</v>
      </c>
      <c r="G1420" s="3">
        <v>2</v>
      </c>
      <c r="H1420" s="3">
        <v>128</v>
      </c>
      <c r="I1420" s="3">
        <v>0</v>
      </c>
      <c r="J1420" s="3">
        <v>26</v>
      </c>
      <c r="K1420" s="3">
        <v>2</v>
      </c>
      <c r="L1420" s="3">
        <v>0</v>
      </c>
      <c r="M1420" s="3">
        <v>7</v>
      </c>
      <c r="N1420" s="3">
        <v>1</v>
      </c>
    </row>
    <row r="1421" spans="1:14" x14ac:dyDescent="0.25">
      <c r="A1421" s="3">
        <v>59</v>
      </c>
      <c r="B1421" s="3">
        <v>1</v>
      </c>
      <c r="C1421" s="3">
        <v>2</v>
      </c>
      <c r="D1421" s="3">
        <v>140</v>
      </c>
      <c r="E1421" s="3">
        <v>221</v>
      </c>
      <c r="F1421" s="3">
        <v>0</v>
      </c>
      <c r="G1421" s="3">
        <v>0</v>
      </c>
      <c r="H1421" s="3">
        <v>164</v>
      </c>
      <c r="I1421" s="3">
        <v>1</v>
      </c>
      <c r="J1421" s="3">
        <v>0</v>
      </c>
      <c r="K1421" s="3">
        <v>1</v>
      </c>
      <c r="L1421" s="3">
        <v>0</v>
      </c>
      <c r="M1421" s="3">
        <v>3</v>
      </c>
      <c r="N1421" s="3">
        <v>0</v>
      </c>
    </row>
    <row r="1422" spans="1:14" x14ac:dyDescent="0.25">
      <c r="A1422" s="3">
        <v>61</v>
      </c>
      <c r="B1422" s="3">
        <v>0</v>
      </c>
      <c r="C1422" s="3">
        <v>4</v>
      </c>
      <c r="D1422" s="3">
        <v>130</v>
      </c>
      <c r="E1422" s="3">
        <v>330</v>
      </c>
      <c r="F1422" s="3">
        <v>0</v>
      </c>
      <c r="G1422" s="3">
        <v>2</v>
      </c>
      <c r="H1422" s="3">
        <v>169</v>
      </c>
      <c r="I1422" s="3">
        <v>0</v>
      </c>
      <c r="J1422" s="3">
        <v>0</v>
      </c>
      <c r="K1422" s="3">
        <v>1</v>
      </c>
      <c r="L1422" s="3">
        <v>0</v>
      </c>
      <c r="M1422" s="3">
        <v>3</v>
      </c>
      <c r="N1422" s="3">
        <v>1</v>
      </c>
    </row>
    <row r="1423" spans="1:14" x14ac:dyDescent="0.25">
      <c r="A1423" s="3">
        <v>54</v>
      </c>
      <c r="B1423" s="3">
        <v>1</v>
      </c>
      <c r="C1423" s="3">
        <v>4</v>
      </c>
      <c r="D1423" s="3">
        <v>124</v>
      </c>
      <c r="E1423" s="3">
        <v>266</v>
      </c>
      <c r="F1423" s="3">
        <v>0</v>
      </c>
      <c r="G1423" s="3">
        <v>2</v>
      </c>
      <c r="H1423" s="3">
        <v>109</v>
      </c>
      <c r="I1423" s="3">
        <v>1</v>
      </c>
      <c r="J1423" s="3">
        <v>22</v>
      </c>
      <c r="K1423" s="3">
        <v>2</v>
      </c>
      <c r="L1423" s="3">
        <v>1</v>
      </c>
      <c r="M1423" s="3">
        <v>7</v>
      </c>
      <c r="N1423" s="3">
        <v>1</v>
      </c>
    </row>
    <row r="1424" spans="1:14" x14ac:dyDescent="0.25">
      <c r="A1424" s="3">
        <v>54</v>
      </c>
      <c r="B1424" s="3">
        <v>1</v>
      </c>
      <c r="C1424" s="3">
        <v>4</v>
      </c>
      <c r="D1424" s="3">
        <v>110</v>
      </c>
      <c r="E1424" s="3">
        <v>206</v>
      </c>
      <c r="F1424" s="3">
        <v>0</v>
      </c>
      <c r="G1424" s="3">
        <v>2</v>
      </c>
      <c r="H1424" s="3">
        <v>108</v>
      </c>
      <c r="I1424" s="3">
        <v>1</v>
      </c>
      <c r="J1424" s="3">
        <v>0</v>
      </c>
      <c r="K1424" s="3">
        <v>2</v>
      </c>
      <c r="L1424" s="3">
        <v>1</v>
      </c>
      <c r="M1424" s="3">
        <v>3</v>
      </c>
      <c r="N1424" s="3">
        <v>1</v>
      </c>
    </row>
    <row r="1425" spans="1:14" x14ac:dyDescent="0.25">
      <c r="A1425" s="3">
        <v>52</v>
      </c>
      <c r="B1425" s="3">
        <v>1</v>
      </c>
      <c r="C1425" s="3">
        <v>4</v>
      </c>
      <c r="D1425" s="3">
        <v>125</v>
      </c>
      <c r="E1425" s="3">
        <v>212</v>
      </c>
      <c r="F1425" s="3">
        <v>0</v>
      </c>
      <c r="G1425" s="3">
        <v>0</v>
      </c>
      <c r="H1425" s="3">
        <v>168</v>
      </c>
      <c r="I1425" s="3">
        <v>0</v>
      </c>
      <c r="J1425" s="3">
        <v>10</v>
      </c>
      <c r="K1425" s="3">
        <v>1</v>
      </c>
      <c r="L1425" s="3">
        <v>2</v>
      </c>
      <c r="M1425" s="3">
        <v>7</v>
      </c>
      <c r="N1425" s="3">
        <v>1</v>
      </c>
    </row>
    <row r="1426" spans="1:14" x14ac:dyDescent="0.25">
      <c r="A1426" s="3">
        <v>47</v>
      </c>
      <c r="B1426" s="3">
        <v>1</v>
      </c>
      <c r="C1426" s="3">
        <v>4</v>
      </c>
      <c r="D1426" s="3">
        <v>110</v>
      </c>
      <c r="E1426" s="3">
        <v>275</v>
      </c>
      <c r="F1426" s="3">
        <v>0</v>
      </c>
      <c r="G1426" s="3">
        <v>2</v>
      </c>
      <c r="H1426" s="3">
        <v>118</v>
      </c>
      <c r="I1426" s="3">
        <v>1</v>
      </c>
      <c r="J1426" s="3">
        <v>10</v>
      </c>
      <c r="K1426" s="3">
        <v>2</v>
      </c>
      <c r="L1426" s="3">
        <v>1</v>
      </c>
      <c r="M1426" s="3">
        <v>3</v>
      </c>
      <c r="N1426" s="3">
        <v>1</v>
      </c>
    </row>
    <row r="1427" spans="1:14" x14ac:dyDescent="0.25">
      <c r="A1427" s="3">
        <v>66</v>
      </c>
      <c r="B1427" s="3">
        <v>1</v>
      </c>
      <c r="C1427" s="3">
        <v>4</v>
      </c>
      <c r="D1427" s="3">
        <v>120</v>
      </c>
      <c r="E1427" s="3">
        <v>302</v>
      </c>
      <c r="F1427" s="3">
        <v>0</v>
      </c>
      <c r="G1427" s="3">
        <v>2</v>
      </c>
      <c r="H1427" s="3">
        <v>151</v>
      </c>
      <c r="I1427" s="3">
        <v>0</v>
      </c>
      <c r="J1427" s="3">
        <v>4</v>
      </c>
      <c r="K1427" s="3">
        <v>2</v>
      </c>
      <c r="L1427" s="3">
        <v>0</v>
      </c>
      <c r="M1427" s="3">
        <v>3</v>
      </c>
      <c r="N1427" s="3">
        <v>0</v>
      </c>
    </row>
    <row r="1428" spans="1:14" x14ac:dyDescent="0.25">
      <c r="A1428" s="3">
        <v>58</v>
      </c>
      <c r="B1428" s="3">
        <v>1</v>
      </c>
      <c r="C1428" s="3">
        <v>4</v>
      </c>
      <c r="D1428" s="3">
        <v>100</v>
      </c>
      <c r="E1428" s="3">
        <v>234</v>
      </c>
      <c r="F1428" s="3">
        <v>0</v>
      </c>
      <c r="G1428" s="3">
        <v>0</v>
      </c>
      <c r="H1428" s="3">
        <v>156</v>
      </c>
      <c r="I1428" s="3">
        <v>0</v>
      </c>
      <c r="J1428" s="3">
        <v>1</v>
      </c>
      <c r="K1428" s="3">
        <v>1</v>
      </c>
      <c r="L1428" s="3">
        <v>1</v>
      </c>
      <c r="M1428" s="3">
        <v>7</v>
      </c>
      <c r="N1428" s="3">
        <v>1</v>
      </c>
    </row>
    <row r="1429" spans="1:14" x14ac:dyDescent="0.25">
      <c r="A1429" s="3">
        <v>64</v>
      </c>
      <c r="B1429" s="3">
        <v>0</v>
      </c>
      <c r="C1429" s="3">
        <v>3</v>
      </c>
      <c r="D1429" s="3">
        <v>140</v>
      </c>
      <c r="E1429" s="3">
        <v>313</v>
      </c>
      <c r="F1429" s="3">
        <v>0</v>
      </c>
      <c r="G1429" s="3">
        <v>0</v>
      </c>
      <c r="H1429" s="3">
        <v>133</v>
      </c>
      <c r="I1429" s="3">
        <v>0</v>
      </c>
      <c r="J1429" s="3">
        <v>2</v>
      </c>
      <c r="K1429" s="3">
        <v>1</v>
      </c>
      <c r="L1429" s="3">
        <v>0</v>
      </c>
      <c r="M1429" s="3">
        <v>7</v>
      </c>
      <c r="N1429" s="3">
        <v>0</v>
      </c>
    </row>
    <row r="1430" spans="1:14" x14ac:dyDescent="0.25">
      <c r="A1430" s="3">
        <v>50</v>
      </c>
      <c r="B1430" s="3">
        <v>0</v>
      </c>
      <c r="C1430" s="3">
        <v>2</v>
      </c>
      <c r="D1430" s="3">
        <v>120</v>
      </c>
      <c r="E1430" s="3">
        <v>244</v>
      </c>
      <c r="F1430" s="3">
        <v>0</v>
      </c>
      <c r="G1430" s="3">
        <v>0</v>
      </c>
      <c r="H1430" s="3">
        <v>162</v>
      </c>
      <c r="I1430" s="3">
        <v>0</v>
      </c>
      <c r="J1430" s="3">
        <v>11</v>
      </c>
      <c r="K1430" s="3">
        <v>1</v>
      </c>
      <c r="L1430" s="3">
        <v>0</v>
      </c>
      <c r="M1430" s="3">
        <v>3</v>
      </c>
      <c r="N1430" s="3">
        <v>0</v>
      </c>
    </row>
    <row r="1431" spans="1:14" x14ac:dyDescent="0.25">
      <c r="A1431" s="3">
        <v>44</v>
      </c>
      <c r="B1431" s="3">
        <v>0</v>
      </c>
      <c r="C1431" s="3">
        <v>3</v>
      </c>
      <c r="D1431" s="3">
        <v>108</v>
      </c>
      <c r="E1431" s="3">
        <v>141</v>
      </c>
      <c r="F1431" s="3">
        <v>0</v>
      </c>
      <c r="G1431" s="3">
        <v>0</v>
      </c>
      <c r="H1431" s="3">
        <v>175</v>
      </c>
      <c r="I1431" s="3">
        <v>0</v>
      </c>
      <c r="J1431" s="3">
        <v>6</v>
      </c>
      <c r="K1431" s="3">
        <v>2</v>
      </c>
      <c r="L1431" s="3">
        <v>0</v>
      </c>
      <c r="M1431" s="3">
        <v>3</v>
      </c>
      <c r="N1431" s="3">
        <v>0</v>
      </c>
    </row>
    <row r="1432" spans="1:14" x14ac:dyDescent="0.25">
      <c r="A1432" s="3">
        <v>67</v>
      </c>
      <c r="B1432" s="3">
        <v>1</v>
      </c>
      <c r="C1432" s="3">
        <v>4</v>
      </c>
      <c r="D1432" s="3">
        <v>120</v>
      </c>
      <c r="E1432" s="3">
        <v>237</v>
      </c>
      <c r="F1432" s="3">
        <v>0</v>
      </c>
      <c r="G1432" s="3">
        <v>0</v>
      </c>
      <c r="H1432" s="3">
        <v>71</v>
      </c>
      <c r="I1432" s="3">
        <v>0</v>
      </c>
      <c r="J1432" s="3">
        <v>10</v>
      </c>
      <c r="K1432" s="3">
        <v>2</v>
      </c>
      <c r="L1432" s="3">
        <v>0</v>
      </c>
      <c r="M1432" s="3">
        <v>3</v>
      </c>
      <c r="N1432" s="3">
        <v>1</v>
      </c>
    </row>
    <row r="1433" spans="1:14" x14ac:dyDescent="0.25">
      <c r="A1433" s="3">
        <v>49</v>
      </c>
      <c r="B1433" s="3">
        <v>0</v>
      </c>
      <c r="C1433" s="3">
        <v>4</v>
      </c>
      <c r="D1433" s="3">
        <v>130</v>
      </c>
      <c r="E1433" s="3">
        <v>269</v>
      </c>
      <c r="F1433" s="3">
        <v>0</v>
      </c>
      <c r="G1433" s="3">
        <v>0</v>
      </c>
      <c r="H1433" s="3">
        <v>163</v>
      </c>
      <c r="I1433" s="3">
        <v>0</v>
      </c>
      <c r="J1433" s="3">
        <v>0</v>
      </c>
      <c r="K1433" s="3">
        <v>1</v>
      </c>
      <c r="L1433" s="3">
        <v>0</v>
      </c>
      <c r="M1433" s="3">
        <v>3</v>
      </c>
      <c r="N1433" s="3">
        <v>0</v>
      </c>
    </row>
    <row r="1434" spans="1:14" x14ac:dyDescent="0.25">
      <c r="A1434" s="3">
        <v>57</v>
      </c>
      <c r="B1434" s="3">
        <v>1</v>
      </c>
      <c r="C1434" s="3">
        <v>4</v>
      </c>
      <c r="D1434" s="3">
        <v>165</v>
      </c>
      <c r="E1434" s="3">
        <v>289</v>
      </c>
      <c r="F1434" s="3">
        <v>1</v>
      </c>
      <c r="G1434" s="3">
        <v>2</v>
      </c>
      <c r="H1434" s="3">
        <v>124</v>
      </c>
      <c r="I1434" s="3">
        <v>0</v>
      </c>
      <c r="J1434" s="3">
        <v>10</v>
      </c>
      <c r="K1434" s="3">
        <v>2</v>
      </c>
      <c r="L1434" s="3">
        <v>3</v>
      </c>
      <c r="M1434" s="3">
        <v>7</v>
      </c>
      <c r="N1434" s="3">
        <v>1</v>
      </c>
    </row>
    <row r="1435" spans="1:14" x14ac:dyDescent="0.25">
      <c r="A1435" s="3">
        <v>63</v>
      </c>
      <c r="B1435" s="3">
        <v>1</v>
      </c>
      <c r="C1435" s="3">
        <v>4</v>
      </c>
      <c r="D1435" s="3">
        <v>130</v>
      </c>
      <c r="E1435" s="3">
        <v>254</v>
      </c>
      <c r="F1435" s="3">
        <v>0</v>
      </c>
      <c r="G1435" s="3">
        <v>2</v>
      </c>
      <c r="H1435" s="3">
        <v>147</v>
      </c>
      <c r="I1435" s="3">
        <v>0</v>
      </c>
      <c r="J1435" s="3">
        <v>14</v>
      </c>
      <c r="K1435" s="3">
        <v>2</v>
      </c>
      <c r="L1435" s="3">
        <v>1</v>
      </c>
      <c r="M1435" s="3">
        <v>7</v>
      </c>
      <c r="N1435" s="3">
        <v>1</v>
      </c>
    </row>
    <row r="1436" spans="1:14" x14ac:dyDescent="0.25">
      <c r="A1436" s="3">
        <v>48</v>
      </c>
      <c r="B1436" s="3">
        <v>1</v>
      </c>
      <c r="C1436" s="3">
        <v>4</v>
      </c>
      <c r="D1436" s="3">
        <v>124</v>
      </c>
      <c r="E1436" s="3">
        <v>274</v>
      </c>
      <c r="F1436" s="3">
        <v>0</v>
      </c>
      <c r="G1436" s="3">
        <v>2</v>
      </c>
      <c r="H1436" s="3">
        <v>166</v>
      </c>
      <c r="I1436" s="3">
        <v>0</v>
      </c>
      <c r="J1436" s="3">
        <v>5</v>
      </c>
      <c r="K1436" s="3">
        <v>2</v>
      </c>
      <c r="L1436" s="3">
        <v>0</v>
      </c>
      <c r="M1436" s="3">
        <v>7</v>
      </c>
      <c r="N1436" s="3">
        <v>1</v>
      </c>
    </row>
    <row r="1437" spans="1:14" x14ac:dyDescent="0.25">
      <c r="A1437" s="3">
        <v>51</v>
      </c>
      <c r="B1437" s="3">
        <v>1</v>
      </c>
      <c r="C1437" s="3">
        <v>3</v>
      </c>
      <c r="D1437" s="3">
        <v>100</v>
      </c>
      <c r="E1437" s="3">
        <v>222</v>
      </c>
      <c r="F1437" s="3">
        <v>0</v>
      </c>
      <c r="G1437" s="3">
        <v>0</v>
      </c>
      <c r="H1437" s="3">
        <v>143</v>
      </c>
      <c r="I1437" s="3">
        <v>1</v>
      </c>
      <c r="J1437" s="3">
        <v>12</v>
      </c>
      <c r="K1437" s="3">
        <v>2</v>
      </c>
      <c r="L1437" s="3">
        <v>0</v>
      </c>
      <c r="M1437" s="3">
        <v>3</v>
      </c>
      <c r="N1437" s="3">
        <v>0</v>
      </c>
    </row>
    <row r="1438" spans="1:14" x14ac:dyDescent="0.25">
      <c r="A1438" s="3">
        <v>60</v>
      </c>
      <c r="B1438" s="3">
        <v>0</v>
      </c>
      <c r="C1438" s="3">
        <v>4</v>
      </c>
      <c r="D1438" s="3">
        <v>150</v>
      </c>
      <c r="E1438" s="3">
        <v>258</v>
      </c>
      <c r="F1438" s="3">
        <v>0</v>
      </c>
      <c r="G1438" s="3">
        <v>2</v>
      </c>
      <c r="H1438" s="3">
        <v>157</v>
      </c>
      <c r="I1438" s="3">
        <v>0</v>
      </c>
      <c r="J1438" s="3">
        <v>26</v>
      </c>
      <c r="K1438" s="3">
        <v>2</v>
      </c>
      <c r="L1438" s="3">
        <v>2</v>
      </c>
      <c r="M1438" s="3">
        <v>7</v>
      </c>
      <c r="N1438" s="3">
        <v>1</v>
      </c>
    </row>
    <row r="1439" spans="1:14" x14ac:dyDescent="0.25">
      <c r="A1439" s="3">
        <v>59</v>
      </c>
      <c r="B1439" s="3">
        <v>1</v>
      </c>
      <c r="C1439" s="3">
        <v>4</v>
      </c>
      <c r="D1439" s="3">
        <v>140</v>
      </c>
      <c r="E1439" s="3">
        <v>177</v>
      </c>
      <c r="F1439" s="3">
        <v>0</v>
      </c>
      <c r="G1439" s="3">
        <v>0</v>
      </c>
      <c r="H1439" s="3">
        <v>162</v>
      </c>
      <c r="I1439" s="3">
        <v>1</v>
      </c>
      <c r="J1439" s="3">
        <v>0</v>
      </c>
      <c r="K1439" s="3">
        <v>1</v>
      </c>
      <c r="L1439" s="3">
        <v>1</v>
      </c>
      <c r="M1439" s="3">
        <v>7</v>
      </c>
      <c r="N1439" s="3">
        <v>1</v>
      </c>
    </row>
    <row r="1440" spans="1:14" x14ac:dyDescent="0.25">
      <c r="A1440" s="3">
        <v>45</v>
      </c>
      <c r="B1440" s="3">
        <v>0</v>
      </c>
      <c r="C1440" s="3">
        <v>2</v>
      </c>
      <c r="D1440" s="3">
        <v>112</v>
      </c>
      <c r="E1440" s="3">
        <v>160</v>
      </c>
      <c r="F1440" s="3">
        <v>0</v>
      </c>
      <c r="G1440" s="3">
        <v>0</v>
      </c>
      <c r="H1440" s="3">
        <v>138</v>
      </c>
      <c r="I1440" s="3">
        <v>0</v>
      </c>
      <c r="J1440" s="3">
        <v>0</v>
      </c>
      <c r="K1440" s="3">
        <v>2</v>
      </c>
      <c r="L1440" s="3">
        <v>0</v>
      </c>
      <c r="M1440" s="3">
        <v>3</v>
      </c>
      <c r="N1440" s="3">
        <v>0</v>
      </c>
    </row>
    <row r="1441" spans="1:14" x14ac:dyDescent="0.25">
      <c r="A1441" s="3">
        <v>55</v>
      </c>
      <c r="B1441" s="3">
        <v>0</v>
      </c>
      <c r="C1441" s="3">
        <v>4</v>
      </c>
      <c r="D1441" s="3">
        <v>180</v>
      </c>
      <c r="E1441" s="3">
        <v>327</v>
      </c>
      <c r="F1441" s="3">
        <v>0</v>
      </c>
      <c r="G1441" s="3">
        <v>1</v>
      </c>
      <c r="H1441" s="3">
        <v>117</v>
      </c>
      <c r="I1441" s="3">
        <v>1</v>
      </c>
      <c r="J1441" s="3">
        <v>34</v>
      </c>
      <c r="K1441" s="3">
        <v>2</v>
      </c>
      <c r="L1441" s="3">
        <v>0</v>
      </c>
      <c r="M1441" s="3">
        <v>3</v>
      </c>
      <c r="N1441" s="3">
        <v>1</v>
      </c>
    </row>
    <row r="1442" spans="1:14" x14ac:dyDescent="0.25">
      <c r="A1442" s="3">
        <v>41</v>
      </c>
      <c r="B1442" s="3">
        <v>1</v>
      </c>
      <c r="C1442" s="3">
        <v>2</v>
      </c>
      <c r="D1442" s="3">
        <v>110</v>
      </c>
      <c r="E1442" s="3">
        <v>235</v>
      </c>
      <c r="F1442" s="3">
        <v>0</v>
      </c>
      <c r="G1442" s="3">
        <v>0</v>
      </c>
      <c r="H1442" s="3">
        <v>153</v>
      </c>
      <c r="I1442" s="3">
        <v>0</v>
      </c>
      <c r="J1442" s="3">
        <v>0</v>
      </c>
      <c r="K1442" s="3">
        <v>1</v>
      </c>
      <c r="L1442" s="3">
        <v>0</v>
      </c>
      <c r="M1442" s="3">
        <v>3</v>
      </c>
      <c r="N1442" s="3">
        <v>0</v>
      </c>
    </row>
    <row r="1443" spans="1:14" x14ac:dyDescent="0.25">
      <c r="A1443" s="3">
        <v>60</v>
      </c>
      <c r="B1443" s="3">
        <v>0</v>
      </c>
      <c r="C1443" s="3">
        <v>4</v>
      </c>
      <c r="D1443" s="3">
        <v>158</v>
      </c>
      <c r="E1443" s="3">
        <v>305</v>
      </c>
      <c r="F1443" s="3">
        <v>0</v>
      </c>
      <c r="G1443" s="3">
        <v>2</v>
      </c>
      <c r="H1443" s="3">
        <v>161</v>
      </c>
      <c r="I1443" s="3">
        <v>0</v>
      </c>
      <c r="J1443" s="3">
        <v>0</v>
      </c>
      <c r="K1443" s="3">
        <v>1</v>
      </c>
      <c r="L1443" s="3">
        <v>0</v>
      </c>
      <c r="M1443" s="3">
        <v>3</v>
      </c>
      <c r="N1443" s="3">
        <v>1</v>
      </c>
    </row>
    <row r="1444" spans="1:14" x14ac:dyDescent="0.25">
      <c r="A1444" s="3">
        <v>54</v>
      </c>
      <c r="B1444" s="3">
        <v>0</v>
      </c>
      <c r="C1444" s="3">
        <v>3</v>
      </c>
      <c r="D1444" s="3">
        <v>135</v>
      </c>
      <c r="E1444" s="3">
        <v>304</v>
      </c>
      <c r="F1444" s="3">
        <v>1</v>
      </c>
      <c r="G1444" s="3">
        <v>0</v>
      </c>
      <c r="H1444" s="3">
        <v>170</v>
      </c>
      <c r="I1444" s="3">
        <v>0</v>
      </c>
      <c r="J1444" s="3">
        <v>0</v>
      </c>
      <c r="K1444" s="3">
        <v>1</v>
      </c>
      <c r="L1444" s="3">
        <v>0</v>
      </c>
      <c r="M1444" s="3">
        <v>3</v>
      </c>
      <c r="N1444" s="3">
        <v>0</v>
      </c>
    </row>
    <row r="1445" spans="1:14" x14ac:dyDescent="0.25">
      <c r="A1445" s="3">
        <v>42</v>
      </c>
      <c r="B1445" s="3">
        <v>1</v>
      </c>
      <c r="C1445" s="3">
        <v>2</v>
      </c>
      <c r="D1445" s="3">
        <v>120</v>
      </c>
      <c r="E1445" s="3">
        <v>295</v>
      </c>
      <c r="F1445" s="3">
        <v>0</v>
      </c>
      <c r="G1445" s="3">
        <v>0</v>
      </c>
      <c r="H1445" s="3">
        <v>162</v>
      </c>
      <c r="I1445" s="3">
        <v>0</v>
      </c>
      <c r="J1445" s="3">
        <v>0</v>
      </c>
      <c r="K1445" s="3">
        <v>1</v>
      </c>
      <c r="L1445" s="3">
        <v>0</v>
      </c>
      <c r="M1445" s="3">
        <v>3</v>
      </c>
      <c r="N1445" s="3">
        <v>0</v>
      </c>
    </row>
    <row r="1446" spans="1:14" x14ac:dyDescent="0.25">
      <c r="A1446" s="3">
        <v>49</v>
      </c>
      <c r="B1446" s="3">
        <v>0</v>
      </c>
      <c r="C1446" s="3">
        <v>2</v>
      </c>
      <c r="D1446" s="3">
        <v>134</v>
      </c>
      <c r="E1446" s="3">
        <v>271</v>
      </c>
      <c r="F1446" s="3">
        <v>0</v>
      </c>
      <c r="G1446" s="3">
        <v>0</v>
      </c>
      <c r="H1446" s="3">
        <v>162</v>
      </c>
      <c r="I1446" s="3">
        <v>0</v>
      </c>
      <c r="J1446" s="3">
        <v>0</v>
      </c>
      <c r="K1446" s="3">
        <v>2</v>
      </c>
      <c r="L1446" s="3">
        <v>0</v>
      </c>
      <c r="M1446" s="3">
        <v>3</v>
      </c>
      <c r="N1446" s="3">
        <v>0</v>
      </c>
    </row>
    <row r="1447" spans="1:14" x14ac:dyDescent="0.25">
      <c r="A1447" s="3">
        <v>46</v>
      </c>
      <c r="B1447" s="3">
        <v>1</v>
      </c>
      <c r="C1447" s="3">
        <v>4</v>
      </c>
      <c r="D1447" s="3">
        <v>120</v>
      </c>
      <c r="E1447" s="3">
        <v>249</v>
      </c>
      <c r="F1447" s="3">
        <v>0</v>
      </c>
      <c r="G1447" s="3">
        <v>2</v>
      </c>
      <c r="H1447" s="3">
        <v>144</v>
      </c>
      <c r="I1447" s="3">
        <v>0</v>
      </c>
      <c r="J1447" s="3">
        <v>8</v>
      </c>
      <c r="K1447" s="3">
        <v>1</v>
      </c>
      <c r="L1447" s="3">
        <v>0</v>
      </c>
      <c r="M1447" s="3">
        <v>7</v>
      </c>
      <c r="N1447" s="3">
        <v>1</v>
      </c>
    </row>
    <row r="1448" spans="1:14" x14ac:dyDescent="0.25">
      <c r="A1448" s="3">
        <v>56</v>
      </c>
      <c r="B1448" s="3">
        <v>0</v>
      </c>
      <c r="C1448" s="3">
        <v>4</v>
      </c>
      <c r="D1448" s="3">
        <v>200</v>
      </c>
      <c r="E1448" s="3">
        <v>288</v>
      </c>
      <c r="F1448" s="3">
        <v>1</v>
      </c>
      <c r="G1448" s="3">
        <v>2</v>
      </c>
      <c r="H1448" s="3">
        <v>133</v>
      </c>
      <c r="I1448" s="3">
        <v>1</v>
      </c>
      <c r="J1448" s="3">
        <v>40</v>
      </c>
      <c r="K1448" s="3">
        <v>3</v>
      </c>
      <c r="L1448" s="3">
        <v>2</v>
      </c>
      <c r="M1448" s="3">
        <v>7</v>
      </c>
      <c r="N1448" s="3">
        <v>1</v>
      </c>
    </row>
    <row r="1449" spans="1:14" x14ac:dyDescent="0.25">
      <c r="A1449" s="3">
        <v>66</v>
      </c>
      <c r="B1449" s="3">
        <v>0</v>
      </c>
      <c r="C1449" s="3">
        <v>1</v>
      </c>
      <c r="D1449" s="3">
        <v>150</v>
      </c>
      <c r="E1449" s="3">
        <v>226</v>
      </c>
      <c r="F1449" s="3">
        <v>0</v>
      </c>
      <c r="G1449" s="3">
        <v>0</v>
      </c>
      <c r="H1449" s="3">
        <v>114</v>
      </c>
      <c r="I1449" s="3">
        <v>0</v>
      </c>
      <c r="J1449" s="3">
        <v>26</v>
      </c>
      <c r="K1449" s="3">
        <v>3</v>
      </c>
      <c r="L1449" s="3">
        <v>0</v>
      </c>
      <c r="M1449" s="3">
        <v>3</v>
      </c>
      <c r="N1449" s="3">
        <v>0</v>
      </c>
    </row>
    <row r="1450" spans="1:14" x14ac:dyDescent="0.25">
      <c r="A1450" s="3">
        <v>56</v>
      </c>
      <c r="B1450" s="3">
        <v>1</v>
      </c>
      <c r="C1450" s="3">
        <v>4</v>
      </c>
      <c r="D1450" s="3">
        <v>130</v>
      </c>
      <c r="E1450" s="3">
        <v>283</v>
      </c>
      <c r="F1450" s="3">
        <v>1</v>
      </c>
      <c r="G1450" s="3">
        <v>2</v>
      </c>
      <c r="H1450" s="3">
        <v>103</v>
      </c>
      <c r="I1450" s="3">
        <v>1</v>
      </c>
      <c r="J1450" s="3">
        <v>16</v>
      </c>
      <c r="K1450" s="3">
        <v>3</v>
      </c>
      <c r="L1450" s="3">
        <v>0</v>
      </c>
      <c r="M1450" s="3">
        <v>7</v>
      </c>
      <c r="N1450" s="3">
        <v>1</v>
      </c>
    </row>
    <row r="1451" spans="1:14" x14ac:dyDescent="0.25">
      <c r="A1451" s="3">
        <v>49</v>
      </c>
      <c r="B1451" s="3">
        <v>1</v>
      </c>
      <c r="C1451" s="3">
        <v>3</v>
      </c>
      <c r="D1451" s="3">
        <v>120</v>
      </c>
      <c r="E1451" s="3">
        <v>188</v>
      </c>
      <c r="F1451" s="3">
        <v>0</v>
      </c>
      <c r="G1451" s="3">
        <v>0</v>
      </c>
      <c r="H1451" s="3">
        <v>139</v>
      </c>
      <c r="I1451" s="3">
        <v>0</v>
      </c>
      <c r="J1451" s="3">
        <v>20</v>
      </c>
      <c r="K1451" s="3">
        <v>2</v>
      </c>
      <c r="L1451" s="3">
        <v>3</v>
      </c>
      <c r="M1451" s="3">
        <v>7</v>
      </c>
      <c r="N1451" s="3">
        <v>1</v>
      </c>
    </row>
    <row r="1452" spans="1:14" x14ac:dyDescent="0.25">
      <c r="A1452" s="3">
        <v>54</v>
      </c>
      <c r="B1452" s="3">
        <v>1</v>
      </c>
      <c r="C1452" s="3">
        <v>4</v>
      </c>
      <c r="D1452" s="3">
        <v>122</v>
      </c>
      <c r="E1452" s="3">
        <v>286</v>
      </c>
      <c r="F1452" s="3">
        <v>0</v>
      </c>
      <c r="G1452" s="3">
        <v>2</v>
      </c>
      <c r="H1452" s="3">
        <v>116</v>
      </c>
      <c r="I1452" s="3">
        <v>1</v>
      </c>
      <c r="J1452" s="3">
        <v>32</v>
      </c>
      <c r="K1452" s="3">
        <v>2</v>
      </c>
      <c r="L1452" s="3">
        <v>2</v>
      </c>
      <c r="M1452" s="3">
        <v>3</v>
      </c>
      <c r="N1452" s="3">
        <v>1</v>
      </c>
    </row>
    <row r="1453" spans="1:14" x14ac:dyDescent="0.25">
      <c r="A1453" s="3">
        <v>57</v>
      </c>
      <c r="B1453" s="3">
        <v>1</v>
      </c>
      <c r="C1453" s="3">
        <v>4</v>
      </c>
      <c r="D1453" s="3">
        <v>152</v>
      </c>
      <c r="E1453" s="3">
        <v>274</v>
      </c>
      <c r="F1453" s="3">
        <v>0</v>
      </c>
      <c r="G1453" s="3">
        <v>0</v>
      </c>
      <c r="H1453" s="3">
        <v>88</v>
      </c>
      <c r="I1453" s="3">
        <v>1</v>
      </c>
      <c r="J1453" s="3">
        <v>12</v>
      </c>
      <c r="K1453" s="3">
        <v>2</v>
      </c>
      <c r="L1453" s="3">
        <v>1</v>
      </c>
      <c r="M1453" s="3">
        <v>7</v>
      </c>
      <c r="N1453" s="3">
        <v>1</v>
      </c>
    </row>
    <row r="1454" spans="1:14" x14ac:dyDescent="0.25">
      <c r="A1454" s="3">
        <v>65</v>
      </c>
      <c r="B1454" s="3">
        <v>0</v>
      </c>
      <c r="C1454" s="3">
        <v>3</v>
      </c>
      <c r="D1454" s="3">
        <v>160</v>
      </c>
      <c r="E1454" s="3">
        <v>360</v>
      </c>
      <c r="F1454" s="3">
        <v>0</v>
      </c>
      <c r="G1454" s="3">
        <v>2</v>
      </c>
      <c r="H1454" s="3">
        <v>151</v>
      </c>
      <c r="I1454" s="3">
        <v>0</v>
      </c>
      <c r="J1454" s="3">
        <v>8</v>
      </c>
      <c r="K1454" s="3">
        <v>1</v>
      </c>
      <c r="L1454" s="3">
        <v>0</v>
      </c>
      <c r="M1454" s="3">
        <v>3</v>
      </c>
      <c r="N1454" s="3">
        <v>0</v>
      </c>
    </row>
    <row r="1455" spans="1:14" x14ac:dyDescent="0.25">
      <c r="A1455" s="3">
        <v>54</v>
      </c>
      <c r="B1455" s="3">
        <v>1</v>
      </c>
      <c r="C1455" s="3">
        <v>3</v>
      </c>
      <c r="D1455" s="3">
        <v>125</v>
      </c>
      <c r="E1455" s="3">
        <v>273</v>
      </c>
      <c r="F1455" s="3">
        <v>0</v>
      </c>
      <c r="G1455" s="3">
        <v>2</v>
      </c>
      <c r="H1455" s="3">
        <v>152</v>
      </c>
      <c r="I1455" s="3">
        <v>0</v>
      </c>
      <c r="J1455" s="3">
        <v>5</v>
      </c>
      <c r="K1455" s="3">
        <v>3</v>
      </c>
      <c r="L1455" s="3">
        <v>1</v>
      </c>
      <c r="M1455" s="3">
        <v>3</v>
      </c>
      <c r="N1455" s="3">
        <v>0</v>
      </c>
    </row>
    <row r="1456" spans="1:14" x14ac:dyDescent="0.25">
      <c r="A1456" s="3">
        <v>54</v>
      </c>
      <c r="B1456" s="3">
        <v>0</v>
      </c>
      <c r="C1456" s="3">
        <v>3</v>
      </c>
      <c r="D1456" s="3">
        <v>160</v>
      </c>
      <c r="E1456" s="3">
        <v>201</v>
      </c>
      <c r="F1456" s="3">
        <v>0</v>
      </c>
      <c r="G1456" s="3">
        <v>0</v>
      </c>
      <c r="H1456" s="3">
        <v>163</v>
      </c>
      <c r="I1456" s="3">
        <v>0</v>
      </c>
      <c r="J1456" s="3">
        <v>0</v>
      </c>
      <c r="K1456" s="3">
        <v>1</v>
      </c>
      <c r="L1456" s="3">
        <v>1</v>
      </c>
      <c r="M1456" s="3">
        <v>3</v>
      </c>
      <c r="N1456" s="3">
        <v>0</v>
      </c>
    </row>
    <row r="1457" spans="1:14" x14ac:dyDescent="0.25">
      <c r="A1457" s="3">
        <v>62</v>
      </c>
      <c r="B1457" s="3">
        <v>1</v>
      </c>
      <c r="C1457" s="3">
        <v>4</v>
      </c>
      <c r="D1457" s="3">
        <v>120</v>
      </c>
      <c r="E1457" s="3">
        <v>267</v>
      </c>
      <c r="F1457" s="3">
        <v>0</v>
      </c>
      <c r="G1457" s="3">
        <v>0</v>
      </c>
      <c r="H1457" s="3">
        <v>99</v>
      </c>
      <c r="I1457" s="3">
        <v>1</v>
      </c>
      <c r="J1457" s="3">
        <v>18</v>
      </c>
      <c r="K1457" s="3">
        <v>2</v>
      </c>
      <c r="L1457" s="3">
        <v>2</v>
      </c>
      <c r="M1457" s="3">
        <v>7</v>
      </c>
      <c r="N1457" s="3">
        <v>1</v>
      </c>
    </row>
    <row r="1458" spans="1:14" x14ac:dyDescent="0.25">
      <c r="A1458" s="3">
        <v>52</v>
      </c>
      <c r="B1458" s="3">
        <v>0</v>
      </c>
      <c r="C1458" s="3">
        <v>3</v>
      </c>
      <c r="D1458" s="3">
        <v>136</v>
      </c>
      <c r="E1458" s="3">
        <v>196</v>
      </c>
      <c r="F1458" s="3">
        <v>0</v>
      </c>
      <c r="G1458" s="3">
        <v>2</v>
      </c>
      <c r="H1458" s="3">
        <v>169</v>
      </c>
      <c r="I1458" s="3">
        <v>0</v>
      </c>
      <c r="J1458" s="3">
        <v>1</v>
      </c>
      <c r="K1458" s="3">
        <v>2</v>
      </c>
      <c r="L1458" s="3">
        <v>0</v>
      </c>
      <c r="M1458" s="3">
        <v>3</v>
      </c>
      <c r="N1458" s="3">
        <v>0</v>
      </c>
    </row>
    <row r="1459" spans="1:14" x14ac:dyDescent="0.25">
      <c r="A1459" s="3">
        <v>52</v>
      </c>
      <c r="B1459" s="3">
        <v>1</v>
      </c>
      <c r="C1459" s="3">
        <v>2</v>
      </c>
      <c r="D1459" s="3">
        <v>134</v>
      </c>
      <c r="E1459" s="3">
        <v>201</v>
      </c>
      <c r="F1459" s="3">
        <v>0</v>
      </c>
      <c r="G1459" s="3">
        <v>0</v>
      </c>
      <c r="H1459" s="3">
        <v>158</v>
      </c>
      <c r="I1459" s="3">
        <v>0</v>
      </c>
      <c r="J1459" s="3">
        <v>8</v>
      </c>
      <c r="K1459" s="3">
        <v>1</v>
      </c>
      <c r="L1459" s="3">
        <v>1</v>
      </c>
      <c r="M1459" s="3">
        <v>3</v>
      </c>
      <c r="N1459" s="3">
        <v>0</v>
      </c>
    </row>
    <row r="1460" spans="1:14" x14ac:dyDescent="0.25">
      <c r="A1460" s="3">
        <v>60</v>
      </c>
      <c r="B1460" s="3">
        <v>1</v>
      </c>
      <c r="C1460" s="3">
        <v>4</v>
      </c>
      <c r="D1460" s="3">
        <v>117</v>
      </c>
      <c r="E1460" s="3">
        <v>230</v>
      </c>
      <c r="F1460" s="3">
        <v>1</v>
      </c>
      <c r="G1460" s="3">
        <v>0</v>
      </c>
      <c r="H1460" s="3">
        <v>160</v>
      </c>
      <c r="I1460" s="3">
        <v>1</v>
      </c>
      <c r="J1460" s="3">
        <v>14</v>
      </c>
      <c r="K1460" s="3">
        <v>1</v>
      </c>
      <c r="L1460" s="3">
        <v>2</v>
      </c>
      <c r="M1460" s="3">
        <v>7</v>
      </c>
      <c r="N1460" s="3">
        <v>1</v>
      </c>
    </row>
    <row r="1461" spans="1:14" x14ac:dyDescent="0.25">
      <c r="A1461" s="3">
        <v>63</v>
      </c>
      <c r="B1461" s="3">
        <v>0</v>
      </c>
      <c r="C1461" s="3">
        <v>4</v>
      </c>
      <c r="D1461" s="3">
        <v>108</v>
      </c>
      <c r="E1461" s="3">
        <v>269</v>
      </c>
      <c r="F1461" s="3">
        <v>0</v>
      </c>
      <c r="G1461" s="3">
        <v>0</v>
      </c>
      <c r="H1461" s="3">
        <v>169</v>
      </c>
      <c r="I1461" s="3">
        <v>1</v>
      </c>
      <c r="J1461" s="3">
        <v>18</v>
      </c>
      <c r="K1461" s="3">
        <v>2</v>
      </c>
      <c r="L1461" s="3">
        <v>2</v>
      </c>
      <c r="M1461" s="3">
        <v>3</v>
      </c>
      <c r="N1461" s="3">
        <v>1</v>
      </c>
    </row>
    <row r="1462" spans="1:14" x14ac:dyDescent="0.25">
      <c r="A1462" s="3">
        <v>66</v>
      </c>
      <c r="B1462" s="3">
        <v>1</v>
      </c>
      <c r="C1462" s="3">
        <v>4</v>
      </c>
      <c r="D1462" s="3">
        <v>112</v>
      </c>
      <c r="E1462" s="3">
        <v>212</v>
      </c>
      <c r="F1462" s="3">
        <v>0</v>
      </c>
      <c r="G1462" s="3">
        <v>2</v>
      </c>
      <c r="H1462" s="3">
        <v>132</v>
      </c>
      <c r="I1462" s="3">
        <v>1</v>
      </c>
      <c r="J1462" s="3">
        <v>1</v>
      </c>
      <c r="K1462" s="3">
        <v>1</v>
      </c>
      <c r="L1462" s="3">
        <v>1</v>
      </c>
      <c r="M1462" s="3">
        <v>3</v>
      </c>
      <c r="N1462" s="3">
        <v>1</v>
      </c>
    </row>
    <row r="1463" spans="1:14" x14ac:dyDescent="0.25">
      <c r="A1463" s="3">
        <v>42</v>
      </c>
      <c r="B1463" s="3">
        <v>1</v>
      </c>
      <c r="C1463" s="3">
        <v>4</v>
      </c>
      <c r="D1463" s="3">
        <v>140</v>
      </c>
      <c r="E1463" s="3">
        <v>226</v>
      </c>
      <c r="F1463" s="3">
        <v>0</v>
      </c>
      <c r="G1463" s="3">
        <v>0</v>
      </c>
      <c r="H1463" s="3">
        <v>178</v>
      </c>
      <c r="I1463" s="3">
        <v>0</v>
      </c>
      <c r="J1463" s="3">
        <v>0</v>
      </c>
      <c r="K1463" s="3">
        <v>1</v>
      </c>
      <c r="L1463" s="3">
        <v>0</v>
      </c>
      <c r="M1463" s="3">
        <v>3</v>
      </c>
      <c r="N1463" s="3">
        <v>0</v>
      </c>
    </row>
    <row r="1464" spans="1:14" x14ac:dyDescent="0.25">
      <c r="A1464" s="3">
        <v>64</v>
      </c>
      <c r="B1464" s="3">
        <v>1</v>
      </c>
      <c r="C1464" s="3">
        <v>4</v>
      </c>
      <c r="D1464" s="3">
        <v>120</v>
      </c>
      <c r="E1464" s="3">
        <v>246</v>
      </c>
      <c r="F1464" s="3">
        <v>0</v>
      </c>
      <c r="G1464" s="3">
        <v>2</v>
      </c>
      <c r="H1464" s="3">
        <v>96</v>
      </c>
      <c r="I1464" s="3">
        <v>1</v>
      </c>
      <c r="J1464" s="3">
        <v>22</v>
      </c>
      <c r="K1464" s="3">
        <v>3</v>
      </c>
      <c r="L1464" s="3">
        <v>1</v>
      </c>
      <c r="M1464" s="3">
        <v>3</v>
      </c>
      <c r="N1464" s="3">
        <v>1</v>
      </c>
    </row>
    <row r="1465" spans="1:14" x14ac:dyDescent="0.25">
      <c r="A1465" s="3">
        <v>54</v>
      </c>
      <c r="B1465" s="3">
        <v>1</v>
      </c>
      <c r="C1465" s="3">
        <v>3</v>
      </c>
      <c r="D1465" s="3">
        <v>150</v>
      </c>
      <c r="E1465" s="3">
        <v>232</v>
      </c>
      <c r="F1465" s="3">
        <v>0</v>
      </c>
      <c r="G1465" s="3">
        <v>2</v>
      </c>
      <c r="H1465" s="3">
        <v>165</v>
      </c>
      <c r="I1465" s="3">
        <v>0</v>
      </c>
      <c r="J1465" s="3">
        <v>16</v>
      </c>
      <c r="K1465" s="3">
        <v>1</v>
      </c>
      <c r="L1465" s="3">
        <v>0</v>
      </c>
      <c r="M1465" s="3">
        <v>7</v>
      </c>
      <c r="N1465" s="3">
        <v>0</v>
      </c>
    </row>
    <row r="1466" spans="1:14" x14ac:dyDescent="0.25">
      <c r="A1466" s="3">
        <v>46</v>
      </c>
      <c r="B1466" s="3">
        <v>0</v>
      </c>
      <c r="C1466" s="3">
        <v>3</v>
      </c>
      <c r="D1466" s="3">
        <v>142</v>
      </c>
      <c r="E1466" s="3">
        <v>177</v>
      </c>
      <c r="F1466" s="3">
        <v>0</v>
      </c>
      <c r="G1466" s="3">
        <v>2</v>
      </c>
      <c r="H1466" s="3">
        <v>160</v>
      </c>
      <c r="I1466" s="3">
        <v>1</v>
      </c>
      <c r="J1466" s="3">
        <v>14</v>
      </c>
      <c r="K1466" s="3">
        <v>3</v>
      </c>
      <c r="L1466" s="3">
        <v>0</v>
      </c>
      <c r="M1466" s="3">
        <v>3</v>
      </c>
      <c r="N1466" s="3">
        <v>0</v>
      </c>
    </row>
    <row r="1467" spans="1:14" x14ac:dyDescent="0.25">
      <c r="A1467" s="3">
        <v>67</v>
      </c>
      <c r="B1467" s="3">
        <v>0</v>
      </c>
      <c r="C1467" s="3">
        <v>3</v>
      </c>
      <c r="D1467" s="3">
        <v>152</v>
      </c>
      <c r="E1467" s="3">
        <v>277</v>
      </c>
      <c r="F1467" s="3">
        <v>0</v>
      </c>
      <c r="G1467" s="3">
        <v>0</v>
      </c>
      <c r="H1467" s="3">
        <v>172</v>
      </c>
      <c r="I1467" s="3">
        <v>0</v>
      </c>
      <c r="J1467" s="3">
        <v>0</v>
      </c>
      <c r="K1467" s="3">
        <v>1</v>
      </c>
      <c r="L1467" s="3">
        <v>1</v>
      </c>
      <c r="M1467" s="3">
        <v>3</v>
      </c>
      <c r="N1467" s="3">
        <v>0</v>
      </c>
    </row>
    <row r="1468" spans="1:14" x14ac:dyDescent="0.25">
      <c r="A1468" s="3">
        <v>56</v>
      </c>
      <c r="B1468" s="3">
        <v>1</v>
      </c>
      <c r="C1468" s="3">
        <v>4</v>
      </c>
      <c r="D1468" s="3">
        <v>125</v>
      </c>
      <c r="E1468" s="3">
        <v>249</v>
      </c>
      <c r="F1468" s="3">
        <v>1</v>
      </c>
      <c r="G1468" s="3">
        <v>2</v>
      </c>
      <c r="H1468" s="3">
        <v>144</v>
      </c>
      <c r="I1468" s="3">
        <v>1</v>
      </c>
      <c r="J1468" s="3">
        <v>12</v>
      </c>
      <c r="K1468" s="3">
        <v>2</v>
      </c>
      <c r="L1468" s="3">
        <v>1</v>
      </c>
      <c r="M1468" s="3">
        <v>3</v>
      </c>
      <c r="N1468" s="3">
        <v>1</v>
      </c>
    </row>
    <row r="1469" spans="1:14" x14ac:dyDescent="0.25">
      <c r="A1469" s="3">
        <v>34</v>
      </c>
      <c r="B1469" s="3">
        <v>0</v>
      </c>
      <c r="C1469" s="3">
        <v>2</v>
      </c>
      <c r="D1469" s="3">
        <v>118</v>
      </c>
      <c r="E1469" s="3">
        <v>210</v>
      </c>
      <c r="F1469" s="3">
        <v>0</v>
      </c>
      <c r="G1469" s="3">
        <v>0</v>
      </c>
      <c r="H1469" s="3">
        <v>192</v>
      </c>
      <c r="I1469" s="3">
        <v>0</v>
      </c>
      <c r="J1469" s="3">
        <v>7</v>
      </c>
      <c r="K1469" s="3">
        <v>1</v>
      </c>
      <c r="L1469" s="3">
        <v>0</v>
      </c>
      <c r="M1469" s="3">
        <v>3</v>
      </c>
      <c r="N1469" s="3">
        <v>0</v>
      </c>
    </row>
    <row r="1470" spans="1:14" x14ac:dyDescent="0.25">
      <c r="A1470" s="3">
        <v>57</v>
      </c>
      <c r="B1470" s="3">
        <v>1</v>
      </c>
      <c r="C1470" s="3">
        <v>4</v>
      </c>
      <c r="D1470" s="3">
        <v>132</v>
      </c>
      <c r="E1470" s="3">
        <v>207</v>
      </c>
      <c r="F1470" s="3">
        <v>0</v>
      </c>
      <c r="G1470" s="3">
        <v>0</v>
      </c>
      <c r="H1470" s="3">
        <v>168</v>
      </c>
      <c r="I1470" s="3">
        <v>1</v>
      </c>
      <c r="J1470" s="3">
        <v>0</v>
      </c>
      <c r="K1470" s="3">
        <v>1</v>
      </c>
      <c r="L1470" s="3">
        <v>0</v>
      </c>
      <c r="M1470" s="3">
        <v>7</v>
      </c>
      <c r="N1470" s="3">
        <v>0</v>
      </c>
    </row>
    <row r="1471" spans="1:14" x14ac:dyDescent="0.25">
      <c r="A1471" s="3">
        <v>64</v>
      </c>
      <c r="B1471" s="3">
        <v>1</v>
      </c>
      <c r="C1471" s="3">
        <v>4</v>
      </c>
      <c r="D1471" s="3">
        <v>145</v>
      </c>
      <c r="E1471" s="3">
        <v>212</v>
      </c>
      <c r="F1471" s="3">
        <v>0</v>
      </c>
      <c r="G1471" s="3">
        <v>2</v>
      </c>
      <c r="H1471" s="3">
        <v>132</v>
      </c>
      <c r="I1471" s="3">
        <v>0</v>
      </c>
      <c r="J1471" s="3">
        <v>20</v>
      </c>
      <c r="K1471" s="3">
        <v>2</v>
      </c>
      <c r="L1471" s="3">
        <v>2</v>
      </c>
      <c r="M1471" s="3">
        <v>6</v>
      </c>
      <c r="N1471" s="3">
        <v>1</v>
      </c>
    </row>
    <row r="1472" spans="1:14" x14ac:dyDescent="0.25">
      <c r="A1472" s="3">
        <v>59</v>
      </c>
      <c r="B1472" s="3">
        <v>1</v>
      </c>
      <c r="C1472" s="3">
        <v>4</v>
      </c>
      <c r="D1472" s="3">
        <v>138</v>
      </c>
      <c r="E1472" s="3">
        <v>271</v>
      </c>
      <c r="F1472" s="3">
        <v>0</v>
      </c>
      <c r="G1472" s="3">
        <v>2</v>
      </c>
      <c r="H1472" s="3">
        <v>182</v>
      </c>
      <c r="I1472" s="3">
        <v>0</v>
      </c>
      <c r="J1472" s="3">
        <v>0</v>
      </c>
      <c r="K1472" s="3">
        <v>1</v>
      </c>
      <c r="L1472" s="3">
        <v>0</v>
      </c>
      <c r="M1472" s="3">
        <v>3</v>
      </c>
      <c r="N1472" s="3">
        <v>0</v>
      </c>
    </row>
    <row r="1473" spans="1:14" x14ac:dyDescent="0.25">
      <c r="A1473" s="3">
        <v>50</v>
      </c>
      <c r="B1473" s="3">
        <v>1</v>
      </c>
      <c r="C1473" s="3">
        <v>3</v>
      </c>
      <c r="D1473" s="3">
        <v>140</v>
      </c>
      <c r="E1473" s="3">
        <v>233</v>
      </c>
      <c r="F1473" s="3">
        <v>0</v>
      </c>
      <c r="G1473" s="3">
        <v>0</v>
      </c>
      <c r="H1473" s="3">
        <v>163</v>
      </c>
      <c r="I1473" s="3">
        <v>0</v>
      </c>
      <c r="J1473" s="3">
        <v>6</v>
      </c>
      <c r="K1473" s="3">
        <v>2</v>
      </c>
      <c r="L1473" s="3">
        <v>1</v>
      </c>
      <c r="M1473" s="3">
        <v>7</v>
      </c>
      <c r="N1473" s="3">
        <v>1</v>
      </c>
    </row>
    <row r="1474" spans="1:14" x14ac:dyDescent="0.25">
      <c r="A1474" s="3">
        <v>51</v>
      </c>
      <c r="B1474" s="3">
        <v>1</v>
      </c>
      <c r="C1474" s="3">
        <v>1</v>
      </c>
      <c r="D1474" s="3">
        <v>125</v>
      </c>
      <c r="E1474" s="3">
        <v>213</v>
      </c>
      <c r="F1474" s="3">
        <v>0</v>
      </c>
      <c r="G1474" s="3">
        <v>2</v>
      </c>
      <c r="H1474" s="3">
        <v>125</v>
      </c>
      <c r="I1474" s="3">
        <v>1</v>
      </c>
      <c r="J1474" s="3">
        <v>14</v>
      </c>
      <c r="K1474" s="3">
        <v>1</v>
      </c>
      <c r="L1474" s="3">
        <v>1</v>
      </c>
      <c r="M1474" s="3">
        <v>3</v>
      </c>
      <c r="N1474" s="3">
        <v>0</v>
      </c>
    </row>
    <row r="1475" spans="1:14" x14ac:dyDescent="0.25">
      <c r="A1475" s="3">
        <v>54</v>
      </c>
      <c r="B1475" s="3">
        <v>1</v>
      </c>
      <c r="C1475" s="3">
        <v>2</v>
      </c>
      <c r="D1475" s="3">
        <v>192</v>
      </c>
      <c r="E1475" s="3">
        <v>283</v>
      </c>
      <c r="F1475" s="3">
        <v>0</v>
      </c>
      <c r="G1475" s="3">
        <v>2</v>
      </c>
      <c r="H1475" s="3">
        <v>195</v>
      </c>
      <c r="I1475" s="3">
        <v>0</v>
      </c>
      <c r="J1475" s="3">
        <v>0</v>
      </c>
      <c r="K1475" s="3">
        <v>1</v>
      </c>
      <c r="L1475" s="3">
        <v>1</v>
      </c>
      <c r="M1475" s="3">
        <v>7</v>
      </c>
      <c r="N1475" s="3">
        <v>1</v>
      </c>
    </row>
    <row r="1476" spans="1:14" x14ac:dyDescent="0.25">
      <c r="A1476" s="3">
        <v>53</v>
      </c>
      <c r="B1476" s="3">
        <v>1</v>
      </c>
      <c r="C1476" s="3">
        <v>4</v>
      </c>
      <c r="D1476" s="3">
        <v>123</v>
      </c>
      <c r="E1476" s="3">
        <v>282</v>
      </c>
      <c r="F1476" s="3">
        <v>0</v>
      </c>
      <c r="G1476" s="3">
        <v>0</v>
      </c>
      <c r="H1476" s="3">
        <v>95</v>
      </c>
      <c r="I1476" s="3">
        <v>1</v>
      </c>
      <c r="J1476" s="3">
        <v>20</v>
      </c>
      <c r="K1476" s="3">
        <v>2</v>
      </c>
      <c r="L1476" s="3">
        <v>2</v>
      </c>
      <c r="M1476" s="3">
        <v>7</v>
      </c>
      <c r="N1476" s="3">
        <v>1</v>
      </c>
    </row>
    <row r="1477" spans="1:14" x14ac:dyDescent="0.25">
      <c r="A1477" s="3">
        <v>52</v>
      </c>
      <c r="B1477" s="3">
        <v>1</v>
      </c>
      <c r="C1477" s="3">
        <v>4</v>
      </c>
      <c r="D1477" s="3">
        <v>112</v>
      </c>
      <c r="E1477" s="3">
        <v>230</v>
      </c>
      <c r="F1477" s="3">
        <v>0</v>
      </c>
      <c r="G1477" s="3">
        <v>0</v>
      </c>
      <c r="H1477" s="3">
        <v>160</v>
      </c>
      <c r="I1477" s="3">
        <v>0</v>
      </c>
      <c r="J1477" s="3">
        <v>0</v>
      </c>
      <c r="K1477" s="3">
        <v>1</v>
      </c>
      <c r="L1477" s="3">
        <v>1</v>
      </c>
      <c r="M1477" s="3">
        <v>3</v>
      </c>
      <c r="N1477" s="3">
        <v>1</v>
      </c>
    </row>
    <row r="1478" spans="1:14" x14ac:dyDescent="0.25">
      <c r="A1478" s="3">
        <v>40</v>
      </c>
      <c r="B1478" s="3">
        <v>1</v>
      </c>
      <c r="C1478" s="3">
        <v>4</v>
      </c>
      <c r="D1478" s="3">
        <v>110</v>
      </c>
      <c r="E1478" s="3">
        <v>167</v>
      </c>
      <c r="F1478" s="3">
        <v>0</v>
      </c>
      <c r="G1478" s="3">
        <v>2</v>
      </c>
      <c r="H1478" s="3">
        <v>114</v>
      </c>
      <c r="I1478" s="3">
        <v>1</v>
      </c>
      <c r="J1478" s="3">
        <v>20</v>
      </c>
      <c r="K1478" s="3">
        <v>2</v>
      </c>
      <c r="L1478" s="3">
        <v>0</v>
      </c>
      <c r="M1478" s="3">
        <v>7</v>
      </c>
      <c r="N1478" s="3">
        <v>1</v>
      </c>
    </row>
    <row r="1479" spans="1:14" x14ac:dyDescent="0.25">
      <c r="A1479" s="3">
        <v>58</v>
      </c>
      <c r="B1479" s="3">
        <v>1</v>
      </c>
      <c r="C1479" s="3">
        <v>3</v>
      </c>
      <c r="D1479" s="3">
        <v>132</v>
      </c>
      <c r="E1479" s="3">
        <v>224</v>
      </c>
      <c r="F1479" s="3">
        <v>0</v>
      </c>
      <c r="G1479" s="3">
        <v>2</v>
      </c>
      <c r="H1479" s="3">
        <v>173</v>
      </c>
      <c r="I1479" s="3">
        <v>0</v>
      </c>
      <c r="J1479" s="3">
        <v>32</v>
      </c>
      <c r="K1479" s="3">
        <v>1</v>
      </c>
      <c r="L1479" s="3">
        <v>2</v>
      </c>
      <c r="M1479" s="3">
        <v>7</v>
      </c>
      <c r="N1479" s="3">
        <v>1</v>
      </c>
    </row>
    <row r="1480" spans="1:14" x14ac:dyDescent="0.25">
      <c r="A1480" s="3">
        <v>41</v>
      </c>
      <c r="B1480" s="3">
        <v>0</v>
      </c>
      <c r="C1480" s="3">
        <v>3</v>
      </c>
      <c r="D1480" s="3">
        <v>112</v>
      </c>
      <c r="E1480" s="3">
        <v>268</v>
      </c>
      <c r="F1480" s="3">
        <v>0</v>
      </c>
      <c r="G1480" s="3">
        <v>2</v>
      </c>
      <c r="H1480" s="3">
        <v>172</v>
      </c>
      <c r="I1480" s="3">
        <v>1</v>
      </c>
      <c r="J1480" s="3">
        <v>0</v>
      </c>
      <c r="K1480" s="3">
        <v>1</v>
      </c>
      <c r="L1480" s="3">
        <v>0</v>
      </c>
      <c r="M1480" s="3">
        <v>3</v>
      </c>
      <c r="N1480" s="3">
        <v>0</v>
      </c>
    </row>
    <row r="1481" spans="1:14" x14ac:dyDescent="0.25">
      <c r="A1481" s="3">
        <v>41</v>
      </c>
      <c r="B1481" s="3">
        <v>1</v>
      </c>
      <c r="C1481" s="3">
        <v>3</v>
      </c>
      <c r="D1481" s="3">
        <v>112</v>
      </c>
      <c r="E1481" s="3">
        <v>250</v>
      </c>
      <c r="F1481" s="3">
        <v>0</v>
      </c>
      <c r="G1481" s="3">
        <v>0</v>
      </c>
      <c r="H1481" s="3">
        <v>179</v>
      </c>
      <c r="I1481" s="3">
        <v>0</v>
      </c>
      <c r="J1481" s="3">
        <v>0</v>
      </c>
      <c r="K1481" s="3">
        <v>1</v>
      </c>
      <c r="L1481" s="3">
        <v>0</v>
      </c>
      <c r="M1481" s="3">
        <v>3</v>
      </c>
      <c r="N1481" s="3">
        <v>0</v>
      </c>
    </row>
    <row r="1482" spans="1:14" x14ac:dyDescent="0.25">
      <c r="A1482" s="3">
        <v>50</v>
      </c>
      <c r="B1482" s="3">
        <v>0</v>
      </c>
      <c r="C1482" s="3">
        <v>3</v>
      </c>
      <c r="D1482" s="3">
        <v>120</v>
      </c>
      <c r="E1482" s="3">
        <v>219</v>
      </c>
      <c r="F1482" s="3">
        <v>0</v>
      </c>
      <c r="G1482" s="3">
        <v>0</v>
      </c>
      <c r="H1482" s="3">
        <v>158</v>
      </c>
      <c r="I1482" s="3">
        <v>0</v>
      </c>
      <c r="J1482" s="3">
        <v>16</v>
      </c>
      <c r="K1482" s="3">
        <v>2</v>
      </c>
      <c r="L1482" s="3">
        <v>0</v>
      </c>
      <c r="M1482" s="3">
        <v>3</v>
      </c>
      <c r="N1482" s="3">
        <v>0</v>
      </c>
    </row>
    <row r="1483" spans="1:14" x14ac:dyDescent="0.25">
      <c r="A1483" s="3">
        <v>54</v>
      </c>
      <c r="B1483" s="3">
        <v>0</v>
      </c>
      <c r="C1483" s="3">
        <v>3</v>
      </c>
      <c r="D1483" s="3">
        <v>108</v>
      </c>
      <c r="E1483" s="3">
        <v>267</v>
      </c>
      <c r="F1483" s="3">
        <v>0</v>
      </c>
      <c r="G1483" s="3">
        <v>2</v>
      </c>
      <c r="H1483" s="3">
        <v>167</v>
      </c>
      <c r="I1483" s="3">
        <v>0</v>
      </c>
      <c r="J1483" s="3">
        <v>0</v>
      </c>
      <c r="K1483" s="3">
        <v>1</v>
      </c>
      <c r="L1483" s="3">
        <v>0</v>
      </c>
      <c r="M1483" s="3">
        <v>3</v>
      </c>
      <c r="N1483" s="3">
        <v>0</v>
      </c>
    </row>
    <row r="1484" spans="1:14" x14ac:dyDescent="0.25">
      <c r="A1484" s="3">
        <v>64</v>
      </c>
      <c r="B1484" s="3">
        <v>0</v>
      </c>
      <c r="C1484" s="3">
        <v>4</v>
      </c>
      <c r="D1484" s="3">
        <v>130</v>
      </c>
      <c r="E1484" s="3">
        <v>303</v>
      </c>
      <c r="F1484" s="3">
        <v>0</v>
      </c>
      <c r="G1484" s="3">
        <v>0</v>
      </c>
      <c r="H1484" s="3">
        <v>122</v>
      </c>
      <c r="I1484" s="3">
        <v>0</v>
      </c>
      <c r="J1484" s="3">
        <v>20</v>
      </c>
      <c r="K1484" s="3">
        <v>2</v>
      </c>
      <c r="L1484" s="3">
        <v>2</v>
      </c>
      <c r="M1484" s="3">
        <v>3</v>
      </c>
      <c r="N1484" s="3">
        <v>0</v>
      </c>
    </row>
    <row r="1485" spans="1:14" x14ac:dyDescent="0.25">
      <c r="A1485" s="3">
        <v>51</v>
      </c>
      <c r="B1485" s="3">
        <v>0</v>
      </c>
      <c r="C1485" s="3">
        <v>3</v>
      </c>
      <c r="D1485" s="3">
        <v>130</v>
      </c>
      <c r="E1485" s="3">
        <v>256</v>
      </c>
      <c r="F1485" s="3">
        <v>0</v>
      </c>
      <c r="G1485" s="3">
        <v>2</v>
      </c>
      <c r="H1485" s="3">
        <v>149</v>
      </c>
      <c r="I1485" s="3">
        <v>0</v>
      </c>
      <c r="J1485" s="3">
        <v>5</v>
      </c>
      <c r="K1485" s="3">
        <v>1</v>
      </c>
      <c r="L1485" s="3">
        <v>0</v>
      </c>
      <c r="M1485" s="3">
        <v>3</v>
      </c>
      <c r="N1485" s="3">
        <v>0</v>
      </c>
    </row>
    <row r="1486" spans="1:14" x14ac:dyDescent="0.25">
      <c r="A1486" s="3">
        <v>46</v>
      </c>
      <c r="B1486" s="3">
        <v>0</v>
      </c>
      <c r="C1486" s="3">
        <v>2</v>
      </c>
      <c r="D1486" s="3">
        <v>105</v>
      </c>
      <c r="E1486" s="3">
        <v>204</v>
      </c>
      <c r="F1486" s="3">
        <v>0</v>
      </c>
      <c r="G1486" s="3">
        <v>0</v>
      </c>
      <c r="H1486" s="3">
        <v>172</v>
      </c>
      <c r="I1486" s="3">
        <v>0</v>
      </c>
      <c r="J1486" s="3">
        <v>0</v>
      </c>
      <c r="K1486" s="3">
        <v>1</v>
      </c>
      <c r="L1486" s="3">
        <v>0</v>
      </c>
      <c r="M1486" s="3">
        <v>3</v>
      </c>
      <c r="N1486" s="3">
        <v>0</v>
      </c>
    </row>
    <row r="1487" spans="1:14" x14ac:dyDescent="0.25">
      <c r="A1487" s="3">
        <v>55</v>
      </c>
      <c r="B1487" s="3">
        <v>1</v>
      </c>
      <c r="C1487" s="3">
        <v>4</v>
      </c>
      <c r="D1487" s="3">
        <v>140</v>
      </c>
      <c r="E1487" s="3">
        <v>217</v>
      </c>
      <c r="F1487" s="3">
        <v>0</v>
      </c>
      <c r="G1487" s="3">
        <v>0</v>
      </c>
      <c r="H1487" s="3">
        <v>111</v>
      </c>
      <c r="I1487" s="3">
        <v>1</v>
      </c>
      <c r="J1487" s="3">
        <v>56</v>
      </c>
      <c r="K1487" s="3">
        <v>3</v>
      </c>
      <c r="L1487" s="3">
        <v>0</v>
      </c>
      <c r="M1487" s="3">
        <v>7</v>
      </c>
      <c r="N1487" s="3">
        <v>1</v>
      </c>
    </row>
    <row r="1488" spans="1:14" x14ac:dyDescent="0.25">
      <c r="A1488" s="3">
        <v>45</v>
      </c>
      <c r="B1488" s="3">
        <v>1</v>
      </c>
      <c r="C1488" s="3">
        <v>2</v>
      </c>
      <c r="D1488" s="3">
        <v>128</v>
      </c>
      <c r="E1488" s="3">
        <v>308</v>
      </c>
      <c r="F1488" s="3">
        <v>0</v>
      </c>
      <c r="G1488" s="3">
        <v>2</v>
      </c>
      <c r="H1488" s="3">
        <v>170</v>
      </c>
      <c r="I1488" s="3">
        <v>0</v>
      </c>
      <c r="J1488" s="3">
        <v>0</v>
      </c>
      <c r="K1488" s="3">
        <v>1</v>
      </c>
      <c r="L1488" s="3">
        <v>0</v>
      </c>
      <c r="M1488" s="3">
        <v>3</v>
      </c>
      <c r="N1488" s="3">
        <v>0</v>
      </c>
    </row>
    <row r="1489" spans="1:14" x14ac:dyDescent="0.25">
      <c r="A1489" s="3">
        <v>56</v>
      </c>
      <c r="B1489" s="3">
        <v>1</v>
      </c>
      <c r="C1489" s="3">
        <v>1</v>
      </c>
      <c r="D1489" s="3">
        <v>120</v>
      </c>
      <c r="E1489" s="3">
        <v>193</v>
      </c>
      <c r="F1489" s="3">
        <v>0</v>
      </c>
      <c r="G1489" s="3">
        <v>2</v>
      </c>
      <c r="H1489" s="3">
        <v>162</v>
      </c>
      <c r="I1489" s="3">
        <v>0</v>
      </c>
      <c r="J1489" s="3">
        <v>19</v>
      </c>
      <c r="K1489" s="3">
        <v>2</v>
      </c>
      <c r="L1489" s="3">
        <v>0</v>
      </c>
      <c r="M1489" s="3">
        <v>7</v>
      </c>
      <c r="N1489" s="3">
        <v>0</v>
      </c>
    </row>
    <row r="1490" spans="1:14" x14ac:dyDescent="0.25">
      <c r="A1490" s="3">
        <v>66</v>
      </c>
      <c r="B1490" s="3">
        <v>0</v>
      </c>
      <c r="C1490" s="3">
        <v>4</v>
      </c>
      <c r="D1490" s="3">
        <v>178</v>
      </c>
      <c r="E1490" s="3">
        <v>228</v>
      </c>
      <c r="F1490" s="3">
        <v>1</v>
      </c>
      <c r="G1490" s="3">
        <v>0</v>
      </c>
      <c r="H1490" s="3">
        <v>165</v>
      </c>
      <c r="I1490" s="3">
        <v>1</v>
      </c>
      <c r="J1490" s="3">
        <v>10</v>
      </c>
      <c r="K1490" s="3">
        <v>2</v>
      </c>
      <c r="L1490" s="3">
        <v>2</v>
      </c>
      <c r="M1490" s="3">
        <v>7</v>
      </c>
      <c r="N1490" s="3">
        <v>1</v>
      </c>
    </row>
    <row r="1491" spans="1:14" x14ac:dyDescent="0.25">
      <c r="A1491" s="3">
        <v>38</v>
      </c>
      <c r="B1491" s="3">
        <v>1</v>
      </c>
      <c r="C1491" s="3">
        <v>1</v>
      </c>
      <c r="D1491" s="3">
        <v>120</v>
      </c>
      <c r="E1491" s="3">
        <v>231</v>
      </c>
      <c r="F1491" s="3">
        <v>0</v>
      </c>
      <c r="G1491" s="3">
        <v>0</v>
      </c>
      <c r="H1491" s="3">
        <v>182</v>
      </c>
      <c r="I1491" s="3">
        <v>1</v>
      </c>
      <c r="J1491" s="3">
        <v>38</v>
      </c>
      <c r="K1491" s="3">
        <v>2</v>
      </c>
      <c r="L1491" s="3">
        <v>0</v>
      </c>
      <c r="M1491" s="3">
        <v>7</v>
      </c>
      <c r="N1491" s="3">
        <v>1</v>
      </c>
    </row>
    <row r="1492" spans="1:14" x14ac:dyDescent="0.25">
      <c r="A1492" s="3">
        <v>62</v>
      </c>
      <c r="B1492" s="3">
        <v>0</v>
      </c>
      <c r="C1492" s="3">
        <v>4</v>
      </c>
      <c r="D1492" s="3">
        <v>150</v>
      </c>
      <c r="E1492" s="3">
        <v>244</v>
      </c>
      <c r="F1492" s="3">
        <v>0</v>
      </c>
      <c r="G1492" s="3">
        <v>0</v>
      </c>
      <c r="H1492" s="3">
        <v>154</v>
      </c>
      <c r="I1492" s="3">
        <v>1</v>
      </c>
      <c r="J1492" s="3">
        <v>14</v>
      </c>
      <c r="K1492" s="3">
        <v>2</v>
      </c>
      <c r="L1492" s="3">
        <v>0</v>
      </c>
      <c r="M1492" s="3">
        <v>3</v>
      </c>
      <c r="N1492" s="3">
        <v>1</v>
      </c>
    </row>
    <row r="1493" spans="1:14" x14ac:dyDescent="0.25">
      <c r="A1493" s="3">
        <v>55</v>
      </c>
      <c r="B1493" s="3">
        <v>1</v>
      </c>
      <c r="C1493" s="3">
        <v>2</v>
      </c>
      <c r="D1493" s="3">
        <v>130</v>
      </c>
      <c r="E1493" s="3">
        <v>262</v>
      </c>
      <c r="F1493" s="3">
        <v>0</v>
      </c>
      <c r="G1493" s="3">
        <v>0</v>
      </c>
      <c r="H1493" s="3">
        <v>155</v>
      </c>
      <c r="I1493" s="3">
        <v>0</v>
      </c>
      <c r="J1493" s="3">
        <v>0</v>
      </c>
      <c r="K1493" s="3">
        <v>1</v>
      </c>
      <c r="L1493" s="3">
        <v>0</v>
      </c>
      <c r="M1493" s="3">
        <v>3</v>
      </c>
      <c r="N1493" s="3">
        <v>0</v>
      </c>
    </row>
    <row r="1494" spans="1:14" x14ac:dyDescent="0.25">
      <c r="A1494" s="3">
        <v>58</v>
      </c>
      <c r="B1494" s="3">
        <v>1</v>
      </c>
      <c r="C1494" s="3">
        <v>4</v>
      </c>
      <c r="D1494" s="3">
        <v>128</v>
      </c>
      <c r="E1494" s="3">
        <v>259</v>
      </c>
      <c r="F1494" s="3">
        <v>0</v>
      </c>
      <c r="G1494" s="3">
        <v>2</v>
      </c>
      <c r="H1494" s="3">
        <v>130</v>
      </c>
      <c r="I1494" s="3">
        <v>1</v>
      </c>
      <c r="J1494" s="3">
        <v>30</v>
      </c>
      <c r="K1494" s="3">
        <v>2</v>
      </c>
      <c r="L1494" s="3">
        <v>2</v>
      </c>
      <c r="M1494" s="3">
        <v>7</v>
      </c>
      <c r="N1494" s="3">
        <v>1</v>
      </c>
    </row>
    <row r="1495" spans="1:14" x14ac:dyDescent="0.25">
      <c r="A1495" s="3">
        <v>43</v>
      </c>
      <c r="B1495" s="3">
        <v>1</v>
      </c>
      <c r="C1495" s="3">
        <v>4</v>
      </c>
      <c r="D1495" s="3">
        <v>110</v>
      </c>
      <c r="E1495" s="3">
        <v>211</v>
      </c>
      <c r="F1495" s="3">
        <v>0</v>
      </c>
      <c r="G1495" s="3">
        <v>0</v>
      </c>
      <c r="H1495" s="3">
        <v>161</v>
      </c>
      <c r="I1495" s="3">
        <v>0</v>
      </c>
      <c r="J1495" s="3">
        <v>0</v>
      </c>
      <c r="K1495" s="3">
        <v>1</v>
      </c>
      <c r="L1495" s="3">
        <v>0</v>
      </c>
      <c r="M1495" s="3">
        <v>7</v>
      </c>
      <c r="N1495" s="3">
        <v>0</v>
      </c>
    </row>
    <row r="1496" spans="1:14" x14ac:dyDescent="0.25">
      <c r="A1496" s="3">
        <v>64</v>
      </c>
      <c r="B1496" s="3">
        <v>0</v>
      </c>
      <c r="C1496" s="3">
        <v>4</v>
      </c>
      <c r="D1496" s="3">
        <v>180</v>
      </c>
      <c r="E1496" s="3">
        <v>325</v>
      </c>
      <c r="F1496" s="3">
        <v>0</v>
      </c>
      <c r="G1496" s="3">
        <v>0</v>
      </c>
      <c r="H1496" s="3">
        <v>154</v>
      </c>
      <c r="I1496" s="3">
        <v>1</v>
      </c>
      <c r="J1496" s="3">
        <v>0</v>
      </c>
      <c r="K1496" s="3">
        <v>1</v>
      </c>
      <c r="L1496" s="3">
        <v>0</v>
      </c>
      <c r="M1496" s="3">
        <v>3</v>
      </c>
      <c r="N1496" s="3">
        <v>0</v>
      </c>
    </row>
    <row r="1497" spans="1:14" x14ac:dyDescent="0.25">
      <c r="A1497" s="3">
        <v>50</v>
      </c>
      <c r="B1497" s="3">
        <v>0</v>
      </c>
      <c r="C1497" s="3">
        <v>4</v>
      </c>
      <c r="D1497" s="3">
        <v>110</v>
      </c>
      <c r="E1497" s="3">
        <v>254</v>
      </c>
      <c r="F1497" s="3">
        <v>0</v>
      </c>
      <c r="G1497" s="3">
        <v>2</v>
      </c>
      <c r="H1497" s="3">
        <v>159</v>
      </c>
      <c r="I1497" s="3">
        <v>0</v>
      </c>
      <c r="J1497" s="3">
        <v>0</v>
      </c>
      <c r="K1497" s="3">
        <v>1</v>
      </c>
      <c r="L1497" s="3">
        <v>0</v>
      </c>
      <c r="M1497" s="3">
        <v>3</v>
      </c>
      <c r="N1497" s="3">
        <v>0</v>
      </c>
    </row>
    <row r="1498" spans="1:14" x14ac:dyDescent="0.25">
      <c r="A1498" s="3">
        <v>53</v>
      </c>
      <c r="B1498" s="3">
        <v>1</v>
      </c>
      <c r="C1498" s="3">
        <v>3</v>
      </c>
      <c r="D1498" s="3">
        <v>130</v>
      </c>
      <c r="E1498" s="3">
        <v>197</v>
      </c>
      <c r="F1498" s="3">
        <v>1</v>
      </c>
      <c r="G1498" s="3">
        <v>2</v>
      </c>
      <c r="H1498" s="3">
        <v>152</v>
      </c>
      <c r="I1498" s="3">
        <v>0</v>
      </c>
      <c r="J1498" s="3">
        <v>12</v>
      </c>
      <c r="K1498" s="3">
        <v>3</v>
      </c>
      <c r="L1498" s="3">
        <v>0</v>
      </c>
      <c r="M1498" s="3">
        <v>3</v>
      </c>
      <c r="N1498" s="3">
        <v>0</v>
      </c>
    </row>
    <row r="1499" spans="1:14" x14ac:dyDescent="0.25">
      <c r="A1499" s="3">
        <v>45</v>
      </c>
      <c r="B1499" s="3">
        <v>0</v>
      </c>
      <c r="C1499" s="3">
        <v>4</v>
      </c>
      <c r="D1499" s="3">
        <v>138</v>
      </c>
      <c r="E1499" s="3">
        <v>236</v>
      </c>
      <c r="F1499" s="3">
        <v>0</v>
      </c>
      <c r="G1499" s="3">
        <v>2</v>
      </c>
      <c r="H1499" s="3">
        <v>152</v>
      </c>
      <c r="I1499" s="3">
        <v>1</v>
      </c>
      <c r="J1499" s="3">
        <v>2</v>
      </c>
      <c r="K1499" s="3">
        <v>2</v>
      </c>
      <c r="L1499" s="3">
        <v>0</v>
      </c>
      <c r="M1499" s="3">
        <v>3</v>
      </c>
      <c r="N1499" s="3">
        <v>0</v>
      </c>
    </row>
    <row r="1500" spans="1:14" x14ac:dyDescent="0.25">
      <c r="A1500" s="3">
        <v>65</v>
      </c>
      <c r="B1500" s="3">
        <v>1</v>
      </c>
      <c r="C1500" s="3">
        <v>1</v>
      </c>
      <c r="D1500" s="3">
        <v>138</v>
      </c>
      <c r="E1500" s="3">
        <v>282</v>
      </c>
      <c r="F1500" s="3">
        <v>1</v>
      </c>
      <c r="G1500" s="3">
        <v>2</v>
      </c>
      <c r="H1500" s="3">
        <v>174</v>
      </c>
      <c r="I1500" s="3">
        <v>0</v>
      </c>
      <c r="J1500" s="3">
        <v>14</v>
      </c>
      <c r="K1500" s="3">
        <v>2</v>
      </c>
      <c r="L1500" s="3">
        <v>1</v>
      </c>
      <c r="M1500" s="3">
        <v>3</v>
      </c>
      <c r="N1500" s="3">
        <v>1</v>
      </c>
    </row>
    <row r="1501" spans="1:14" x14ac:dyDescent="0.25">
      <c r="A1501" s="3">
        <v>69</v>
      </c>
      <c r="B1501" s="3">
        <v>1</v>
      </c>
      <c r="C1501" s="3">
        <v>1</v>
      </c>
      <c r="D1501" s="3">
        <v>160</v>
      </c>
      <c r="E1501" s="3">
        <v>234</v>
      </c>
      <c r="F1501" s="3">
        <v>1</v>
      </c>
      <c r="G1501" s="3">
        <v>2</v>
      </c>
      <c r="H1501" s="3">
        <v>131</v>
      </c>
      <c r="I1501" s="3">
        <v>0</v>
      </c>
      <c r="J1501" s="3">
        <v>1</v>
      </c>
      <c r="K1501" s="3">
        <v>2</v>
      </c>
      <c r="L1501" s="3">
        <v>1</v>
      </c>
      <c r="M1501" s="3">
        <v>3</v>
      </c>
      <c r="N1501" s="3">
        <v>0</v>
      </c>
    </row>
    <row r="1502" spans="1:14" x14ac:dyDescent="0.25">
      <c r="A1502" s="3">
        <v>69</v>
      </c>
      <c r="B1502" s="3">
        <v>1</v>
      </c>
      <c r="C1502" s="3">
        <v>3</v>
      </c>
      <c r="D1502" s="3">
        <v>140</v>
      </c>
      <c r="E1502" s="3">
        <v>254</v>
      </c>
      <c r="F1502" s="3">
        <v>0</v>
      </c>
      <c r="G1502" s="3">
        <v>2</v>
      </c>
      <c r="H1502" s="3">
        <v>146</v>
      </c>
      <c r="I1502" s="3">
        <v>0</v>
      </c>
      <c r="J1502" s="3">
        <v>20</v>
      </c>
      <c r="K1502" s="3">
        <v>2</v>
      </c>
      <c r="L1502" s="3">
        <v>3</v>
      </c>
      <c r="M1502" s="3">
        <v>7</v>
      </c>
      <c r="N1502" s="3">
        <v>1</v>
      </c>
    </row>
    <row r="1503" spans="1:14" x14ac:dyDescent="0.25">
      <c r="A1503" s="3">
        <v>67</v>
      </c>
      <c r="B1503" s="3">
        <v>1</v>
      </c>
      <c r="C1503" s="3">
        <v>4</v>
      </c>
      <c r="D1503" s="3">
        <v>100</v>
      </c>
      <c r="E1503" s="3">
        <v>299</v>
      </c>
      <c r="F1503" s="3">
        <v>0</v>
      </c>
      <c r="G1503" s="3">
        <v>2</v>
      </c>
      <c r="H1503" s="3">
        <v>125</v>
      </c>
      <c r="I1503" s="3">
        <v>1</v>
      </c>
      <c r="J1503" s="3">
        <v>9</v>
      </c>
      <c r="K1503" s="3">
        <v>2</v>
      </c>
      <c r="L1503" s="3">
        <v>2</v>
      </c>
      <c r="M1503" s="3">
        <v>3</v>
      </c>
      <c r="N1503" s="3">
        <v>1</v>
      </c>
    </row>
    <row r="1504" spans="1:14" x14ac:dyDescent="0.25">
      <c r="A1504" s="3">
        <v>68</v>
      </c>
      <c r="B1504" s="3">
        <v>0</v>
      </c>
      <c r="C1504" s="3">
        <v>3</v>
      </c>
      <c r="D1504" s="3">
        <v>120</v>
      </c>
      <c r="E1504" s="3">
        <v>211</v>
      </c>
      <c r="F1504" s="3">
        <v>0</v>
      </c>
      <c r="G1504" s="3">
        <v>2</v>
      </c>
      <c r="H1504" s="3">
        <v>115</v>
      </c>
      <c r="I1504" s="3">
        <v>0</v>
      </c>
      <c r="J1504" s="3">
        <v>15</v>
      </c>
      <c r="K1504" s="3">
        <v>2</v>
      </c>
      <c r="L1504" s="3">
        <v>0</v>
      </c>
      <c r="M1504" s="3">
        <v>3</v>
      </c>
      <c r="N1504" s="3">
        <v>0</v>
      </c>
    </row>
    <row r="1505" spans="1:14" x14ac:dyDescent="0.25">
      <c r="A1505" s="3">
        <v>34</v>
      </c>
      <c r="B1505" s="3">
        <v>1</v>
      </c>
      <c r="C1505" s="3">
        <v>1</v>
      </c>
      <c r="D1505" s="3">
        <v>118</v>
      </c>
      <c r="E1505" s="3">
        <v>182</v>
      </c>
      <c r="F1505" s="3">
        <v>0</v>
      </c>
      <c r="G1505" s="3">
        <v>2</v>
      </c>
      <c r="H1505" s="3">
        <v>174</v>
      </c>
      <c r="I1505" s="3">
        <v>0</v>
      </c>
      <c r="J1505" s="3">
        <v>0</v>
      </c>
      <c r="K1505" s="3">
        <v>1</v>
      </c>
      <c r="L1505" s="3">
        <v>0</v>
      </c>
      <c r="M1505" s="3">
        <v>3</v>
      </c>
      <c r="N1505" s="3">
        <v>0</v>
      </c>
    </row>
    <row r="1506" spans="1:14" x14ac:dyDescent="0.25">
      <c r="A1506" s="3">
        <v>62</v>
      </c>
      <c r="B1506" s="3">
        <v>0</v>
      </c>
      <c r="C1506" s="3">
        <v>4</v>
      </c>
      <c r="D1506" s="3">
        <v>138</v>
      </c>
      <c r="E1506" s="3">
        <v>294</v>
      </c>
      <c r="F1506" s="3">
        <v>1</v>
      </c>
      <c r="G1506" s="3">
        <v>0</v>
      </c>
      <c r="H1506" s="3">
        <v>106</v>
      </c>
      <c r="I1506" s="3">
        <v>0</v>
      </c>
      <c r="J1506" s="3">
        <v>19</v>
      </c>
      <c r="K1506" s="3">
        <v>2</v>
      </c>
      <c r="L1506" s="3">
        <v>3</v>
      </c>
      <c r="M1506" s="3">
        <v>3</v>
      </c>
      <c r="N1506" s="3">
        <v>1</v>
      </c>
    </row>
    <row r="1507" spans="1:14" x14ac:dyDescent="0.25">
      <c r="A1507" s="3">
        <v>51</v>
      </c>
      <c r="B1507" s="3">
        <v>1</v>
      </c>
      <c r="C1507" s="3">
        <v>4</v>
      </c>
      <c r="D1507" s="3">
        <v>140</v>
      </c>
      <c r="E1507" s="3">
        <v>298</v>
      </c>
      <c r="F1507" s="3">
        <v>0</v>
      </c>
      <c r="G1507" s="3">
        <v>0</v>
      </c>
      <c r="H1507" s="3">
        <v>122</v>
      </c>
      <c r="I1507" s="3">
        <v>1</v>
      </c>
      <c r="J1507" s="3">
        <v>42</v>
      </c>
      <c r="K1507" s="3">
        <v>2</v>
      </c>
      <c r="L1507" s="3">
        <v>3</v>
      </c>
      <c r="M1507" s="3">
        <v>7</v>
      </c>
      <c r="N1507" s="3">
        <v>1</v>
      </c>
    </row>
    <row r="1508" spans="1:14" x14ac:dyDescent="0.25">
      <c r="A1508" s="3">
        <v>46</v>
      </c>
      <c r="B1508" s="3">
        <v>1</v>
      </c>
      <c r="C1508" s="3">
        <v>3</v>
      </c>
      <c r="D1508" s="3">
        <v>150</v>
      </c>
      <c r="E1508" s="3">
        <v>231</v>
      </c>
      <c r="F1508" s="3">
        <v>0</v>
      </c>
      <c r="G1508" s="3">
        <v>0</v>
      </c>
      <c r="H1508" s="3">
        <v>147</v>
      </c>
      <c r="I1508" s="3">
        <v>0</v>
      </c>
      <c r="J1508" s="3">
        <v>36</v>
      </c>
      <c r="K1508" s="3">
        <v>2</v>
      </c>
      <c r="L1508" s="3">
        <v>0</v>
      </c>
      <c r="M1508" s="3">
        <v>3</v>
      </c>
      <c r="N1508" s="3">
        <v>1</v>
      </c>
    </row>
    <row r="1509" spans="1:14" x14ac:dyDescent="0.25">
      <c r="A1509" s="3">
        <v>67</v>
      </c>
      <c r="B1509" s="3">
        <v>1</v>
      </c>
      <c r="C1509" s="3">
        <v>4</v>
      </c>
      <c r="D1509" s="3">
        <v>125</v>
      </c>
      <c r="E1509" s="3">
        <v>254</v>
      </c>
      <c r="F1509" s="3">
        <v>1</v>
      </c>
      <c r="G1509" s="3">
        <v>0</v>
      </c>
      <c r="H1509" s="3">
        <v>163</v>
      </c>
      <c r="I1509" s="3">
        <v>0</v>
      </c>
      <c r="J1509" s="3">
        <v>2</v>
      </c>
      <c r="K1509" s="3">
        <v>2</v>
      </c>
      <c r="L1509" s="3">
        <v>2</v>
      </c>
      <c r="M1509" s="3">
        <v>7</v>
      </c>
      <c r="N1509" s="3">
        <v>1</v>
      </c>
    </row>
    <row r="1510" spans="1:14" x14ac:dyDescent="0.25">
      <c r="A1510" s="3">
        <v>50</v>
      </c>
      <c r="B1510" s="3">
        <v>1</v>
      </c>
      <c r="C1510" s="3">
        <v>3</v>
      </c>
      <c r="D1510" s="3">
        <v>129</v>
      </c>
      <c r="E1510" s="3">
        <v>196</v>
      </c>
      <c r="F1510" s="3">
        <v>0</v>
      </c>
      <c r="G1510" s="3">
        <v>0</v>
      </c>
      <c r="H1510" s="3">
        <v>163</v>
      </c>
      <c r="I1510" s="3">
        <v>0</v>
      </c>
      <c r="J1510" s="3">
        <v>0</v>
      </c>
      <c r="K1510" s="3">
        <v>1</v>
      </c>
      <c r="L1510" s="3">
        <v>0</v>
      </c>
      <c r="M1510" s="3">
        <v>3</v>
      </c>
      <c r="N1510" s="3">
        <v>0</v>
      </c>
    </row>
    <row r="1511" spans="1:14" x14ac:dyDescent="0.25">
      <c r="A1511" s="3">
        <v>42</v>
      </c>
      <c r="B1511" s="3">
        <v>1</v>
      </c>
      <c r="C1511" s="3">
        <v>3</v>
      </c>
      <c r="D1511" s="3">
        <v>120</v>
      </c>
      <c r="E1511" s="3">
        <v>240</v>
      </c>
      <c r="F1511" s="3">
        <v>1</v>
      </c>
      <c r="G1511" s="3">
        <v>0</v>
      </c>
      <c r="H1511" s="3">
        <v>194</v>
      </c>
      <c r="I1511" s="3">
        <v>0</v>
      </c>
      <c r="J1511" s="3">
        <v>8</v>
      </c>
      <c r="K1511" s="3">
        <v>3</v>
      </c>
      <c r="L1511" s="3">
        <v>0</v>
      </c>
      <c r="M1511" s="3">
        <v>7</v>
      </c>
      <c r="N1511" s="3">
        <v>0</v>
      </c>
    </row>
    <row r="1512" spans="1:14" x14ac:dyDescent="0.25">
      <c r="A1512" s="3">
        <v>56</v>
      </c>
      <c r="B1512" s="3">
        <v>0</v>
      </c>
      <c r="C1512" s="3">
        <v>4</v>
      </c>
      <c r="D1512" s="3">
        <v>134</v>
      </c>
      <c r="E1512" s="3">
        <v>409</v>
      </c>
      <c r="F1512" s="3">
        <v>0</v>
      </c>
      <c r="G1512" s="3">
        <v>2</v>
      </c>
      <c r="H1512" s="3">
        <v>150</v>
      </c>
      <c r="I1512" s="3">
        <v>1</v>
      </c>
      <c r="J1512" s="3">
        <v>19</v>
      </c>
      <c r="K1512" s="3">
        <v>2</v>
      </c>
      <c r="L1512" s="3">
        <v>2</v>
      </c>
      <c r="M1512" s="3">
        <v>7</v>
      </c>
      <c r="N1512" s="3">
        <v>1</v>
      </c>
    </row>
    <row r="1513" spans="1:14" x14ac:dyDescent="0.25">
      <c r="A1513" s="3">
        <v>41</v>
      </c>
      <c r="B1513" s="3">
        <v>1</v>
      </c>
      <c r="C1513" s="3">
        <v>4</v>
      </c>
      <c r="D1513" s="3">
        <v>110</v>
      </c>
      <c r="E1513" s="3">
        <v>172</v>
      </c>
      <c r="F1513" s="3">
        <v>0</v>
      </c>
      <c r="G1513" s="3">
        <v>2</v>
      </c>
      <c r="H1513" s="3">
        <v>158</v>
      </c>
      <c r="I1513" s="3">
        <v>0</v>
      </c>
      <c r="J1513" s="3">
        <v>0</v>
      </c>
      <c r="K1513" s="3">
        <v>1</v>
      </c>
      <c r="L1513" s="3">
        <v>0</v>
      </c>
      <c r="M1513" s="3">
        <v>7</v>
      </c>
      <c r="N1513" s="3">
        <v>1</v>
      </c>
    </row>
    <row r="1514" spans="1:14" x14ac:dyDescent="0.25">
      <c r="A1514" s="3">
        <v>42</v>
      </c>
      <c r="B1514" s="3">
        <v>0</v>
      </c>
      <c r="C1514" s="3">
        <v>4</v>
      </c>
      <c r="D1514" s="3">
        <v>102</v>
      </c>
      <c r="E1514" s="3">
        <v>265</v>
      </c>
      <c r="F1514" s="3">
        <v>0</v>
      </c>
      <c r="G1514" s="3">
        <v>2</v>
      </c>
      <c r="H1514" s="3">
        <v>122</v>
      </c>
      <c r="I1514" s="3">
        <v>0</v>
      </c>
      <c r="J1514" s="3">
        <v>6</v>
      </c>
      <c r="K1514" s="3">
        <v>2</v>
      </c>
      <c r="L1514" s="3">
        <v>0</v>
      </c>
      <c r="M1514" s="3">
        <v>3</v>
      </c>
      <c r="N1514" s="3">
        <v>0</v>
      </c>
    </row>
    <row r="1515" spans="1:14" x14ac:dyDescent="0.25">
      <c r="A1515" s="3">
        <v>53</v>
      </c>
      <c r="B1515" s="3">
        <v>1</v>
      </c>
      <c r="C1515" s="3">
        <v>3</v>
      </c>
      <c r="D1515" s="3">
        <v>130</v>
      </c>
      <c r="E1515" s="3">
        <v>246</v>
      </c>
      <c r="F1515" s="3">
        <v>1</v>
      </c>
      <c r="G1515" s="3">
        <v>2</v>
      </c>
      <c r="H1515" s="3">
        <v>173</v>
      </c>
      <c r="I1515" s="3">
        <v>0</v>
      </c>
      <c r="J1515" s="3">
        <v>0</v>
      </c>
      <c r="K1515" s="3">
        <v>1</v>
      </c>
      <c r="L1515" s="3">
        <v>3</v>
      </c>
      <c r="M1515" s="3">
        <v>3</v>
      </c>
      <c r="N1515" s="3">
        <v>0</v>
      </c>
    </row>
    <row r="1516" spans="1:14" x14ac:dyDescent="0.25">
      <c r="A1516" s="3">
        <v>43</v>
      </c>
      <c r="B1516" s="3">
        <v>1</v>
      </c>
      <c r="C1516" s="3">
        <v>3</v>
      </c>
      <c r="D1516" s="3">
        <v>130</v>
      </c>
      <c r="E1516" s="3">
        <v>315</v>
      </c>
      <c r="F1516" s="3">
        <v>0</v>
      </c>
      <c r="G1516" s="3">
        <v>0</v>
      </c>
      <c r="H1516" s="3">
        <v>162</v>
      </c>
      <c r="I1516" s="3">
        <v>0</v>
      </c>
      <c r="J1516" s="3">
        <v>19</v>
      </c>
      <c r="K1516" s="3">
        <v>1</v>
      </c>
      <c r="L1516" s="3">
        <v>1</v>
      </c>
      <c r="M1516" s="3">
        <v>3</v>
      </c>
      <c r="N1516" s="3">
        <v>0</v>
      </c>
    </row>
    <row r="1517" spans="1:14" x14ac:dyDescent="0.25">
      <c r="A1517" s="3">
        <v>56</v>
      </c>
      <c r="B1517" s="3">
        <v>1</v>
      </c>
      <c r="C1517" s="3">
        <v>4</v>
      </c>
      <c r="D1517" s="3">
        <v>132</v>
      </c>
      <c r="E1517" s="3">
        <v>184</v>
      </c>
      <c r="F1517" s="3">
        <v>0</v>
      </c>
      <c r="G1517" s="3">
        <v>2</v>
      </c>
      <c r="H1517" s="3">
        <v>105</v>
      </c>
      <c r="I1517" s="3">
        <v>1</v>
      </c>
      <c r="J1517" s="3">
        <v>21</v>
      </c>
      <c r="K1517" s="3">
        <v>2</v>
      </c>
      <c r="L1517" s="3">
        <v>1</v>
      </c>
      <c r="M1517" s="3">
        <v>6</v>
      </c>
      <c r="N1517" s="3">
        <v>1</v>
      </c>
    </row>
    <row r="1518" spans="1:14" x14ac:dyDescent="0.25">
      <c r="A1518" s="3">
        <v>52</v>
      </c>
      <c r="B1518" s="3">
        <v>1</v>
      </c>
      <c r="C1518" s="3">
        <v>4</v>
      </c>
      <c r="D1518" s="3">
        <v>108</v>
      </c>
      <c r="E1518" s="3">
        <v>233</v>
      </c>
      <c r="F1518" s="3">
        <v>1</v>
      </c>
      <c r="G1518" s="3">
        <v>0</v>
      </c>
      <c r="H1518" s="3">
        <v>147</v>
      </c>
      <c r="I1518" s="3">
        <v>0</v>
      </c>
      <c r="J1518" s="3">
        <v>1</v>
      </c>
      <c r="K1518" s="3">
        <v>1</v>
      </c>
      <c r="L1518" s="3">
        <v>3</v>
      </c>
      <c r="M1518" s="3">
        <v>7</v>
      </c>
      <c r="N1518" s="3">
        <v>0</v>
      </c>
    </row>
    <row r="1519" spans="1:14" x14ac:dyDescent="0.25">
      <c r="A1519" s="3">
        <v>62</v>
      </c>
      <c r="B1519" s="3">
        <v>0</v>
      </c>
      <c r="C1519" s="3">
        <v>4</v>
      </c>
      <c r="D1519" s="3">
        <v>140</v>
      </c>
      <c r="E1519" s="3">
        <v>394</v>
      </c>
      <c r="F1519" s="3">
        <v>0</v>
      </c>
      <c r="G1519" s="3">
        <v>2</v>
      </c>
      <c r="H1519" s="3">
        <v>157</v>
      </c>
      <c r="I1519" s="3">
        <v>0</v>
      </c>
      <c r="J1519" s="3">
        <v>12</v>
      </c>
      <c r="K1519" s="3">
        <v>2</v>
      </c>
      <c r="L1519" s="3">
        <v>0</v>
      </c>
      <c r="M1519" s="3">
        <v>3</v>
      </c>
      <c r="N1519" s="3">
        <v>0</v>
      </c>
    </row>
    <row r="1520" spans="1:14" x14ac:dyDescent="0.25">
      <c r="A1520" s="3">
        <v>70</v>
      </c>
      <c r="B1520" s="3">
        <v>1</v>
      </c>
      <c r="C1520" s="3">
        <v>3</v>
      </c>
      <c r="D1520" s="3">
        <v>160</v>
      </c>
      <c r="E1520" s="3">
        <v>269</v>
      </c>
      <c r="F1520" s="3">
        <v>0</v>
      </c>
      <c r="G1520" s="3">
        <v>0</v>
      </c>
      <c r="H1520" s="3">
        <v>112</v>
      </c>
      <c r="I1520" s="3">
        <v>1</v>
      </c>
      <c r="J1520" s="3">
        <v>29</v>
      </c>
      <c r="K1520" s="3">
        <v>2</v>
      </c>
      <c r="L1520" s="3">
        <v>1</v>
      </c>
      <c r="M1520" s="3">
        <v>7</v>
      </c>
      <c r="N1520" s="3">
        <v>1</v>
      </c>
    </row>
    <row r="1521" spans="1:14" x14ac:dyDescent="0.25">
      <c r="A1521" s="3">
        <v>54</v>
      </c>
      <c r="B1521" s="3">
        <v>1</v>
      </c>
      <c r="C1521" s="3">
        <v>4</v>
      </c>
      <c r="D1521" s="3">
        <v>140</v>
      </c>
      <c r="E1521" s="3">
        <v>239</v>
      </c>
      <c r="F1521" s="3">
        <v>0</v>
      </c>
      <c r="G1521" s="3">
        <v>0</v>
      </c>
      <c r="H1521" s="3">
        <v>160</v>
      </c>
      <c r="I1521" s="3">
        <v>0</v>
      </c>
      <c r="J1521" s="3">
        <v>12</v>
      </c>
      <c r="K1521" s="3">
        <v>1</v>
      </c>
      <c r="L1521" s="3">
        <v>0</v>
      </c>
      <c r="M1521" s="3">
        <v>3</v>
      </c>
      <c r="N1521" s="3">
        <v>0</v>
      </c>
    </row>
    <row r="1522" spans="1:14" x14ac:dyDescent="0.25">
      <c r="A1522" s="3">
        <v>70</v>
      </c>
      <c r="B1522" s="3">
        <v>1</v>
      </c>
      <c r="C1522" s="3">
        <v>4</v>
      </c>
      <c r="D1522" s="3">
        <v>145</v>
      </c>
      <c r="E1522" s="3">
        <v>174</v>
      </c>
      <c r="F1522" s="3">
        <v>0</v>
      </c>
      <c r="G1522" s="3">
        <v>0</v>
      </c>
      <c r="H1522" s="3">
        <v>125</v>
      </c>
      <c r="I1522" s="3">
        <v>1</v>
      </c>
      <c r="J1522" s="3">
        <v>26</v>
      </c>
      <c r="K1522" s="3">
        <v>3</v>
      </c>
      <c r="L1522" s="3">
        <v>0</v>
      </c>
      <c r="M1522" s="3">
        <v>7</v>
      </c>
      <c r="N1522" s="3">
        <v>1</v>
      </c>
    </row>
    <row r="1523" spans="1:14" x14ac:dyDescent="0.25">
      <c r="A1523" s="3">
        <v>54</v>
      </c>
      <c r="B1523" s="3">
        <v>1</v>
      </c>
      <c r="C1523" s="3">
        <v>2</v>
      </c>
      <c r="D1523" s="3">
        <v>108</v>
      </c>
      <c r="E1523" s="3">
        <v>309</v>
      </c>
      <c r="F1523" s="3">
        <v>0</v>
      </c>
      <c r="G1523" s="3">
        <v>0</v>
      </c>
      <c r="H1523" s="3">
        <v>156</v>
      </c>
      <c r="I1523" s="3">
        <v>0</v>
      </c>
      <c r="J1523" s="3">
        <v>0</v>
      </c>
      <c r="K1523" s="3">
        <v>1</v>
      </c>
      <c r="L1523" s="3">
        <v>0</v>
      </c>
      <c r="M1523" s="3">
        <v>7</v>
      </c>
      <c r="N1523" s="3">
        <v>0</v>
      </c>
    </row>
    <row r="1524" spans="1:14" x14ac:dyDescent="0.25">
      <c r="A1524" s="3">
        <v>35</v>
      </c>
      <c r="B1524" s="3">
        <v>1</v>
      </c>
      <c r="C1524" s="3">
        <v>4</v>
      </c>
      <c r="D1524" s="3">
        <v>126</v>
      </c>
      <c r="E1524" s="3">
        <v>282</v>
      </c>
      <c r="F1524" s="3">
        <v>0</v>
      </c>
      <c r="G1524" s="3">
        <v>2</v>
      </c>
      <c r="H1524" s="3">
        <v>156</v>
      </c>
      <c r="I1524" s="3">
        <v>1</v>
      </c>
      <c r="J1524" s="3">
        <v>0</v>
      </c>
      <c r="K1524" s="3">
        <v>1</v>
      </c>
      <c r="L1524" s="3">
        <v>0</v>
      </c>
      <c r="M1524" s="3">
        <v>7</v>
      </c>
      <c r="N1524" s="3">
        <v>1</v>
      </c>
    </row>
    <row r="1525" spans="1:14" x14ac:dyDescent="0.25">
      <c r="A1525" s="3">
        <v>48</v>
      </c>
      <c r="B1525" s="3">
        <v>1</v>
      </c>
      <c r="C1525" s="3">
        <v>3</v>
      </c>
      <c r="D1525" s="3">
        <v>124</v>
      </c>
      <c r="E1525" s="3">
        <v>255</v>
      </c>
      <c r="F1525" s="3">
        <v>1</v>
      </c>
      <c r="G1525" s="3">
        <v>0</v>
      </c>
      <c r="H1525" s="3">
        <v>175</v>
      </c>
      <c r="I1525" s="3">
        <v>0</v>
      </c>
      <c r="J1525" s="3">
        <v>0</v>
      </c>
      <c r="K1525" s="3">
        <v>1</v>
      </c>
      <c r="L1525" s="3">
        <v>2</v>
      </c>
      <c r="M1525" s="3">
        <v>3</v>
      </c>
      <c r="N1525" s="3">
        <v>0</v>
      </c>
    </row>
    <row r="1526" spans="1:14" x14ac:dyDescent="0.25">
      <c r="A1526" s="3">
        <v>55</v>
      </c>
      <c r="B1526" s="3">
        <v>0</v>
      </c>
      <c r="C1526" s="3">
        <v>2</v>
      </c>
      <c r="D1526" s="3">
        <v>135</v>
      </c>
      <c r="E1526" s="3">
        <v>250</v>
      </c>
      <c r="F1526" s="3">
        <v>0</v>
      </c>
      <c r="G1526" s="3">
        <v>2</v>
      </c>
      <c r="H1526" s="3">
        <v>161</v>
      </c>
      <c r="I1526" s="3">
        <v>0</v>
      </c>
      <c r="J1526" s="3">
        <v>14</v>
      </c>
      <c r="K1526" s="3">
        <v>2</v>
      </c>
      <c r="L1526" s="3">
        <v>0</v>
      </c>
      <c r="M1526" s="3">
        <v>3</v>
      </c>
      <c r="N1526" s="3">
        <v>0</v>
      </c>
    </row>
    <row r="1527" spans="1:14" x14ac:dyDescent="0.25">
      <c r="A1527" s="3">
        <v>58</v>
      </c>
      <c r="B1527" s="3">
        <v>0</v>
      </c>
      <c r="C1527" s="3">
        <v>4</v>
      </c>
      <c r="D1527" s="3">
        <v>100</v>
      </c>
      <c r="E1527" s="3">
        <v>248</v>
      </c>
      <c r="F1527" s="3">
        <v>0</v>
      </c>
      <c r="G1527" s="3">
        <v>2</v>
      </c>
      <c r="H1527" s="3">
        <v>122</v>
      </c>
      <c r="I1527" s="3">
        <v>0</v>
      </c>
      <c r="J1527" s="3">
        <v>10</v>
      </c>
      <c r="K1527" s="3">
        <v>2</v>
      </c>
      <c r="L1527" s="3">
        <v>0</v>
      </c>
      <c r="M1527" s="3">
        <v>3</v>
      </c>
      <c r="N1527" s="3">
        <v>0</v>
      </c>
    </row>
    <row r="1528" spans="1:14" x14ac:dyDescent="0.25">
      <c r="A1528" s="3">
        <v>54</v>
      </c>
      <c r="B1528" s="3">
        <v>0</v>
      </c>
      <c r="C1528" s="3">
        <v>3</v>
      </c>
      <c r="D1528" s="3">
        <v>110</v>
      </c>
      <c r="E1528" s="3">
        <v>214</v>
      </c>
      <c r="F1528" s="3">
        <v>0</v>
      </c>
      <c r="G1528" s="3">
        <v>0</v>
      </c>
      <c r="H1528" s="3">
        <v>158</v>
      </c>
      <c r="I1528" s="3">
        <v>0</v>
      </c>
      <c r="J1528" s="3">
        <v>16</v>
      </c>
      <c r="K1528" s="3">
        <v>2</v>
      </c>
      <c r="L1528" s="3">
        <v>0</v>
      </c>
      <c r="M1528" s="3">
        <v>3</v>
      </c>
      <c r="N1528" s="3">
        <v>0</v>
      </c>
    </row>
    <row r="1529" spans="1:14" x14ac:dyDescent="0.25">
      <c r="A1529" s="3">
        <v>69</v>
      </c>
      <c r="B1529" s="3">
        <v>0</v>
      </c>
      <c r="C1529" s="3">
        <v>1</v>
      </c>
      <c r="D1529" s="3">
        <v>140</v>
      </c>
      <c r="E1529" s="3">
        <v>239</v>
      </c>
      <c r="F1529" s="3">
        <v>0</v>
      </c>
      <c r="G1529" s="3">
        <v>0</v>
      </c>
      <c r="H1529" s="3">
        <v>151</v>
      </c>
      <c r="I1529" s="3">
        <v>0</v>
      </c>
      <c r="J1529" s="3">
        <v>18</v>
      </c>
      <c r="K1529" s="3">
        <v>1</v>
      </c>
      <c r="L1529" s="3">
        <v>2</v>
      </c>
      <c r="M1529" s="3">
        <v>3</v>
      </c>
      <c r="N1529" s="3">
        <v>0</v>
      </c>
    </row>
    <row r="1530" spans="1:14" x14ac:dyDescent="0.25">
      <c r="A1530" s="3">
        <v>77</v>
      </c>
      <c r="B1530" s="3">
        <v>1</v>
      </c>
      <c r="C1530" s="3">
        <v>4</v>
      </c>
      <c r="D1530" s="3">
        <v>125</v>
      </c>
      <c r="E1530" s="3">
        <v>304</v>
      </c>
      <c r="F1530" s="3">
        <v>0</v>
      </c>
      <c r="G1530" s="3">
        <v>2</v>
      </c>
      <c r="H1530" s="3">
        <v>162</v>
      </c>
      <c r="I1530" s="3">
        <v>1</v>
      </c>
      <c r="J1530" s="3">
        <v>0</v>
      </c>
      <c r="K1530" s="3">
        <v>1</v>
      </c>
      <c r="L1530" s="3">
        <v>3</v>
      </c>
      <c r="M1530" s="3">
        <v>3</v>
      </c>
      <c r="N1530" s="3">
        <v>1</v>
      </c>
    </row>
    <row r="1531" spans="1:14" x14ac:dyDescent="0.25">
      <c r="A1531" s="3">
        <v>68</v>
      </c>
      <c r="B1531" s="3">
        <v>1</v>
      </c>
      <c r="C1531" s="3">
        <v>3</v>
      </c>
      <c r="D1531" s="3">
        <v>118</v>
      </c>
      <c r="E1531" s="3">
        <v>277</v>
      </c>
      <c r="F1531" s="3">
        <v>0</v>
      </c>
      <c r="G1531" s="3">
        <v>0</v>
      </c>
      <c r="H1531" s="3">
        <v>151</v>
      </c>
      <c r="I1531" s="3">
        <v>0</v>
      </c>
      <c r="J1531" s="3">
        <v>10</v>
      </c>
      <c r="K1531" s="3">
        <v>1</v>
      </c>
      <c r="L1531" s="3">
        <v>1</v>
      </c>
      <c r="M1531" s="3">
        <v>7</v>
      </c>
      <c r="N1531" s="3">
        <v>0</v>
      </c>
    </row>
    <row r="1532" spans="1:14" x14ac:dyDescent="0.25">
      <c r="A1532" s="3">
        <v>58</v>
      </c>
      <c r="B1532" s="3">
        <v>1</v>
      </c>
      <c r="C1532" s="3">
        <v>4</v>
      </c>
      <c r="D1532" s="3">
        <v>125</v>
      </c>
      <c r="E1532" s="3">
        <v>300</v>
      </c>
      <c r="F1532" s="3">
        <v>0</v>
      </c>
      <c r="G1532" s="3">
        <v>2</v>
      </c>
      <c r="H1532" s="3">
        <v>171</v>
      </c>
      <c r="I1532" s="3">
        <v>0</v>
      </c>
      <c r="J1532" s="3">
        <v>0</v>
      </c>
      <c r="K1532" s="3">
        <v>1</v>
      </c>
      <c r="L1532" s="3">
        <v>2</v>
      </c>
      <c r="M1532" s="3">
        <v>7</v>
      </c>
      <c r="N1532" s="3">
        <v>1</v>
      </c>
    </row>
    <row r="1533" spans="1:14" x14ac:dyDescent="0.25">
      <c r="A1533" s="3">
        <v>60</v>
      </c>
      <c r="B1533" s="3">
        <v>1</v>
      </c>
      <c r="C1533" s="3">
        <v>4</v>
      </c>
      <c r="D1533" s="3">
        <v>125</v>
      </c>
      <c r="E1533" s="3">
        <v>258</v>
      </c>
      <c r="F1533" s="3">
        <v>0</v>
      </c>
      <c r="G1533" s="3">
        <v>2</v>
      </c>
      <c r="H1533" s="3">
        <v>141</v>
      </c>
      <c r="I1533" s="3">
        <v>1</v>
      </c>
      <c r="J1533" s="3">
        <v>28</v>
      </c>
      <c r="K1533" s="3">
        <v>2</v>
      </c>
      <c r="L1533" s="3">
        <v>1</v>
      </c>
      <c r="M1533" s="3">
        <v>7</v>
      </c>
      <c r="N1533" s="3">
        <v>1</v>
      </c>
    </row>
    <row r="1534" spans="1:14" x14ac:dyDescent="0.25">
      <c r="A1534" s="3">
        <v>51</v>
      </c>
      <c r="B1534" s="3">
        <v>1</v>
      </c>
      <c r="C1534" s="3">
        <v>4</v>
      </c>
      <c r="D1534" s="3">
        <v>140</v>
      </c>
      <c r="E1534" s="3">
        <v>299</v>
      </c>
      <c r="F1534" s="3">
        <v>0</v>
      </c>
      <c r="G1534" s="3">
        <v>0</v>
      </c>
      <c r="H1534" s="3">
        <v>173</v>
      </c>
      <c r="I1534" s="3">
        <v>1</v>
      </c>
      <c r="J1534" s="3">
        <v>16</v>
      </c>
      <c r="K1534" s="3">
        <v>1</v>
      </c>
      <c r="L1534" s="3">
        <v>0</v>
      </c>
      <c r="M1534" s="3">
        <v>7</v>
      </c>
      <c r="N1534" s="3">
        <v>1</v>
      </c>
    </row>
    <row r="1535" spans="1:14" x14ac:dyDescent="0.25">
      <c r="A1535" s="3">
        <v>55</v>
      </c>
      <c r="B1535" s="3">
        <v>1</v>
      </c>
      <c r="C1535" s="3">
        <v>4</v>
      </c>
      <c r="D1535" s="3">
        <v>160</v>
      </c>
      <c r="E1535" s="3">
        <v>289</v>
      </c>
      <c r="F1535" s="3">
        <v>0</v>
      </c>
      <c r="G1535" s="3">
        <v>2</v>
      </c>
      <c r="H1535" s="3">
        <v>145</v>
      </c>
      <c r="I1535" s="3">
        <v>1</v>
      </c>
      <c r="J1535" s="3">
        <v>8</v>
      </c>
      <c r="K1535" s="3">
        <v>2</v>
      </c>
      <c r="L1535" s="3">
        <v>1</v>
      </c>
      <c r="M1535" s="3">
        <v>7</v>
      </c>
      <c r="N1535" s="3">
        <v>1</v>
      </c>
    </row>
    <row r="1536" spans="1:14" x14ac:dyDescent="0.25">
      <c r="A1536" s="3">
        <v>52</v>
      </c>
      <c r="B1536" s="3">
        <v>1</v>
      </c>
      <c r="C1536" s="3">
        <v>1</v>
      </c>
      <c r="D1536" s="3">
        <v>152</v>
      </c>
      <c r="E1536" s="3">
        <v>298</v>
      </c>
      <c r="F1536" s="3">
        <v>1</v>
      </c>
      <c r="G1536" s="3">
        <v>0</v>
      </c>
      <c r="H1536" s="3">
        <v>178</v>
      </c>
      <c r="I1536" s="3">
        <v>0</v>
      </c>
      <c r="J1536" s="3">
        <v>12</v>
      </c>
      <c r="K1536" s="3">
        <v>2</v>
      </c>
      <c r="L1536" s="3">
        <v>0</v>
      </c>
      <c r="M1536" s="3">
        <v>7</v>
      </c>
      <c r="N1536" s="3">
        <v>0</v>
      </c>
    </row>
    <row r="1537" spans="1:14" x14ac:dyDescent="0.25">
      <c r="A1537" s="3">
        <v>60</v>
      </c>
      <c r="B1537" s="3">
        <v>0</v>
      </c>
      <c r="C1537" s="3">
        <v>3</v>
      </c>
      <c r="D1537" s="3">
        <v>102</v>
      </c>
      <c r="E1537" s="3">
        <v>318</v>
      </c>
      <c r="F1537" s="3">
        <v>0</v>
      </c>
      <c r="G1537" s="3">
        <v>0</v>
      </c>
      <c r="H1537" s="3">
        <v>160</v>
      </c>
      <c r="I1537" s="3">
        <v>0</v>
      </c>
      <c r="J1537" s="3">
        <v>0</v>
      </c>
      <c r="K1537" s="3">
        <v>1</v>
      </c>
      <c r="L1537" s="3">
        <v>1</v>
      </c>
      <c r="M1537" s="3">
        <v>3</v>
      </c>
      <c r="N1537" s="3">
        <v>0</v>
      </c>
    </row>
    <row r="1538" spans="1:14" x14ac:dyDescent="0.25">
      <c r="A1538" s="3">
        <v>58</v>
      </c>
      <c r="B1538" s="3">
        <v>1</v>
      </c>
      <c r="C1538" s="3">
        <v>3</v>
      </c>
      <c r="D1538" s="3">
        <v>105</v>
      </c>
      <c r="E1538" s="3">
        <v>240</v>
      </c>
      <c r="F1538" s="3">
        <v>0</v>
      </c>
      <c r="G1538" s="3">
        <v>2</v>
      </c>
      <c r="H1538" s="3">
        <v>154</v>
      </c>
      <c r="I1538" s="3">
        <v>1</v>
      </c>
      <c r="J1538" s="3">
        <v>6</v>
      </c>
      <c r="K1538" s="3">
        <v>2</v>
      </c>
      <c r="L1538" s="3">
        <v>0</v>
      </c>
      <c r="M1538" s="3">
        <v>7</v>
      </c>
      <c r="N1538" s="3">
        <v>0</v>
      </c>
    </row>
    <row r="1539" spans="1:14" x14ac:dyDescent="0.25">
      <c r="A1539" s="3">
        <v>64</v>
      </c>
      <c r="B1539" s="3">
        <v>1</v>
      </c>
      <c r="C1539" s="3">
        <v>3</v>
      </c>
      <c r="D1539" s="3">
        <v>125</v>
      </c>
      <c r="E1539" s="3">
        <v>309</v>
      </c>
      <c r="F1539" s="3">
        <v>0</v>
      </c>
      <c r="G1539" s="3">
        <v>0</v>
      </c>
      <c r="H1539" s="3">
        <v>131</v>
      </c>
      <c r="I1539" s="3">
        <v>1</v>
      </c>
      <c r="J1539" s="3">
        <v>18</v>
      </c>
      <c r="K1539" s="3">
        <v>2</v>
      </c>
      <c r="L1539" s="3">
        <v>0</v>
      </c>
      <c r="M1539" s="3">
        <v>7</v>
      </c>
      <c r="N1539" s="3">
        <v>1</v>
      </c>
    </row>
    <row r="1540" spans="1:14" x14ac:dyDescent="0.25">
      <c r="A1540" s="3">
        <v>37</v>
      </c>
      <c r="B1540" s="3">
        <v>1</v>
      </c>
      <c r="C1540" s="3">
        <v>3</v>
      </c>
      <c r="D1540" s="3">
        <v>130</v>
      </c>
      <c r="E1540" s="3">
        <v>250</v>
      </c>
      <c r="F1540" s="3">
        <v>0</v>
      </c>
      <c r="G1540" s="3">
        <v>0</v>
      </c>
      <c r="H1540" s="3">
        <v>187</v>
      </c>
      <c r="I1540" s="3">
        <v>0</v>
      </c>
      <c r="J1540" s="3">
        <v>35</v>
      </c>
      <c r="K1540" s="3">
        <v>3</v>
      </c>
      <c r="L1540" s="3">
        <v>0</v>
      </c>
      <c r="M1540" s="3">
        <v>3</v>
      </c>
      <c r="N1540" s="3">
        <v>0</v>
      </c>
    </row>
    <row r="1541" spans="1:14" x14ac:dyDescent="0.25">
      <c r="A1541" s="3">
        <v>59</v>
      </c>
      <c r="B1541" s="3">
        <v>1</v>
      </c>
      <c r="C1541" s="3">
        <v>1</v>
      </c>
      <c r="D1541" s="3">
        <v>170</v>
      </c>
      <c r="E1541" s="3">
        <v>288</v>
      </c>
      <c r="F1541" s="3">
        <v>0</v>
      </c>
      <c r="G1541" s="3">
        <v>2</v>
      </c>
      <c r="H1541" s="3">
        <v>159</v>
      </c>
      <c r="I1541" s="3">
        <v>0</v>
      </c>
      <c r="J1541" s="3">
        <v>2</v>
      </c>
      <c r="K1541" s="3">
        <v>2</v>
      </c>
      <c r="L1541" s="3">
        <v>0</v>
      </c>
      <c r="M1541" s="3">
        <v>7</v>
      </c>
      <c r="N1541" s="3">
        <v>1</v>
      </c>
    </row>
    <row r="1542" spans="1:14" x14ac:dyDescent="0.25">
      <c r="A1542" s="3">
        <v>51</v>
      </c>
      <c r="B1542" s="3">
        <v>1</v>
      </c>
      <c r="C1542" s="3">
        <v>3</v>
      </c>
      <c r="D1542" s="3">
        <v>125</v>
      </c>
      <c r="E1542" s="3">
        <v>245</v>
      </c>
      <c r="F1542" s="3">
        <v>1</v>
      </c>
      <c r="G1542" s="3">
        <v>2</v>
      </c>
      <c r="H1542" s="3">
        <v>166</v>
      </c>
      <c r="I1542" s="3">
        <v>0</v>
      </c>
      <c r="J1542" s="3">
        <v>24</v>
      </c>
      <c r="K1542" s="3">
        <v>2</v>
      </c>
      <c r="L1542" s="3">
        <v>0</v>
      </c>
      <c r="M1542" s="3">
        <v>3</v>
      </c>
      <c r="N1542" s="3">
        <v>0</v>
      </c>
    </row>
    <row r="1543" spans="1:14" x14ac:dyDescent="0.25">
      <c r="A1543" s="3">
        <v>43</v>
      </c>
      <c r="B1543" s="3">
        <v>0</v>
      </c>
      <c r="C1543" s="3">
        <v>3</v>
      </c>
      <c r="D1543" s="3">
        <v>122</v>
      </c>
      <c r="E1543" s="3">
        <v>213</v>
      </c>
      <c r="F1543" s="3">
        <v>0</v>
      </c>
      <c r="G1543" s="3">
        <v>0</v>
      </c>
      <c r="H1543" s="3">
        <v>165</v>
      </c>
      <c r="I1543" s="3">
        <v>0</v>
      </c>
      <c r="J1543" s="3">
        <v>2</v>
      </c>
      <c r="K1543" s="3">
        <v>2</v>
      </c>
      <c r="L1543" s="3">
        <v>0</v>
      </c>
      <c r="M1543" s="3">
        <v>3</v>
      </c>
      <c r="N1543" s="3">
        <v>0</v>
      </c>
    </row>
    <row r="1544" spans="1:14" x14ac:dyDescent="0.25">
      <c r="A1544" s="3">
        <v>58</v>
      </c>
      <c r="B1544" s="3">
        <v>1</v>
      </c>
      <c r="C1544" s="3">
        <v>4</v>
      </c>
      <c r="D1544" s="3">
        <v>128</v>
      </c>
      <c r="E1544" s="3">
        <v>216</v>
      </c>
      <c r="F1544" s="3">
        <v>0</v>
      </c>
      <c r="G1544" s="3">
        <v>2</v>
      </c>
      <c r="H1544" s="3">
        <v>131</v>
      </c>
      <c r="I1544" s="3">
        <v>1</v>
      </c>
      <c r="J1544" s="3">
        <v>22</v>
      </c>
      <c r="K1544" s="3">
        <v>2</v>
      </c>
      <c r="L1544" s="3">
        <v>3</v>
      </c>
      <c r="M1544" s="3">
        <v>7</v>
      </c>
      <c r="N1544" s="3">
        <v>1</v>
      </c>
    </row>
    <row r="1545" spans="1:14" x14ac:dyDescent="0.25">
      <c r="A1545" s="3">
        <v>29</v>
      </c>
      <c r="B1545" s="3">
        <v>1</v>
      </c>
      <c r="C1545" s="3">
        <v>2</v>
      </c>
      <c r="D1545" s="3">
        <v>130</v>
      </c>
      <c r="E1545" s="3">
        <v>204</v>
      </c>
      <c r="F1545" s="3">
        <v>0</v>
      </c>
      <c r="G1545" s="3">
        <v>2</v>
      </c>
      <c r="H1545" s="3">
        <v>202</v>
      </c>
      <c r="I1545" s="3">
        <v>0</v>
      </c>
      <c r="J1545" s="3">
        <v>0</v>
      </c>
      <c r="K1545" s="3">
        <v>1</v>
      </c>
      <c r="L1545" s="3">
        <v>0</v>
      </c>
      <c r="M1545" s="3">
        <v>3</v>
      </c>
      <c r="N1545" s="3">
        <v>0</v>
      </c>
    </row>
    <row r="1546" spans="1:14" x14ac:dyDescent="0.25">
      <c r="A1546" s="3">
        <v>41</v>
      </c>
      <c r="B1546" s="3">
        <v>0</v>
      </c>
      <c r="C1546" s="3">
        <v>2</v>
      </c>
      <c r="D1546" s="3">
        <v>130</v>
      </c>
      <c r="E1546" s="3">
        <v>204</v>
      </c>
      <c r="F1546" s="3">
        <v>0</v>
      </c>
      <c r="G1546" s="3">
        <v>2</v>
      </c>
      <c r="H1546" s="3">
        <v>172</v>
      </c>
      <c r="I1546" s="3">
        <v>0</v>
      </c>
      <c r="J1546" s="3">
        <v>14</v>
      </c>
      <c r="K1546" s="3">
        <v>1</v>
      </c>
      <c r="L1546" s="3">
        <v>0</v>
      </c>
      <c r="M1546" s="3">
        <v>3</v>
      </c>
      <c r="N1546" s="3">
        <v>0</v>
      </c>
    </row>
    <row r="1547" spans="1:14" x14ac:dyDescent="0.25">
      <c r="A1547" s="3">
        <v>63</v>
      </c>
      <c r="B1547" s="3">
        <v>0</v>
      </c>
      <c r="C1547" s="3">
        <v>3</v>
      </c>
      <c r="D1547" s="3">
        <v>135</v>
      </c>
      <c r="E1547" s="3">
        <v>252</v>
      </c>
      <c r="F1547" s="3">
        <v>0</v>
      </c>
      <c r="G1547" s="3">
        <v>2</v>
      </c>
      <c r="H1547" s="3">
        <v>172</v>
      </c>
      <c r="I1547" s="3">
        <v>0</v>
      </c>
      <c r="J1547" s="3">
        <v>0</v>
      </c>
      <c r="K1547" s="3">
        <v>1</v>
      </c>
      <c r="L1547" s="3">
        <v>0</v>
      </c>
      <c r="M1547" s="3">
        <v>3</v>
      </c>
      <c r="N1547" s="3">
        <v>0</v>
      </c>
    </row>
    <row r="1548" spans="1:14" x14ac:dyDescent="0.25">
      <c r="A1548" s="3">
        <v>51</v>
      </c>
      <c r="B1548" s="3">
        <v>1</v>
      </c>
      <c r="C1548" s="3">
        <v>3</v>
      </c>
      <c r="D1548" s="3">
        <v>94</v>
      </c>
      <c r="E1548" s="3">
        <v>227</v>
      </c>
      <c r="F1548" s="3">
        <v>0</v>
      </c>
      <c r="G1548" s="3">
        <v>0</v>
      </c>
      <c r="H1548" s="3">
        <v>154</v>
      </c>
      <c r="I1548" s="3">
        <v>1</v>
      </c>
      <c r="J1548" s="3">
        <v>0</v>
      </c>
      <c r="K1548" s="3">
        <v>1</v>
      </c>
      <c r="L1548" s="3">
        <v>1</v>
      </c>
      <c r="M1548" s="3">
        <v>7</v>
      </c>
      <c r="N1548" s="3">
        <v>0</v>
      </c>
    </row>
    <row r="1549" spans="1:14" x14ac:dyDescent="0.25">
      <c r="A1549" s="3">
        <v>54</v>
      </c>
      <c r="B1549" s="3">
        <v>1</v>
      </c>
      <c r="C1549" s="3">
        <v>3</v>
      </c>
      <c r="D1549" s="3">
        <v>120</v>
      </c>
      <c r="E1549" s="3">
        <v>258</v>
      </c>
      <c r="F1549" s="3">
        <v>0</v>
      </c>
      <c r="G1549" s="3">
        <v>2</v>
      </c>
      <c r="H1549" s="3">
        <v>147</v>
      </c>
      <c r="I1549" s="3">
        <v>0</v>
      </c>
      <c r="J1549" s="3">
        <v>4</v>
      </c>
      <c r="K1549" s="3">
        <v>2</v>
      </c>
      <c r="L1549" s="3">
        <v>0</v>
      </c>
      <c r="M1549" s="3">
        <v>7</v>
      </c>
      <c r="N1549" s="3">
        <v>0</v>
      </c>
    </row>
    <row r="1550" spans="1:14" x14ac:dyDescent="0.25">
      <c r="A1550" s="3">
        <v>44</v>
      </c>
      <c r="B1550" s="3">
        <v>1</v>
      </c>
      <c r="C1550" s="3">
        <v>2</v>
      </c>
      <c r="D1550" s="3">
        <v>120</v>
      </c>
      <c r="E1550" s="3">
        <v>220</v>
      </c>
      <c r="F1550" s="3">
        <v>0</v>
      </c>
      <c r="G1550" s="3">
        <v>0</v>
      </c>
      <c r="H1550" s="3">
        <v>170</v>
      </c>
      <c r="I1550" s="3">
        <v>0</v>
      </c>
      <c r="J1550" s="3">
        <v>0</v>
      </c>
      <c r="K1550" s="3">
        <v>1</v>
      </c>
      <c r="L1550" s="3">
        <v>0</v>
      </c>
      <c r="M1550" s="3">
        <v>3</v>
      </c>
      <c r="N1550" s="3">
        <v>0</v>
      </c>
    </row>
    <row r="1551" spans="1:14" x14ac:dyDescent="0.25">
      <c r="A1551" s="3">
        <v>54</v>
      </c>
      <c r="B1551" s="3">
        <v>1</v>
      </c>
      <c r="C1551" s="3">
        <v>4</v>
      </c>
      <c r="D1551" s="3">
        <v>110</v>
      </c>
      <c r="E1551" s="3">
        <v>239</v>
      </c>
      <c r="F1551" s="3">
        <v>0</v>
      </c>
      <c r="G1551" s="3">
        <v>0</v>
      </c>
      <c r="H1551" s="3">
        <v>126</v>
      </c>
      <c r="I1551" s="3">
        <v>1</v>
      </c>
      <c r="J1551" s="3">
        <v>28</v>
      </c>
      <c r="K1551" s="3">
        <v>2</v>
      </c>
      <c r="L1551" s="3">
        <v>1</v>
      </c>
      <c r="M1551" s="3">
        <v>7</v>
      </c>
      <c r="N1551" s="3">
        <v>1</v>
      </c>
    </row>
    <row r="1552" spans="1:14" x14ac:dyDescent="0.25">
      <c r="A1552" s="3">
        <v>65</v>
      </c>
      <c r="B1552" s="3">
        <v>1</v>
      </c>
      <c r="C1552" s="3">
        <v>4</v>
      </c>
      <c r="D1552" s="3">
        <v>135</v>
      </c>
      <c r="E1552" s="3">
        <v>254</v>
      </c>
      <c r="F1552" s="3">
        <v>0</v>
      </c>
      <c r="G1552" s="3">
        <v>2</v>
      </c>
      <c r="H1552" s="3">
        <v>127</v>
      </c>
      <c r="I1552" s="3">
        <v>0</v>
      </c>
      <c r="J1552" s="3">
        <v>28</v>
      </c>
      <c r="K1552" s="3">
        <v>2</v>
      </c>
      <c r="L1552" s="3">
        <v>1</v>
      </c>
      <c r="M1552" s="3">
        <v>7</v>
      </c>
      <c r="N1552" s="3">
        <v>1</v>
      </c>
    </row>
    <row r="1553" spans="1:14" x14ac:dyDescent="0.25">
      <c r="A1553" s="3">
        <v>57</v>
      </c>
      <c r="B1553" s="3">
        <v>1</v>
      </c>
      <c r="C1553" s="3">
        <v>3</v>
      </c>
      <c r="D1553" s="3">
        <v>150</v>
      </c>
      <c r="E1553" s="3">
        <v>168</v>
      </c>
      <c r="F1553" s="3">
        <v>0</v>
      </c>
      <c r="G1553" s="3">
        <v>0</v>
      </c>
      <c r="H1553" s="3">
        <v>174</v>
      </c>
      <c r="I1553" s="3">
        <v>0</v>
      </c>
      <c r="J1553" s="3">
        <v>16</v>
      </c>
      <c r="K1553" s="3">
        <v>1</v>
      </c>
      <c r="L1553" s="3">
        <v>0</v>
      </c>
      <c r="M1553" s="3">
        <v>3</v>
      </c>
      <c r="N1553" s="3">
        <v>0</v>
      </c>
    </row>
    <row r="1554" spans="1:14" x14ac:dyDescent="0.25">
      <c r="A1554" s="3">
        <v>63</v>
      </c>
      <c r="B1554" s="3">
        <v>1</v>
      </c>
      <c r="C1554" s="3">
        <v>4</v>
      </c>
      <c r="D1554" s="3">
        <v>130</v>
      </c>
      <c r="E1554" s="3">
        <v>330</v>
      </c>
      <c r="F1554" s="3">
        <v>1</v>
      </c>
      <c r="G1554" s="3">
        <v>2</v>
      </c>
      <c r="H1554" s="3">
        <v>132</v>
      </c>
      <c r="I1554" s="3">
        <v>1</v>
      </c>
      <c r="J1554" s="3">
        <v>18</v>
      </c>
      <c r="K1554" s="3">
        <v>1</v>
      </c>
      <c r="L1554" s="3">
        <v>3</v>
      </c>
      <c r="M1554" s="3">
        <v>7</v>
      </c>
      <c r="N1554" s="3">
        <v>1</v>
      </c>
    </row>
    <row r="1555" spans="1:14" x14ac:dyDescent="0.25">
      <c r="A1555" s="3">
        <v>35</v>
      </c>
      <c r="B1555" s="3">
        <v>0</v>
      </c>
      <c r="C1555" s="3">
        <v>4</v>
      </c>
      <c r="D1555" s="3">
        <v>138</v>
      </c>
      <c r="E1555" s="3">
        <v>183</v>
      </c>
      <c r="F1555" s="3">
        <v>0</v>
      </c>
      <c r="G1555" s="3">
        <v>0</v>
      </c>
      <c r="H1555" s="3">
        <v>182</v>
      </c>
      <c r="I1555" s="3">
        <v>0</v>
      </c>
      <c r="J1555" s="3">
        <v>14</v>
      </c>
      <c r="K1555" s="3">
        <v>1</v>
      </c>
      <c r="L1555" s="3">
        <v>0</v>
      </c>
      <c r="M1555" s="3">
        <v>3</v>
      </c>
      <c r="N1555" s="3">
        <v>0</v>
      </c>
    </row>
    <row r="1556" spans="1:14" x14ac:dyDescent="0.25">
      <c r="A1556" s="3">
        <v>41</v>
      </c>
      <c r="B1556" s="3">
        <v>1</v>
      </c>
      <c r="C1556" s="3">
        <v>2</v>
      </c>
      <c r="D1556" s="3">
        <v>135</v>
      </c>
      <c r="E1556" s="3">
        <v>203</v>
      </c>
      <c r="F1556" s="3">
        <v>0</v>
      </c>
      <c r="G1556" s="3">
        <v>0</v>
      </c>
      <c r="H1556" s="3">
        <v>132</v>
      </c>
      <c r="I1556" s="3">
        <v>0</v>
      </c>
      <c r="J1556" s="3">
        <v>0</v>
      </c>
      <c r="K1556" s="3">
        <v>2</v>
      </c>
      <c r="L1556" s="3">
        <v>0</v>
      </c>
      <c r="M1556" s="3">
        <v>6</v>
      </c>
      <c r="N1556" s="3">
        <v>0</v>
      </c>
    </row>
    <row r="1557" spans="1:14" x14ac:dyDescent="0.25">
      <c r="A1557" s="3">
        <v>62</v>
      </c>
      <c r="B1557" s="3">
        <v>0</v>
      </c>
      <c r="C1557" s="3">
        <v>3</v>
      </c>
      <c r="D1557" s="3">
        <v>130</v>
      </c>
      <c r="E1557" s="3">
        <v>263</v>
      </c>
      <c r="F1557" s="3">
        <v>0</v>
      </c>
      <c r="G1557" s="3">
        <v>0</v>
      </c>
      <c r="H1557" s="3">
        <v>97</v>
      </c>
      <c r="I1557" s="3">
        <v>0</v>
      </c>
      <c r="J1557" s="3">
        <v>12</v>
      </c>
      <c r="K1557" s="3">
        <v>2</v>
      </c>
      <c r="L1557" s="3">
        <v>1</v>
      </c>
      <c r="M1557" s="3">
        <v>7</v>
      </c>
      <c r="N1557" s="3">
        <v>1</v>
      </c>
    </row>
    <row r="1558" spans="1:14" x14ac:dyDescent="0.25">
      <c r="A1558" s="3">
        <v>43</v>
      </c>
      <c r="B1558" s="3">
        <v>0</v>
      </c>
      <c r="C1558" s="3">
        <v>4</v>
      </c>
      <c r="D1558" s="3">
        <v>132</v>
      </c>
      <c r="E1558" s="3">
        <v>341</v>
      </c>
      <c r="F1558" s="3">
        <v>1</v>
      </c>
      <c r="G1558" s="3">
        <v>2</v>
      </c>
      <c r="H1558" s="3">
        <v>136</v>
      </c>
      <c r="I1558" s="3">
        <v>1</v>
      </c>
      <c r="J1558" s="3">
        <v>30</v>
      </c>
      <c r="K1558" s="3">
        <v>2</v>
      </c>
      <c r="L1558" s="3">
        <v>0</v>
      </c>
      <c r="M1558" s="3">
        <v>7</v>
      </c>
      <c r="N1558" s="3">
        <v>1</v>
      </c>
    </row>
    <row r="1559" spans="1:14" x14ac:dyDescent="0.25">
      <c r="A1559" s="3">
        <v>58</v>
      </c>
      <c r="B1559" s="3">
        <v>0</v>
      </c>
      <c r="C1559" s="3">
        <v>1</v>
      </c>
      <c r="D1559" s="3">
        <v>150</v>
      </c>
      <c r="E1559" s="3">
        <v>283</v>
      </c>
      <c r="F1559" s="3">
        <v>1</v>
      </c>
      <c r="G1559" s="3">
        <v>2</v>
      </c>
      <c r="H1559" s="3">
        <v>162</v>
      </c>
      <c r="I1559" s="3">
        <v>0</v>
      </c>
      <c r="J1559" s="3">
        <v>10</v>
      </c>
      <c r="K1559" s="3">
        <v>1</v>
      </c>
      <c r="L1559" s="3">
        <v>0</v>
      </c>
      <c r="M1559" s="3">
        <v>3</v>
      </c>
      <c r="N1559" s="3">
        <v>0</v>
      </c>
    </row>
    <row r="1560" spans="1:14" x14ac:dyDescent="0.25">
      <c r="A1560" s="3">
        <v>52</v>
      </c>
      <c r="B1560" s="3">
        <v>1</v>
      </c>
      <c r="C1560" s="3">
        <v>1</v>
      </c>
      <c r="D1560" s="3">
        <v>118</v>
      </c>
      <c r="E1560" s="3">
        <v>186</v>
      </c>
      <c r="F1560" s="3">
        <v>0</v>
      </c>
      <c r="G1560" s="3">
        <v>2</v>
      </c>
      <c r="H1560" s="3">
        <v>190</v>
      </c>
      <c r="I1560" s="3">
        <v>0</v>
      </c>
      <c r="J1560" s="3">
        <v>0</v>
      </c>
      <c r="K1560" s="3">
        <v>2</v>
      </c>
      <c r="L1560" s="3">
        <v>0</v>
      </c>
      <c r="M1560" s="3">
        <v>6</v>
      </c>
      <c r="N1560" s="3">
        <v>0</v>
      </c>
    </row>
    <row r="1561" spans="1:14" x14ac:dyDescent="0.25">
      <c r="A1561" s="3">
        <v>61</v>
      </c>
      <c r="B1561" s="3">
        <v>0</v>
      </c>
      <c r="C1561" s="3">
        <v>4</v>
      </c>
      <c r="D1561" s="3">
        <v>145</v>
      </c>
      <c r="E1561" s="3">
        <v>307</v>
      </c>
      <c r="F1561" s="3">
        <v>0</v>
      </c>
      <c r="G1561" s="3">
        <v>2</v>
      </c>
      <c r="H1561" s="3">
        <v>146</v>
      </c>
      <c r="I1561" s="3">
        <v>1</v>
      </c>
      <c r="J1561" s="3">
        <v>10</v>
      </c>
      <c r="K1561" s="3">
        <v>2</v>
      </c>
      <c r="L1561" s="3">
        <v>0</v>
      </c>
      <c r="M1561" s="3">
        <v>7</v>
      </c>
      <c r="N1561" s="3">
        <v>1</v>
      </c>
    </row>
    <row r="1562" spans="1:14" x14ac:dyDescent="0.25">
      <c r="A1562" s="3">
        <v>39</v>
      </c>
      <c r="B1562" s="3">
        <v>1</v>
      </c>
      <c r="C1562" s="3">
        <v>4</v>
      </c>
      <c r="D1562" s="3">
        <v>118</v>
      </c>
      <c r="E1562" s="3">
        <v>219</v>
      </c>
      <c r="F1562" s="3">
        <v>0</v>
      </c>
      <c r="G1562" s="3">
        <v>0</v>
      </c>
      <c r="H1562" s="3">
        <v>140</v>
      </c>
      <c r="I1562" s="3">
        <v>0</v>
      </c>
      <c r="J1562" s="3">
        <v>12</v>
      </c>
      <c r="K1562" s="3">
        <v>2</v>
      </c>
      <c r="L1562" s="3">
        <v>0</v>
      </c>
      <c r="M1562" s="3">
        <v>7</v>
      </c>
      <c r="N1562" s="3">
        <v>1</v>
      </c>
    </row>
    <row r="1563" spans="1:14" x14ac:dyDescent="0.25">
      <c r="A1563" s="3">
        <v>45</v>
      </c>
      <c r="B1563" s="3">
        <v>1</v>
      </c>
      <c r="C1563" s="3">
        <v>4</v>
      </c>
      <c r="D1563" s="3">
        <v>115</v>
      </c>
      <c r="E1563" s="3">
        <v>260</v>
      </c>
      <c r="F1563" s="3">
        <v>0</v>
      </c>
      <c r="G1563" s="3">
        <v>2</v>
      </c>
      <c r="H1563" s="3">
        <v>185</v>
      </c>
      <c r="I1563" s="3">
        <v>0</v>
      </c>
      <c r="J1563" s="3">
        <v>0</v>
      </c>
      <c r="K1563" s="3">
        <v>1</v>
      </c>
      <c r="L1563" s="3">
        <v>0</v>
      </c>
      <c r="M1563" s="3">
        <v>3</v>
      </c>
      <c r="N1563" s="3">
        <v>0</v>
      </c>
    </row>
    <row r="1564" spans="1:14" x14ac:dyDescent="0.25">
      <c r="A1564" s="3">
        <v>52</v>
      </c>
      <c r="B1564" s="3">
        <v>1</v>
      </c>
      <c r="C1564" s="3">
        <v>4</v>
      </c>
      <c r="D1564" s="3">
        <v>128</v>
      </c>
      <c r="E1564" s="3">
        <v>255</v>
      </c>
      <c r="F1564" s="3">
        <v>0</v>
      </c>
      <c r="G1564" s="3">
        <v>0</v>
      </c>
      <c r="H1564" s="3">
        <v>161</v>
      </c>
      <c r="I1564" s="3">
        <v>1</v>
      </c>
      <c r="J1564" s="3">
        <v>0</v>
      </c>
      <c r="K1564" s="3">
        <v>1</v>
      </c>
      <c r="L1564" s="3">
        <v>1</v>
      </c>
      <c r="M1564" s="3">
        <v>7</v>
      </c>
      <c r="N1564" s="3">
        <v>1</v>
      </c>
    </row>
    <row r="1565" spans="1:14" x14ac:dyDescent="0.25">
      <c r="A1565" s="3">
        <v>62</v>
      </c>
      <c r="B1565" s="3">
        <v>1</v>
      </c>
      <c r="C1565" s="3">
        <v>3</v>
      </c>
      <c r="D1565" s="3">
        <v>130</v>
      </c>
      <c r="E1565" s="3">
        <v>231</v>
      </c>
      <c r="F1565" s="3">
        <v>0</v>
      </c>
      <c r="G1565" s="3">
        <v>0</v>
      </c>
      <c r="H1565" s="3">
        <v>146</v>
      </c>
      <c r="I1565" s="3">
        <v>0</v>
      </c>
      <c r="J1565" s="3">
        <v>18</v>
      </c>
      <c r="K1565" s="3">
        <v>2</v>
      </c>
      <c r="L1565" s="3">
        <v>3</v>
      </c>
      <c r="M1565" s="3">
        <v>7</v>
      </c>
      <c r="N1565" s="3">
        <v>0</v>
      </c>
    </row>
    <row r="1566" spans="1:14" x14ac:dyDescent="0.25">
      <c r="A1566" s="3">
        <v>62</v>
      </c>
      <c r="B1566" s="3">
        <v>0</v>
      </c>
      <c r="C1566" s="3">
        <v>4</v>
      </c>
      <c r="D1566" s="3">
        <v>160</v>
      </c>
      <c r="E1566" s="3">
        <v>164</v>
      </c>
      <c r="F1566" s="3">
        <v>0</v>
      </c>
      <c r="G1566" s="3">
        <v>2</v>
      </c>
      <c r="H1566" s="3">
        <v>145</v>
      </c>
      <c r="I1566" s="3">
        <v>0</v>
      </c>
      <c r="J1566" s="3">
        <v>62</v>
      </c>
      <c r="K1566" s="3">
        <v>3</v>
      </c>
      <c r="L1566" s="3">
        <v>3</v>
      </c>
      <c r="M1566" s="3">
        <v>7</v>
      </c>
      <c r="N1566" s="3">
        <v>1</v>
      </c>
    </row>
    <row r="1567" spans="1:14" x14ac:dyDescent="0.25">
      <c r="A1567" s="3">
        <v>53</v>
      </c>
      <c r="B1567" s="3">
        <v>0</v>
      </c>
      <c r="C1567" s="3">
        <v>4</v>
      </c>
      <c r="D1567" s="3">
        <v>138</v>
      </c>
      <c r="E1567" s="3">
        <v>234</v>
      </c>
      <c r="F1567" s="3">
        <v>0</v>
      </c>
      <c r="G1567" s="3">
        <v>2</v>
      </c>
      <c r="H1567" s="3">
        <v>160</v>
      </c>
      <c r="I1567" s="3">
        <v>0</v>
      </c>
      <c r="J1567" s="3">
        <v>0</v>
      </c>
      <c r="K1567" s="3">
        <v>1</v>
      </c>
      <c r="L1567" s="3">
        <v>0</v>
      </c>
      <c r="M1567" s="3">
        <v>3</v>
      </c>
      <c r="N1567" s="3">
        <v>0</v>
      </c>
    </row>
    <row r="1568" spans="1:14" x14ac:dyDescent="0.25">
      <c r="A1568" s="3">
        <v>43</v>
      </c>
      <c r="B1568" s="3">
        <v>1</v>
      </c>
      <c r="C1568" s="3">
        <v>4</v>
      </c>
      <c r="D1568" s="3">
        <v>120</v>
      </c>
      <c r="E1568" s="3">
        <v>177</v>
      </c>
      <c r="F1568" s="3">
        <v>0</v>
      </c>
      <c r="G1568" s="3">
        <v>2</v>
      </c>
      <c r="H1568" s="3">
        <v>120</v>
      </c>
      <c r="I1568" s="3">
        <v>1</v>
      </c>
      <c r="J1568" s="3">
        <v>25</v>
      </c>
      <c r="K1568" s="3">
        <v>2</v>
      </c>
      <c r="L1568" s="3">
        <v>0</v>
      </c>
      <c r="M1568" s="3">
        <v>7</v>
      </c>
      <c r="N1568" s="3">
        <v>1</v>
      </c>
    </row>
    <row r="1569" spans="1:14" x14ac:dyDescent="0.25">
      <c r="A1569" s="3">
        <v>47</v>
      </c>
      <c r="B1569" s="3">
        <v>1</v>
      </c>
      <c r="C1569" s="3">
        <v>3</v>
      </c>
      <c r="D1569" s="3">
        <v>138</v>
      </c>
      <c r="E1569" s="3">
        <v>257</v>
      </c>
      <c r="F1569" s="3">
        <v>0</v>
      </c>
      <c r="G1569" s="3">
        <v>2</v>
      </c>
      <c r="H1569" s="3">
        <v>156</v>
      </c>
      <c r="I1569" s="3">
        <v>0</v>
      </c>
      <c r="J1569" s="3">
        <v>0</v>
      </c>
      <c r="K1569" s="3">
        <v>1</v>
      </c>
      <c r="L1569" s="3">
        <v>0</v>
      </c>
      <c r="M1569" s="3">
        <v>3</v>
      </c>
      <c r="N1569" s="3">
        <v>0</v>
      </c>
    </row>
    <row r="1570" spans="1:14" x14ac:dyDescent="0.25">
      <c r="A1570" s="3">
        <v>52</v>
      </c>
      <c r="B1570" s="3">
        <v>1</v>
      </c>
      <c r="C1570" s="3">
        <v>2</v>
      </c>
      <c r="D1570" s="3">
        <v>120</v>
      </c>
      <c r="E1570" s="3">
        <v>325</v>
      </c>
      <c r="F1570" s="3">
        <v>0</v>
      </c>
      <c r="G1570" s="3">
        <v>0</v>
      </c>
      <c r="H1570" s="3">
        <v>172</v>
      </c>
      <c r="I1570" s="3">
        <v>0</v>
      </c>
      <c r="J1570" s="3">
        <v>2</v>
      </c>
      <c r="K1570" s="3">
        <v>1</v>
      </c>
      <c r="L1570" s="3">
        <v>0</v>
      </c>
      <c r="M1570" s="3">
        <v>3</v>
      </c>
      <c r="N1570" s="3">
        <v>0</v>
      </c>
    </row>
    <row r="1571" spans="1:14" x14ac:dyDescent="0.25">
      <c r="A1571" s="3">
        <v>68</v>
      </c>
      <c r="B1571" s="3">
        <v>1</v>
      </c>
      <c r="C1571" s="3">
        <v>3</v>
      </c>
      <c r="D1571" s="3">
        <v>180</v>
      </c>
      <c r="E1571" s="3">
        <v>274</v>
      </c>
      <c r="F1571" s="3">
        <v>1</v>
      </c>
      <c r="G1571" s="3">
        <v>2</v>
      </c>
      <c r="H1571" s="3">
        <v>150</v>
      </c>
      <c r="I1571" s="3">
        <v>1</v>
      </c>
      <c r="J1571" s="3">
        <v>16</v>
      </c>
      <c r="K1571" s="3">
        <v>2</v>
      </c>
      <c r="L1571" s="3">
        <v>0</v>
      </c>
      <c r="M1571" s="3">
        <v>7</v>
      </c>
      <c r="N1571" s="3">
        <v>1</v>
      </c>
    </row>
    <row r="1572" spans="1:14" x14ac:dyDescent="0.25">
      <c r="A1572" s="3">
        <v>39</v>
      </c>
      <c r="B1572" s="3">
        <v>1</v>
      </c>
      <c r="C1572" s="3">
        <v>3</v>
      </c>
      <c r="D1572" s="3">
        <v>140</v>
      </c>
      <c r="E1572" s="3">
        <v>321</v>
      </c>
      <c r="F1572" s="3">
        <v>0</v>
      </c>
      <c r="G1572" s="3">
        <v>2</v>
      </c>
      <c r="H1572" s="3">
        <v>182</v>
      </c>
      <c r="I1572" s="3">
        <v>0</v>
      </c>
      <c r="J1572" s="3">
        <v>0</v>
      </c>
      <c r="K1572" s="3">
        <v>1</v>
      </c>
      <c r="L1572" s="3">
        <v>0</v>
      </c>
      <c r="M1572" s="3">
        <v>3</v>
      </c>
      <c r="N1572" s="3">
        <v>0</v>
      </c>
    </row>
    <row r="1573" spans="1:14" x14ac:dyDescent="0.25">
      <c r="A1573" s="3">
        <v>53</v>
      </c>
      <c r="B1573" s="3">
        <v>0</v>
      </c>
      <c r="C1573" s="3">
        <v>4</v>
      </c>
      <c r="D1573" s="3">
        <v>130</v>
      </c>
      <c r="E1573" s="3">
        <v>264</v>
      </c>
      <c r="F1573" s="3">
        <v>0</v>
      </c>
      <c r="G1573" s="3">
        <v>2</v>
      </c>
      <c r="H1573" s="3">
        <v>143</v>
      </c>
      <c r="I1573" s="3">
        <v>0</v>
      </c>
      <c r="J1573" s="3">
        <v>4</v>
      </c>
      <c r="K1573" s="3">
        <v>2</v>
      </c>
      <c r="L1573" s="3">
        <v>0</v>
      </c>
      <c r="M1573" s="3">
        <v>3</v>
      </c>
      <c r="N1573" s="3">
        <v>0</v>
      </c>
    </row>
    <row r="1574" spans="1:14" x14ac:dyDescent="0.25">
      <c r="A1574" s="3">
        <v>62</v>
      </c>
      <c r="B1574" s="3">
        <v>0</v>
      </c>
      <c r="C1574" s="3">
        <v>4</v>
      </c>
      <c r="D1574" s="3">
        <v>140</v>
      </c>
      <c r="E1574" s="3">
        <v>268</v>
      </c>
      <c r="F1574" s="3">
        <v>0</v>
      </c>
      <c r="G1574" s="3">
        <v>2</v>
      </c>
      <c r="H1574" s="3">
        <v>160</v>
      </c>
      <c r="I1574" s="3">
        <v>0</v>
      </c>
      <c r="J1574" s="3">
        <v>36</v>
      </c>
      <c r="K1574" s="3">
        <v>3</v>
      </c>
      <c r="L1574" s="3">
        <v>2</v>
      </c>
      <c r="M1574" s="3">
        <v>3</v>
      </c>
      <c r="N1574" s="3">
        <v>1</v>
      </c>
    </row>
    <row r="1575" spans="1:14" x14ac:dyDescent="0.25">
      <c r="A1575" s="3">
        <v>51</v>
      </c>
      <c r="B1575" s="3">
        <v>0</v>
      </c>
      <c r="C1575" s="3">
        <v>3</v>
      </c>
      <c r="D1575" s="3">
        <v>140</v>
      </c>
      <c r="E1575" s="3">
        <v>308</v>
      </c>
      <c r="F1575" s="3">
        <v>0</v>
      </c>
      <c r="G1575" s="3">
        <v>2</v>
      </c>
      <c r="H1575" s="3">
        <v>142</v>
      </c>
      <c r="I1575" s="3">
        <v>0</v>
      </c>
      <c r="J1575" s="3">
        <v>15</v>
      </c>
      <c r="K1575" s="3">
        <v>1</v>
      </c>
      <c r="L1575" s="3">
        <v>1</v>
      </c>
      <c r="M1575" s="3">
        <v>3</v>
      </c>
      <c r="N1575" s="3">
        <v>0</v>
      </c>
    </row>
    <row r="1576" spans="1:14" x14ac:dyDescent="0.25">
      <c r="A1576" s="3">
        <v>60</v>
      </c>
      <c r="B1576" s="3">
        <v>1</v>
      </c>
      <c r="C1576" s="3">
        <v>4</v>
      </c>
      <c r="D1576" s="3">
        <v>130</v>
      </c>
      <c r="E1576" s="3">
        <v>253</v>
      </c>
      <c r="F1576" s="3">
        <v>0</v>
      </c>
      <c r="G1576" s="3">
        <v>0</v>
      </c>
      <c r="H1576" s="3">
        <v>144</v>
      </c>
      <c r="I1576" s="3">
        <v>1</v>
      </c>
      <c r="J1576" s="3">
        <v>14</v>
      </c>
      <c r="K1576" s="3">
        <v>1</v>
      </c>
      <c r="L1576" s="3">
        <v>1</v>
      </c>
      <c r="M1576" s="3">
        <v>7</v>
      </c>
      <c r="N1576" s="3">
        <v>1</v>
      </c>
    </row>
    <row r="1577" spans="1:14" x14ac:dyDescent="0.25">
      <c r="A1577" s="3">
        <v>65</v>
      </c>
      <c r="B1577" s="3">
        <v>1</v>
      </c>
      <c r="C1577" s="3">
        <v>4</v>
      </c>
      <c r="D1577" s="3">
        <v>110</v>
      </c>
      <c r="E1577" s="3">
        <v>248</v>
      </c>
      <c r="F1577" s="3">
        <v>0</v>
      </c>
      <c r="G1577" s="3">
        <v>2</v>
      </c>
      <c r="H1577" s="3">
        <v>158</v>
      </c>
      <c r="I1577" s="3">
        <v>0</v>
      </c>
      <c r="J1577" s="3">
        <v>6</v>
      </c>
      <c r="K1577" s="3">
        <v>1</v>
      </c>
      <c r="L1577" s="3">
        <v>2</v>
      </c>
      <c r="M1577" s="3">
        <v>6</v>
      </c>
      <c r="N1577" s="3">
        <v>1</v>
      </c>
    </row>
    <row r="1578" spans="1:14" x14ac:dyDescent="0.25">
      <c r="A1578" s="3">
        <v>65</v>
      </c>
      <c r="B1578" s="3">
        <v>0</v>
      </c>
      <c r="C1578" s="3">
        <v>3</v>
      </c>
      <c r="D1578" s="3">
        <v>155</v>
      </c>
      <c r="E1578" s="3">
        <v>269</v>
      </c>
      <c r="F1578" s="3">
        <v>0</v>
      </c>
      <c r="G1578" s="3">
        <v>0</v>
      </c>
      <c r="H1578" s="3">
        <v>148</v>
      </c>
      <c r="I1578" s="3">
        <v>0</v>
      </c>
      <c r="J1578" s="3">
        <v>8</v>
      </c>
      <c r="K1578" s="3">
        <v>1</v>
      </c>
      <c r="L1578" s="3">
        <v>0</v>
      </c>
      <c r="M1578" s="3">
        <v>3</v>
      </c>
      <c r="N1578" s="3">
        <v>0</v>
      </c>
    </row>
    <row r="1579" spans="1:14" x14ac:dyDescent="0.25">
      <c r="A1579" s="3">
        <v>60</v>
      </c>
      <c r="B1579" s="3">
        <v>1</v>
      </c>
      <c r="C1579" s="3">
        <v>3</v>
      </c>
      <c r="D1579" s="3">
        <v>140</v>
      </c>
      <c r="E1579" s="3">
        <v>185</v>
      </c>
      <c r="F1579" s="3">
        <v>0</v>
      </c>
      <c r="G1579" s="3">
        <v>2</v>
      </c>
      <c r="H1579" s="3">
        <v>155</v>
      </c>
      <c r="I1579" s="3">
        <v>0</v>
      </c>
      <c r="J1579" s="3">
        <v>30</v>
      </c>
      <c r="K1579" s="3">
        <v>2</v>
      </c>
      <c r="L1579" s="3">
        <v>0</v>
      </c>
      <c r="M1579" s="3">
        <v>3</v>
      </c>
      <c r="N1579" s="3">
        <v>1</v>
      </c>
    </row>
    <row r="1580" spans="1:14" x14ac:dyDescent="0.25">
      <c r="A1580" s="3">
        <v>60</v>
      </c>
      <c r="B1580" s="3">
        <v>1</v>
      </c>
      <c r="C1580" s="3">
        <v>4</v>
      </c>
      <c r="D1580" s="3">
        <v>145</v>
      </c>
      <c r="E1580" s="3">
        <v>282</v>
      </c>
      <c r="F1580" s="3">
        <v>0</v>
      </c>
      <c r="G1580" s="3">
        <v>2</v>
      </c>
      <c r="H1580" s="3">
        <v>142</v>
      </c>
      <c r="I1580" s="3">
        <v>1</v>
      </c>
      <c r="J1580" s="3">
        <v>28</v>
      </c>
      <c r="K1580" s="3">
        <v>2</v>
      </c>
      <c r="L1580" s="3">
        <v>2</v>
      </c>
      <c r="M1580" s="3">
        <v>7</v>
      </c>
      <c r="N1580" s="3">
        <v>1</v>
      </c>
    </row>
    <row r="1581" spans="1:14" x14ac:dyDescent="0.25">
      <c r="A1581" s="3">
        <v>54</v>
      </c>
      <c r="B1581" s="3">
        <v>1</v>
      </c>
      <c r="C1581" s="3">
        <v>4</v>
      </c>
      <c r="D1581" s="3">
        <v>120</v>
      </c>
      <c r="E1581" s="3">
        <v>188</v>
      </c>
      <c r="F1581" s="3">
        <v>0</v>
      </c>
      <c r="G1581" s="3">
        <v>0</v>
      </c>
      <c r="H1581" s="3">
        <v>113</v>
      </c>
      <c r="I1581" s="3">
        <v>0</v>
      </c>
      <c r="J1581" s="3">
        <v>14</v>
      </c>
      <c r="K1581" s="3">
        <v>2</v>
      </c>
      <c r="L1581" s="3">
        <v>1</v>
      </c>
      <c r="M1581" s="3">
        <v>7</v>
      </c>
      <c r="N1581" s="3">
        <v>1</v>
      </c>
    </row>
    <row r="1582" spans="1:14" x14ac:dyDescent="0.25">
      <c r="A1582" s="3">
        <v>44</v>
      </c>
      <c r="B1582" s="3">
        <v>1</v>
      </c>
      <c r="C1582" s="3">
        <v>2</v>
      </c>
      <c r="D1582" s="3">
        <v>130</v>
      </c>
      <c r="E1582" s="3">
        <v>219</v>
      </c>
      <c r="F1582" s="3">
        <v>0</v>
      </c>
      <c r="G1582" s="3">
        <v>2</v>
      </c>
      <c r="H1582" s="3">
        <v>188</v>
      </c>
      <c r="I1582" s="3">
        <v>0</v>
      </c>
      <c r="J1582" s="3">
        <v>0</v>
      </c>
      <c r="K1582" s="3">
        <v>1</v>
      </c>
      <c r="L1582" s="3">
        <v>0</v>
      </c>
      <c r="M1582" s="3">
        <v>3</v>
      </c>
      <c r="N1582" s="3">
        <v>0</v>
      </c>
    </row>
    <row r="1583" spans="1:14" x14ac:dyDescent="0.25">
      <c r="A1583" s="3">
        <v>44</v>
      </c>
      <c r="B1583" s="3">
        <v>1</v>
      </c>
      <c r="C1583" s="3">
        <v>4</v>
      </c>
      <c r="D1583" s="3">
        <v>112</v>
      </c>
      <c r="E1583" s="3">
        <v>290</v>
      </c>
      <c r="F1583" s="3">
        <v>0</v>
      </c>
      <c r="G1583" s="3">
        <v>2</v>
      </c>
      <c r="H1583" s="3">
        <v>153</v>
      </c>
      <c r="I1583" s="3">
        <v>0</v>
      </c>
      <c r="J1583" s="3">
        <v>0</v>
      </c>
      <c r="K1583" s="3">
        <v>1</v>
      </c>
      <c r="L1583" s="3">
        <v>1</v>
      </c>
      <c r="M1583" s="3">
        <v>3</v>
      </c>
      <c r="N1583" s="3">
        <v>1</v>
      </c>
    </row>
    <row r="1584" spans="1:14" x14ac:dyDescent="0.25">
      <c r="A1584" s="3">
        <v>51</v>
      </c>
      <c r="B1584" s="3">
        <v>1</v>
      </c>
      <c r="C1584" s="3">
        <v>3</v>
      </c>
      <c r="D1584" s="3">
        <v>110</v>
      </c>
      <c r="E1584" s="3">
        <v>175</v>
      </c>
      <c r="F1584" s="3">
        <v>0</v>
      </c>
      <c r="G1584" s="3">
        <v>0</v>
      </c>
      <c r="H1584" s="3">
        <v>123</v>
      </c>
      <c r="I1584" s="3">
        <v>0</v>
      </c>
      <c r="J1584" s="3">
        <v>6</v>
      </c>
      <c r="K1584" s="3">
        <v>1</v>
      </c>
      <c r="L1584" s="3">
        <v>0</v>
      </c>
      <c r="M1584" s="3">
        <v>3</v>
      </c>
      <c r="N1584" s="3">
        <v>0</v>
      </c>
    </row>
    <row r="1585" spans="1:14" x14ac:dyDescent="0.25">
      <c r="A1585" s="3">
        <v>59</v>
      </c>
      <c r="B1585" s="3">
        <v>1</v>
      </c>
      <c r="C1585" s="3">
        <v>3</v>
      </c>
      <c r="D1585" s="3">
        <v>150</v>
      </c>
      <c r="E1585" s="3">
        <v>212</v>
      </c>
      <c r="F1585" s="3">
        <v>1</v>
      </c>
      <c r="G1585" s="3">
        <v>0</v>
      </c>
      <c r="H1585" s="3">
        <v>157</v>
      </c>
      <c r="I1585" s="3">
        <v>0</v>
      </c>
      <c r="J1585" s="3">
        <v>16</v>
      </c>
      <c r="K1585" s="3">
        <v>1</v>
      </c>
      <c r="L1585" s="3">
        <v>0</v>
      </c>
      <c r="M1585" s="3">
        <v>3</v>
      </c>
      <c r="N1585" s="3">
        <v>0</v>
      </c>
    </row>
    <row r="1586" spans="1:14" x14ac:dyDescent="0.25">
      <c r="A1586" s="3">
        <v>71</v>
      </c>
      <c r="B1586" s="3">
        <v>0</v>
      </c>
      <c r="C1586" s="3">
        <v>2</v>
      </c>
      <c r="D1586" s="3">
        <v>160</v>
      </c>
      <c r="E1586" s="3">
        <v>302</v>
      </c>
      <c r="F1586" s="3">
        <v>0</v>
      </c>
      <c r="G1586" s="3">
        <v>0</v>
      </c>
      <c r="H1586" s="3">
        <v>162</v>
      </c>
      <c r="I1586" s="3">
        <v>0</v>
      </c>
      <c r="J1586" s="3">
        <v>4</v>
      </c>
      <c r="K1586" s="3">
        <v>1</v>
      </c>
      <c r="L1586" s="3">
        <v>2</v>
      </c>
      <c r="M1586" s="3">
        <v>3</v>
      </c>
      <c r="N1586" s="3">
        <v>0</v>
      </c>
    </row>
    <row r="1587" spans="1:14" x14ac:dyDescent="0.25">
      <c r="A1587" s="3">
        <v>61</v>
      </c>
      <c r="B1587" s="3">
        <v>1</v>
      </c>
      <c r="C1587" s="3">
        <v>3</v>
      </c>
      <c r="D1587" s="3">
        <v>150</v>
      </c>
      <c r="E1587" s="3">
        <v>243</v>
      </c>
      <c r="F1587" s="3">
        <v>1</v>
      </c>
      <c r="G1587" s="3">
        <v>0</v>
      </c>
      <c r="H1587" s="3">
        <v>137</v>
      </c>
      <c r="I1587" s="3">
        <v>1</v>
      </c>
      <c r="J1587" s="3">
        <v>10</v>
      </c>
      <c r="K1587" s="3">
        <v>2</v>
      </c>
      <c r="L1587" s="3">
        <v>0</v>
      </c>
      <c r="M1587" s="3">
        <v>3</v>
      </c>
      <c r="N1587" s="3">
        <v>0</v>
      </c>
    </row>
    <row r="1588" spans="1:14" x14ac:dyDescent="0.25">
      <c r="A1588" s="3">
        <v>55</v>
      </c>
      <c r="B1588" s="3">
        <v>1</v>
      </c>
      <c r="C1588" s="3">
        <v>4</v>
      </c>
      <c r="D1588" s="3">
        <v>132</v>
      </c>
      <c r="E1588" s="3">
        <v>353</v>
      </c>
      <c r="F1588" s="3">
        <v>0</v>
      </c>
      <c r="G1588" s="3">
        <v>0</v>
      </c>
      <c r="H1588" s="3">
        <v>132</v>
      </c>
      <c r="I1588" s="3">
        <v>1</v>
      </c>
      <c r="J1588" s="3">
        <v>12</v>
      </c>
      <c r="K1588" s="3">
        <v>2</v>
      </c>
      <c r="L1588" s="3">
        <v>1</v>
      </c>
      <c r="M1588" s="3">
        <v>7</v>
      </c>
      <c r="N1588" s="3">
        <v>1</v>
      </c>
    </row>
    <row r="1589" spans="1:14" x14ac:dyDescent="0.25">
      <c r="A1589" s="3">
        <v>64</v>
      </c>
      <c r="B1589" s="3">
        <v>1</v>
      </c>
      <c r="C1589" s="3">
        <v>3</v>
      </c>
      <c r="D1589" s="3">
        <v>140</v>
      </c>
      <c r="E1589" s="3">
        <v>335</v>
      </c>
      <c r="F1589" s="3">
        <v>0</v>
      </c>
      <c r="G1589" s="3">
        <v>0</v>
      </c>
      <c r="H1589" s="3">
        <v>158</v>
      </c>
      <c r="I1589" s="3">
        <v>0</v>
      </c>
      <c r="J1589" s="3">
        <v>0</v>
      </c>
      <c r="K1589" s="3">
        <v>1</v>
      </c>
      <c r="L1589" s="3">
        <v>0</v>
      </c>
      <c r="M1589" s="3">
        <v>3</v>
      </c>
      <c r="N1589" s="3">
        <v>1</v>
      </c>
    </row>
    <row r="1590" spans="1:14" x14ac:dyDescent="0.25">
      <c r="A1590" s="3">
        <v>43</v>
      </c>
      <c r="B1590" s="3">
        <v>1</v>
      </c>
      <c r="C1590" s="3">
        <v>4</v>
      </c>
      <c r="D1590" s="3">
        <v>150</v>
      </c>
      <c r="E1590" s="3">
        <v>247</v>
      </c>
      <c r="F1590" s="3">
        <v>0</v>
      </c>
      <c r="G1590" s="3">
        <v>0</v>
      </c>
      <c r="H1590" s="3">
        <v>171</v>
      </c>
      <c r="I1590" s="3">
        <v>0</v>
      </c>
      <c r="J1590" s="3">
        <v>15</v>
      </c>
      <c r="K1590" s="3">
        <v>1</v>
      </c>
      <c r="L1590" s="3">
        <v>0</v>
      </c>
      <c r="M1590" s="3">
        <v>3</v>
      </c>
      <c r="N1590" s="3">
        <v>0</v>
      </c>
    </row>
    <row r="1591" spans="1:14" x14ac:dyDescent="0.25">
      <c r="A1591" s="3">
        <v>58</v>
      </c>
      <c r="B1591" s="3">
        <v>0</v>
      </c>
      <c r="C1591" s="3">
        <v>3</v>
      </c>
      <c r="D1591" s="3">
        <v>120</v>
      </c>
      <c r="E1591" s="3">
        <v>340</v>
      </c>
      <c r="F1591" s="3">
        <v>0</v>
      </c>
      <c r="G1591" s="3">
        <v>0</v>
      </c>
      <c r="H1591" s="3">
        <v>172</v>
      </c>
      <c r="I1591" s="3">
        <v>0</v>
      </c>
      <c r="J1591" s="3">
        <v>0</v>
      </c>
      <c r="K1591" s="3">
        <v>1</v>
      </c>
      <c r="L1591" s="3">
        <v>0</v>
      </c>
      <c r="M1591" s="3">
        <v>3</v>
      </c>
      <c r="N1591" s="3">
        <v>0</v>
      </c>
    </row>
    <row r="1592" spans="1:14" x14ac:dyDescent="0.25">
      <c r="A1592" s="3">
        <v>60</v>
      </c>
      <c r="B1592" s="3">
        <v>1</v>
      </c>
      <c r="C1592" s="3">
        <v>4</v>
      </c>
      <c r="D1592" s="3">
        <v>130</v>
      </c>
      <c r="E1592" s="3">
        <v>206</v>
      </c>
      <c r="F1592" s="3">
        <v>0</v>
      </c>
      <c r="G1592" s="3">
        <v>2</v>
      </c>
      <c r="H1592" s="3">
        <v>132</v>
      </c>
      <c r="I1592" s="3">
        <v>1</v>
      </c>
      <c r="J1592" s="3">
        <v>24</v>
      </c>
      <c r="K1592" s="3">
        <v>2</v>
      </c>
      <c r="L1592" s="3">
        <v>2</v>
      </c>
      <c r="M1592" s="3">
        <v>7</v>
      </c>
      <c r="N1592" s="3">
        <v>1</v>
      </c>
    </row>
    <row r="1593" spans="1:14" x14ac:dyDescent="0.25">
      <c r="A1593" s="3">
        <v>58</v>
      </c>
      <c r="B1593" s="3">
        <v>1</v>
      </c>
      <c r="C1593" s="3">
        <v>2</v>
      </c>
      <c r="D1593" s="3">
        <v>120</v>
      </c>
      <c r="E1593" s="3">
        <v>284</v>
      </c>
      <c r="F1593" s="3">
        <v>0</v>
      </c>
      <c r="G1593" s="3">
        <v>2</v>
      </c>
      <c r="H1593" s="3">
        <v>160</v>
      </c>
      <c r="I1593" s="3">
        <v>0</v>
      </c>
      <c r="J1593" s="3">
        <v>18</v>
      </c>
      <c r="K1593" s="3">
        <v>2</v>
      </c>
      <c r="L1593" s="3">
        <v>0</v>
      </c>
      <c r="M1593" s="3">
        <v>3</v>
      </c>
      <c r="N1593" s="3">
        <v>1</v>
      </c>
    </row>
    <row r="1594" spans="1:14" x14ac:dyDescent="0.25">
      <c r="A1594" s="3">
        <v>49</v>
      </c>
      <c r="B1594" s="3">
        <v>1</v>
      </c>
      <c r="C1594" s="3">
        <v>2</v>
      </c>
      <c r="D1594" s="3">
        <v>130</v>
      </c>
      <c r="E1594" s="3">
        <v>266</v>
      </c>
      <c r="F1594" s="3">
        <v>0</v>
      </c>
      <c r="G1594" s="3">
        <v>0</v>
      </c>
      <c r="H1594" s="3">
        <v>171</v>
      </c>
      <c r="I1594" s="3">
        <v>0</v>
      </c>
      <c r="J1594" s="3">
        <v>6</v>
      </c>
      <c r="K1594" s="3">
        <v>1</v>
      </c>
      <c r="L1594" s="3">
        <v>0</v>
      </c>
      <c r="M1594" s="3">
        <v>3</v>
      </c>
      <c r="N1594" s="3">
        <v>0</v>
      </c>
    </row>
    <row r="1595" spans="1:14" x14ac:dyDescent="0.25">
      <c r="A1595" s="3">
        <v>48</v>
      </c>
      <c r="B1595" s="3">
        <v>1</v>
      </c>
      <c r="C1595" s="3">
        <v>2</v>
      </c>
      <c r="D1595" s="3">
        <v>110</v>
      </c>
      <c r="E1595" s="3">
        <v>229</v>
      </c>
      <c r="F1595" s="3">
        <v>0</v>
      </c>
      <c r="G1595" s="3">
        <v>0</v>
      </c>
      <c r="H1595" s="3">
        <v>168</v>
      </c>
      <c r="I1595" s="3">
        <v>0</v>
      </c>
      <c r="J1595" s="3">
        <v>10</v>
      </c>
      <c r="K1595" s="3">
        <v>3</v>
      </c>
      <c r="L1595" s="3">
        <v>0</v>
      </c>
      <c r="M1595" s="3">
        <v>7</v>
      </c>
      <c r="N1595" s="3">
        <v>1</v>
      </c>
    </row>
    <row r="1596" spans="1:14" x14ac:dyDescent="0.25">
      <c r="A1596" s="3">
        <v>52</v>
      </c>
      <c r="B1596" s="3">
        <v>1</v>
      </c>
      <c r="C1596" s="3">
        <v>3</v>
      </c>
      <c r="D1596" s="3">
        <v>172</v>
      </c>
      <c r="E1596" s="3">
        <v>199</v>
      </c>
      <c r="F1596" s="3">
        <v>1</v>
      </c>
      <c r="G1596" s="3">
        <v>0</v>
      </c>
      <c r="H1596" s="3">
        <v>162</v>
      </c>
      <c r="I1596" s="3">
        <v>0</v>
      </c>
      <c r="J1596" s="3">
        <v>5</v>
      </c>
      <c r="K1596" s="3">
        <v>1</v>
      </c>
      <c r="L1596" s="3">
        <v>0</v>
      </c>
      <c r="M1596" s="3">
        <v>7</v>
      </c>
      <c r="N1596" s="3">
        <v>0</v>
      </c>
    </row>
    <row r="1597" spans="1:14" x14ac:dyDescent="0.25">
      <c r="A1597" s="3">
        <v>44</v>
      </c>
      <c r="B1597" s="3">
        <v>1</v>
      </c>
      <c r="C1597" s="3">
        <v>2</v>
      </c>
      <c r="D1597" s="3">
        <v>120</v>
      </c>
      <c r="E1597" s="3">
        <v>263</v>
      </c>
      <c r="F1597" s="3">
        <v>0</v>
      </c>
      <c r="G1597" s="3">
        <v>0</v>
      </c>
      <c r="H1597" s="3">
        <v>173</v>
      </c>
      <c r="I1597" s="3">
        <v>0</v>
      </c>
      <c r="J1597" s="3">
        <v>0</v>
      </c>
      <c r="K1597" s="3">
        <v>1</v>
      </c>
      <c r="L1597" s="3">
        <v>0</v>
      </c>
      <c r="M1597" s="3">
        <v>7</v>
      </c>
      <c r="N1597" s="3">
        <v>0</v>
      </c>
    </row>
    <row r="1598" spans="1:14" x14ac:dyDescent="0.25">
      <c r="A1598" s="3">
        <v>56</v>
      </c>
      <c r="B1598" s="3">
        <v>0</v>
      </c>
      <c r="C1598" s="3">
        <v>2</v>
      </c>
      <c r="D1598" s="3">
        <v>140</v>
      </c>
      <c r="E1598" s="3">
        <v>294</v>
      </c>
      <c r="F1598" s="3">
        <v>0</v>
      </c>
      <c r="G1598" s="3">
        <v>2</v>
      </c>
      <c r="H1598" s="3">
        <v>153</v>
      </c>
      <c r="I1598" s="3">
        <v>0</v>
      </c>
      <c r="J1598" s="3">
        <v>13</v>
      </c>
      <c r="K1598" s="3">
        <v>2</v>
      </c>
      <c r="L1598" s="3">
        <v>0</v>
      </c>
      <c r="M1598" s="3">
        <v>3</v>
      </c>
      <c r="N1598" s="3">
        <v>0</v>
      </c>
    </row>
    <row r="1599" spans="1:14" x14ac:dyDescent="0.25">
      <c r="A1599" s="3">
        <v>57</v>
      </c>
      <c r="B1599" s="3">
        <v>1</v>
      </c>
      <c r="C1599" s="3">
        <v>4</v>
      </c>
      <c r="D1599" s="3">
        <v>140</v>
      </c>
      <c r="E1599" s="3">
        <v>192</v>
      </c>
      <c r="F1599" s="3">
        <v>0</v>
      </c>
      <c r="G1599" s="3">
        <v>0</v>
      </c>
      <c r="H1599" s="3">
        <v>148</v>
      </c>
      <c r="I1599" s="3">
        <v>0</v>
      </c>
      <c r="J1599" s="3">
        <v>4</v>
      </c>
      <c r="K1599" s="3">
        <v>2</v>
      </c>
      <c r="L1599" s="3">
        <v>0</v>
      </c>
      <c r="M1599" s="3">
        <v>6</v>
      </c>
      <c r="N1599" s="3">
        <v>0</v>
      </c>
    </row>
    <row r="1600" spans="1:14" x14ac:dyDescent="0.25">
      <c r="A1600" s="3">
        <v>67</v>
      </c>
      <c r="B1600" s="3">
        <v>1</v>
      </c>
      <c r="C1600" s="3">
        <v>4</v>
      </c>
      <c r="D1600" s="3">
        <v>160</v>
      </c>
      <c r="E1600" s="3">
        <v>286</v>
      </c>
      <c r="F1600" s="3">
        <v>0</v>
      </c>
      <c r="G1600" s="3">
        <v>2</v>
      </c>
      <c r="H1600" s="3">
        <v>108</v>
      </c>
      <c r="I1600" s="3">
        <v>1</v>
      </c>
      <c r="J1600" s="3">
        <v>15</v>
      </c>
      <c r="K1600" s="3">
        <v>2</v>
      </c>
      <c r="L1600" s="3">
        <v>3</v>
      </c>
      <c r="M1600" s="3">
        <v>3</v>
      </c>
      <c r="N1600" s="3">
        <v>1</v>
      </c>
    </row>
    <row r="1601" spans="1:14" x14ac:dyDescent="0.25">
      <c r="A1601" s="3">
        <v>60</v>
      </c>
      <c r="B1601" s="3">
        <v>1</v>
      </c>
      <c r="C1601" s="3">
        <v>3</v>
      </c>
      <c r="D1601" s="3">
        <v>145</v>
      </c>
      <c r="E1601" s="3">
        <v>233</v>
      </c>
      <c r="F1601" s="3">
        <v>1</v>
      </c>
      <c r="G1601" s="3">
        <v>0</v>
      </c>
      <c r="H1601" s="3">
        <v>150</v>
      </c>
      <c r="I1601" s="3">
        <v>0</v>
      </c>
      <c r="J1601" s="3">
        <v>23</v>
      </c>
      <c r="K1601" s="3">
        <v>0</v>
      </c>
      <c r="L1601" s="3">
        <v>0</v>
      </c>
      <c r="M1601" s="3">
        <v>1</v>
      </c>
      <c r="N1601" s="3">
        <v>1</v>
      </c>
    </row>
    <row r="1602" spans="1:14" x14ac:dyDescent="0.25">
      <c r="A1602" s="3">
        <v>35</v>
      </c>
      <c r="B1602" s="3">
        <v>1</v>
      </c>
      <c r="C1602" s="3">
        <v>2</v>
      </c>
      <c r="D1602" s="3">
        <v>130</v>
      </c>
      <c r="E1602" s="3">
        <v>250</v>
      </c>
      <c r="F1602" s="3">
        <v>0</v>
      </c>
      <c r="G1602" s="3">
        <v>1</v>
      </c>
      <c r="H1602" s="3">
        <v>187</v>
      </c>
      <c r="I1602" s="3">
        <v>0</v>
      </c>
      <c r="J1602" s="3">
        <v>35</v>
      </c>
      <c r="K1602" s="3">
        <v>0</v>
      </c>
      <c r="L1602" s="3">
        <v>0</v>
      </c>
      <c r="M1602" s="3">
        <v>2</v>
      </c>
      <c r="N1602" s="3">
        <v>1</v>
      </c>
    </row>
    <row r="1603" spans="1:14" x14ac:dyDescent="0.25">
      <c r="A1603" s="3">
        <v>41</v>
      </c>
      <c r="B1603" s="3">
        <v>0</v>
      </c>
      <c r="C1603" s="3">
        <v>1</v>
      </c>
      <c r="D1603" s="3">
        <v>130</v>
      </c>
      <c r="E1603" s="3">
        <v>204</v>
      </c>
      <c r="F1603" s="3">
        <v>0</v>
      </c>
      <c r="G1603" s="3">
        <v>0</v>
      </c>
      <c r="H1603" s="3">
        <v>172</v>
      </c>
      <c r="I1603" s="3">
        <v>0</v>
      </c>
      <c r="J1603" s="3">
        <v>14</v>
      </c>
      <c r="K1603" s="3">
        <v>2</v>
      </c>
      <c r="L1603" s="3">
        <v>0</v>
      </c>
      <c r="M1603" s="3">
        <v>2</v>
      </c>
      <c r="N1603" s="3">
        <v>1</v>
      </c>
    </row>
    <row r="1604" spans="1:14" x14ac:dyDescent="0.25">
      <c r="A1604" s="3">
        <v>55</v>
      </c>
      <c r="B1604" s="3">
        <v>1</v>
      </c>
      <c r="C1604" s="3">
        <v>1</v>
      </c>
      <c r="D1604" s="3">
        <v>120</v>
      </c>
      <c r="E1604" s="3">
        <v>236</v>
      </c>
      <c r="F1604" s="3">
        <v>0</v>
      </c>
      <c r="G1604" s="3">
        <v>1</v>
      </c>
      <c r="H1604" s="3">
        <v>178</v>
      </c>
      <c r="I1604" s="3">
        <v>0</v>
      </c>
      <c r="J1604" s="3">
        <v>8</v>
      </c>
      <c r="K1604" s="3">
        <v>2</v>
      </c>
      <c r="L1604" s="3">
        <v>0</v>
      </c>
      <c r="M1604" s="3">
        <v>2</v>
      </c>
      <c r="N1604" s="3">
        <v>1</v>
      </c>
    </row>
    <row r="1605" spans="1:14" x14ac:dyDescent="0.25">
      <c r="A1605" s="3">
        <v>56</v>
      </c>
      <c r="B1605" s="3">
        <v>0</v>
      </c>
      <c r="C1605" s="3">
        <v>0</v>
      </c>
      <c r="D1605" s="3">
        <v>120</v>
      </c>
      <c r="E1605" s="3">
        <v>354</v>
      </c>
      <c r="F1605" s="3">
        <v>0</v>
      </c>
      <c r="G1605" s="3">
        <v>1</v>
      </c>
      <c r="H1605" s="3">
        <v>163</v>
      </c>
      <c r="I1605" s="3">
        <v>1</v>
      </c>
      <c r="J1605" s="3">
        <v>6</v>
      </c>
      <c r="K1605" s="3">
        <v>2</v>
      </c>
      <c r="L1605" s="3">
        <v>0</v>
      </c>
      <c r="M1605" s="3">
        <v>2</v>
      </c>
      <c r="N1605" s="3">
        <v>1</v>
      </c>
    </row>
    <row r="1606" spans="1:14" x14ac:dyDescent="0.25">
      <c r="A1606" s="3">
        <v>55</v>
      </c>
      <c r="B1606" s="3">
        <v>1</v>
      </c>
      <c r="C1606" s="3">
        <v>0</v>
      </c>
      <c r="D1606" s="3">
        <v>140</v>
      </c>
      <c r="E1606" s="3">
        <v>192</v>
      </c>
      <c r="F1606" s="3">
        <v>0</v>
      </c>
      <c r="G1606" s="3">
        <v>1</v>
      </c>
      <c r="H1606" s="3">
        <v>148</v>
      </c>
      <c r="I1606" s="3">
        <v>0</v>
      </c>
      <c r="J1606" s="3">
        <v>4</v>
      </c>
      <c r="K1606" s="3">
        <v>1</v>
      </c>
      <c r="L1606" s="3">
        <v>0</v>
      </c>
      <c r="M1606" s="3">
        <v>1</v>
      </c>
      <c r="N1606" s="3">
        <v>1</v>
      </c>
    </row>
    <row r="1607" spans="1:14" x14ac:dyDescent="0.25">
      <c r="A1607" s="3">
        <v>56</v>
      </c>
      <c r="B1607" s="3">
        <v>0</v>
      </c>
      <c r="C1607" s="3">
        <v>1</v>
      </c>
      <c r="D1607" s="3">
        <v>140</v>
      </c>
      <c r="E1607" s="3">
        <v>294</v>
      </c>
      <c r="F1607" s="3">
        <v>0</v>
      </c>
      <c r="G1607" s="3">
        <v>0</v>
      </c>
      <c r="H1607" s="3">
        <v>153</v>
      </c>
      <c r="I1607" s="3">
        <v>0</v>
      </c>
      <c r="J1607" s="3">
        <v>13</v>
      </c>
      <c r="K1607" s="3">
        <v>1</v>
      </c>
      <c r="L1607" s="3">
        <v>0</v>
      </c>
      <c r="M1607" s="3">
        <v>2</v>
      </c>
      <c r="N1607" s="3">
        <v>1</v>
      </c>
    </row>
    <row r="1608" spans="1:14" x14ac:dyDescent="0.25">
      <c r="A1608" s="3">
        <v>44</v>
      </c>
      <c r="B1608" s="3">
        <v>1</v>
      </c>
      <c r="C1608" s="3">
        <v>1</v>
      </c>
      <c r="D1608" s="3">
        <v>120</v>
      </c>
      <c r="E1608" s="3">
        <v>263</v>
      </c>
      <c r="F1608" s="3">
        <v>0</v>
      </c>
      <c r="G1608" s="3">
        <v>1</v>
      </c>
      <c r="H1608" s="3">
        <v>173</v>
      </c>
      <c r="I1608" s="3">
        <v>0</v>
      </c>
      <c r="J1608" s="3">
        <v>0</v>
      </c>
      <c r="K1608" s="3">
        <v>2</v>
      </c>
      <c r="L1608" s="3">
        <v>0</v>
      </c>
      <c r="M1608" s="3">
        <v>3</v>
      </c>
      <c r="N1608" s="3">
        <v>1</v>
      </c>
    </row>
    <row r="1609" spans="1:14" x14ac:dyDescent="0.25">
      <c r="A1609" s="3">
        <v>52</v>
      </c>
      <c r="B1609" s="3">
        <v>1</v>
      </c>
      <c r="C1609" s="3">
        <v>2</v>
      </c>
      <c r="D1609" s="3">
        <v>172</v>
      </c>
      <c r="E1609" s="3">
        <v>199</v>
      </c>
      <c r="F1609" s="3">
        <v>1</v>
      </c>
      <c r="G1609" s="3">
        <v>1</v>
      </c>
      <c r="H1609" s="3">
        <v>162</v>
      </c>
      <c r="I1609" s="3">
        <v>0</v>
      </c>
      <c r="J1609" s="3">
        <v>5</v>
      </c>
      <c r="K1609" s="3">
        <v>2</v>
      </c>
      <c r="L1609" s="3">
        <v>0</v>
      </c>
      <c r="M1609" s="3">
        <v>3</v>
      </c>
      <c r="N1609" s="3">
        <v>1</v>
      </c>
    </row>
    <row r="1610" spans="1:14" x14ac:dyDescent="0.25">
      <c r="A1610" s="3">
        <v>57</v>
      </c>
      <c r="B1610" s="3">
        <v>1</v>
      </c>
      <c r="C1610" s="3">
        <v>2</v>
      </c>
      <c r="D1610" s="3">
        <v>150</v>
      </c>
      <c r="E1610" s="3">
        <v>168</v>
      </c>
      <c r="F1610" s="3">
        <v>0</v>
      </c>
      <c r="G1610" s="3">
        <v>1</v>
      </c>
      <c r="H1610" s="3">
        <v>174</v>
      </c>
      <c r="I1610" s="3">
        <v>0</v>
      </c>
      <c r="J1610" s="3">
        <v>16</v>
      </c>
      <c r="K1610" s="3">
        <v>2</v>
      </c>
      <c r="L1610" s="3">
        <v>0</v>
      </c>
      <c r="M1610" s="3">
        <v>2</v>
      </c>
      <c r="N1610" s="3">
        <v>1</v>
      </c>
    </row>
    <row r="1611" spans="1:14" x14ac:dyDescent="0.25">
      <c r="A1611" s="3">
        <v>54</v>
      </c>
      <c r="B1611" s="3">
        <v>1</v>
      </c>
      <c r="C1611" s="3">
        <v>0</v>
      </c>
      <c r="D1611" s="3">
        <v>140</v>
      </c>
      <c r="E1611" s="3">
        <v>239</v>
      </c>
      <c r="F1611" s="3">
        <v>0</v>
      </c>
      <c r="G1611" s="3">
        <v>1</v>
      </c>
      <c r="H1611" s="3">
        <v>160</v>
      </c>
      <c r="I1611" s="3">
        <v>0</v>
      </c>
      <c r="J1611" s="3">
        <v>12</v>
      </c>
      <c r="K1611" s="3">
        <v>2</v>
      </c>
      <c r="L1611" s="3">
        <v>0</v>
      </c>
      <c r="M1611" s="3">
        <v>2</v>
      </c>
      <c r="N1611" s="3">
        <v>1</v>
      </c>
    </row>
    <row r="1612" spans="1:14" x14ac:dyDescent="0.25">
      <c r="A1612" s="3">
        <v>48</v>
      </c>
      <c r="B1612" s="3">
        <v>0</v>
      </c>
      <c r="C1612" s="3">
        <v>2</v>
      </c>
      <c r="D1612" s="3">
        <v>130</v>
      </c>
      <c r="E1612" s="3">
        <v>275</v>
      </c>
      <c r="F1612" s="3">
        <v>0</v>
      </c>
      <c r="G1612" s="3">
        <v>1</v>
      </c>
      <c r="H1612" s="3">
        <v>139</v>
      </c>
      <c r="I1612" s="3">
        <v>0</v>
      </c>
      <c r="J1612" s="3">
        <v>2</v>
      </c>
      <c r="K1612" s="3">
        <v>2</v>
      </c>
      <c r="L1612" s="3">
        <v>0</v>
      </c>
      <c r="M1612" s="3">
        <v>2</v>
      </c>
      <c r="N1612" s="3">
        <v>1</v>
      </c>
    </row>
    <row r="1613" spans="1:14" x14ac:dyDescent="0.25">
      <c r="A1613" s="3">
        <v>49</v>
      </c>
      <c r="B1613" s="3">
        <v>1</v>
      </c>
      <c r="C1613" s="3">
        <v>1</v>
      </c>
      <c r="D1613" s="3">
        <v>130</v>
      </c>
      <c r="E1613" s="3">
        <v>266</v>
      </c>
      <c r="F1613" s="3">
        <v>0</v>
      </c>
      <c r="G1613" s="3">
        <v>1</v>
      </c>
      <c r="H1613" s="3">
        <v>171</v>
      </c>
      <c r="I1613" s="3">
        <v>0</v>
      </c>
      <c r="J1613" s="3">
        <v>6</v>
      </c>
      <c r="K1613" s="3">
        <v>2</v>
      </c>
      <c r="L1613" s="3">
        <v>0</v>
      </c>
      <c r="M1613" s="3">
        <v>2</v>
      </c>
      <c r="N1613" s="3">
        <v>1</v>
      </c>
    </row>
    <row r="1614" spans="1:14" x14ac:dyDescent="0.25">
      <c r="A1614" s="3">
        <v>64</v>
      </c>
      <c r="B1614" s="3">
        <v>1</v>
      </c>
      <c r="C1614" s="3">
        <v>3</v>
      </c>
      <c r="D1614" s="3">
        <v>110</v>
      </c>
      <c r="E1614" s="3">
        <v>211</v>
      </c>
      <c r="F1614" s="3">
        <v>0</v>
      </c>
      <c r="G1614" s="3">
        <v>0</v>
      </c>
      <c r="H1614" s="3">
        <v>144</v>
      </c>
      <c r="I1614" s="3">
        <v>1</v>
      </c>
      <c r="J1614" s="3">
        <v>18</v>
      </c>
      <c r="K1614" s="3">
        <v>1</v>
      </c>
      <c r="L1614" s="3">
        <v>0</v>
      </c>
      <c r="M1614" s="3">
        <v>2</v>
      </c>
      <c r="N1614" s="3">
        <v>1</v>
      </c>
    </row>
    <row r="1615" spans="1:14" x14ac:dyDescent="0.25">
      <c r="A1615" s="3">
        <v>55</v>
      </c>
      <c r="B1615" s="3">
        <v>0</v>
      </c>
      <c r="C1615" s="3">
        <v>3</v>
      </c>
      <c r="D1615" s="3">
        <v>150</v>
      </c>
      <c r="E1615" s="3">
        <v>283</v>
      </c>
      <c r="F1615" s="3">
        <v>1</v>
      </c>
      <c r="G1615" s="3">
        <v>0</v>
      </c>
      <c r="H1615" s="3">
        <v>162</v>
      </c>
      <c r="I1615" s="3">
        <v>0</v>
      </c>
      <c r="J1615" s="3">
        <v>10</v>
      </c>
      <c r="K1615" s="3">
        <v>2</v>
      </c>
      <c r="L1615" s="3">
        <v>0</v>
      </c>
      <c r="M1615" s="3">
        <v>2</v>
      </c>
      <c r="N1615" s="3">
        <v>1</v>
      </c>
    </row>
    <row r="1616" spans="1:14" x14ac:dyDescent="0.25">
      <c r="A1616" s="3">
        <v>50</v>
      </c>
      <c r="B1616" s="3">
        <v>0</v>
      </c>
      <c r="C1616" s="3">
        <v>2</v>
      </c>
      <c r="D1616" s="3">
        <v>120</v>
      </c>
      <c r="E1616" s="3">
        <v>219</v>
      </c>
      <c r="F1616" s="3">
        <v>0</v>
      </c>
      <c r="G1616" s="3">
        <v>1</v>
      </c>
      <c r="H1616" s="3">
        <v>158</v>
      </c>
      <c r="I1616" s="3">
        <v>0</v>
      </c>
      <c r="J1616" s="3">
        <v>16</v>
      </c>
      <c r="K1616" s="3">
        <v>1</v>
      </c>
      <c r="L1616" s="3">
        <v>0</v>
      </c>
      <c r="M1616" s="3">
        <v>2</v>
      </c>
      <c r="N1616" s="3">
        <v>1</v>
      </c>
    </row>
    <row r="1617" spans="1:14" x14ac:dyDescent="0.25">
      <c r="A1617" s="3">
        <v>58</v>
      </c>
      <c r="B1617" s="3">
        <v>0</v>
      </c>
      <c r="C1617" s="3">
        <v>2</v>
      </c>
      <c r="D1617" s="3">
        <v>120</v>
      </c>
      <c r="E1617" s="3">
        <v>340</v>
      </c>
      <c r="F1617" s="3">
        <v>0</v>
      </c>
      <c r="G1617" s="3">
        <v>1</v>
      </c>
      <c r="H1617" s="3">
        <v>172</v>
      </c>
      <c r="I1617" s="3">
        <v>0</v>
      </c>
      <c r="J1617" s="3">
        <v>0</v>
      </c>
      <c r="K1617" s="3">
        <v>2</v>
      </c>
      <c r="L1617" s="3">
        <v>0</v>
      </c>
      <c r="M1617" s="3">
        <v>2</v>
      </c>
      <c r="N1617" s="3">
        <v>1</v>
      </c>
    </row>
    <row r="1618" spans="1:14" x14ac:dyDescent="0.25">
      <c r="A1618" s="3">
        <v>66</v>
      </c>
      <c r="B1618" s="3">
        <v>0</v>
      </c>
      <c r="C1618" s="3">
        <v>3</v>
      </c>
      <c r="D1618" s="3">
        <v>150</v>
      </c>
      <c r="E1618" s="3">
        <v>226</v>
      </c>
      <c r="F1618" s="3">
        <v>0</v>
      </c>
      <c r="G1618" s="3">
        <v>1</v>
      </c>
      <c r="H1618" s="3">
        <v>114</v>
      </c>
      <c r="I1618" s="3">
        <v>0</v>
      </c>
      <c r="J1618" s="3">
        <v>26</v>
      </c>
      <c r="K1618" s="3">
        <v>0</v>
      </c>
      <c r="L1618" s="3">
        <v>0</v>
      </c>
      <c r="M1618" s="3">
        <v>2</v>
      </c>
      <c r="N1618" s="3">
        <v>1</v>
      </c>
    </row>
    <row r="1619" spans="1:14" x14ac:dyDescent="0.25">
      <c r="A1619" s="3">
        <v>40</v>
      </c>
      <c r="B1619" s="3">
        <v>1</v>
      </c>
      <c r="C1619" s="3">
        <v>0</v>
      </c>
      <c r="D1619" s="3">
        <v>150</v>
      </c>
      <c r="E1619" s="3">
        <v>247</v>
      </c>
      <c r="F1619" s="3">
        <v>0</v>
      </c>
      <c r="G1619" s="3">
        <v>1</v>
      </c>
      <c r="H1619" s="3">
        <v>171</v>
      </c>
      <c r="I1619" s="3">
        <v>0</v>
      </c>
      <c r="J1619" s="3">
        <v>15</v>
      </c>
      <c r="K1619" s="3">
        <v>2</v>
      </c>
      <c r="L1619" s="3">
        <v>0</v>
      </c>
      <c r="M1619" s="3">
        <v>2</v>
      </c>
      <c r="N1619" s="3">
        <v>1</v>
      </c>
    </row>
    <row r="1620" spans="1:14" x14ac:dyDescent="0.25">
      <c r="A1620" s="3">
        <v>69</v>
      </c>
      <c r="B1620" s="3">
        <v>0</v>
      </c>
      <c r="C1620" s="3">
        <v>3</v>
      </c>
      <c r="D1620" s="3">
        <v>140</v>
      </c>
      <c r="E1620" s="3">
        <v>239</v>
      </c>
      <c r="F1620" s="3">
        <v>0</v>
      </c>
      <c r="G1620" s="3">
        <v>1</v>
      </c>
      <c r="H1620" s="3">
        <v>151</v>
      </c>
      <c r="I1620" s="3">
        <v>0</v>
      </c>
      <c r="J1620" s="3">
        <v>18</v>
      </c>
      <c r="K1620" s="3">
        <v>2</v>
      </c>
      <c r="L1620" s="3">
        <v>2</v>
      </c>
      <c r="M1620" s="3">
        <v>2</v>
      </c>
      <c r="N1620" s="3">
        <v>1</v>
      </c>
    </row>
    <row r="1621" spans="1:14" x14ac:dyDescent="0.25">
      <c r="A1621" s="3">
        <v>59</v>
      </c>
      <c r="B1621" s="3">
        <v>1</v>
      </c>
      <c r="C1621" s="3">
        <v>0</v>
      </c>
      <c r="D1621" s="3">
        <v>135</v>
      </c>
      <c r="E1621" s="3">
        <v>234</v>
      </c>
      <c r="F1621" s="3">
        <v>0</v>
      </c>
      <c r="G1621" s="3">
        <v>1</v>
      </c>
      <c r="H1621" s="3">
        <v>161</v>
      </c>
      <c r="I1621" s="3">
        <v>0</v>
      </c>
      <c r="J1621" s="3">
        <v>5</v>
      </c>
      <c r="K1621" s="3">
        <v>1</v>
      </c>
      <c r="L1621" s="3">
        <v>0</v>
      </c>
      <c r="M1621" s="3">
        <v>3</v>
      </c>
      <c r="N1621" s="3">
        <v>1</v>
      </c>
    </row>
    <row r="1622" spans="1:14" x14ac:dyDescent="0.25">
      <c r="A1622" s="3">
        <v>44</v>
      </c>
      <c r="B1622" s="3">
        <v>1</v>
      </c>
      <c r="C1622" s="3">
        <v>2</v>
      </c>
      <c r="D1622" s="3">
        <v>130</v>
      </c>
      <c r="E1622" s="3">
        <v>233</v>
      </c>
      <c r="F1622" s="3">
        <v>0</v>
      </c>
      <c r="G1622" s="3">
        <v>1</v>
      </c>
      <c r="H1622" s="3">
        <v>179</v>
      </c>
      <c r="I1622" s="3">
        <v>1</v>
      </c>
      <c r="J1622" s="3">
        <v>4</v>
      </c>
      <c r="K1622" s="3">
        <v>2</v>
      </c>
      <c r="L1622" s="3">
        <v>0</v>
      </c>
      <c r="M1622" s="3">
        <v>2</v>
      </c>
      <c r="N1622" s="3">
        <v>1</v>
      </c>
    </row>
    <row r="1623" spans="1:14" x14ac:dyDescent="0.25">
      <c r="A1623" s="3">
        <v>42</v>
      </c>
      <c r="B1623" s="3">
        <v>1</v>
      </c>
      <c r="C1623" s="3">
        <v>0</v>
      </c>
      <c r="D1623" s="3">
        <v>140</v>
      </c>
      <c r="E1623" s="3">
        <v>226</v>
      </c>
      <c r="F1623" s="3">
        <v>0</v>
      </c>
      <c r="G1623" s="3">
        <v>1</v>
      </c>
      <c r="H1623" s="3">
        <v>178</v>
      </c>
      <c r="I1623" s="3">
        <v>0</v>
      </c>
      <c r="J1623" s="3">
        <v>0</v>
      </c>
      <c r="K1623" s="3">
        <v>2</v>
      </c>
      <c r="L1623" s="3">
        <v>0</v>
      </c>
      <c r="M1623" s="3">
        <v>2</v>
      </c>
      <c r="N1623" s="3">
        <v>1</v>
      </c>
    </row>
    <row r="1624" spans="1:14" x14ac:dyDescent="0.25">
      <c r="A1624" s="3">
        <v>61</v>
      </c>
      <c r="B1624" s="3">
        <v>1</v>
      </c>
      <c r="C1624" s="3">
        <v>2</v>
      </c>
      <c r="D1624" s="3">
        <v>150</v>
      </c>
      <c r="E1624" s="3">
        <v>243</v>
      </c>
      <c r="F1624" s="3">
        <v>1</v>
      </c>
      <c r="G1624" s="3">
        <v>1</v>
      </c>
      <c r="H1624" s="3">
        <v>137</v>
      </c>
      <c r="I1624" s="3">
        <v>1</v>
      </c>
      <c r="J1624" s="3">
        <v>10</v>
      </c>
      <c r="K1624" s="3">
        <v>1</v>
      </c>
      <c r="L1624" s="3">
        <v>0</v>
      </c>
      <c r="M1624" s="3">
        <v>2</v>
      </c>
      <c r="N1624" s="3">
        <v>1</v>
      </c>
    </row>
    <row r="1625" spans="1:14" x14ac:dyDescent="0.25">
      <c r="A1625" s="3">
        <v>40</v>
      </c>
      <c r="B1625" s="3">
        <v>1</v>
      </c>
      <c r="C1625" s="3">
        <v>3</v>
      </c>
      <c r="D1625" s="3">
        <v>140</v>
      </c>
      <c r="E1625" s="3">
        <v>199</v>
      </c>
      <c r="F1625" s="3">
        <v>0</v>
      </c>
      <c r="G1625" s="3">
        <v>1</v>
      </c>
      <c r="H1625" s="3">
        <v>178</v>
      </c>
      <c r="I1625" s="3">
        <v>1</v>
      </c>
      <c r="J1625" s="3">
        <v>14</v>
      </c>
      <c r="K1625" s="3">
        <v>2</v>
      </c>
      <c r="L1625" s="3">
        <v>0</v>
      </c>
      <c r="M1625" s="3">
        <v>3</v>
      </c>
      <c r="N1625" s="3">
        <v>1</v>
      </c>
    </row>
    <row r="1626" spans="1:14" x14ac:dyDescent="0.25">
      <c r="A1626" s="3">
        <v>71</v>
      </c>
      <c r="B1626" s="3">
        <v>0</v>
      </c>
      <c r="C1626" s="3">
        <v>1</v>
      </c>
      <c r="D1626" s="3">
        <v>160</v>
      </c>
      <c r="E1626" s="3">
        <v>302</v>
      </c>
      <c r="F1626" s="3">
        <v>0</v>
      </c>
      <c r="G1626" s="3">
        <v>1</v>
      </c>
      <c r="H1626" s="3">
        <v>162</v>
      </c>
      <c r="I1626" s="3">
        <v>0</v>
      </c>
      <c r="J1626" s="3">
        <v>4</v>
      </c>
      <c r="K1626" s="3">
        <v>2</v>
      </c>
      <c r="L1626" s="3">
        <v>2</v>
      </c>
      <c r="M1626" s="3">
        <v>2</v>
      </c>
      <c r="N1626" s="3">
        <v>1</v>
      </c>
    </row>
    <row r="1627" spans="1:14" x14ac:dyDescent="0.25">
      <c r="A1627" s="3">
        <v>59</v>
      </c>
      <c r="B1627" s="3">
        <v>1</v>
      </c>
      <c r="C1627" s="3">
        <v>2</v>
      </c>
      <c r="D1627" s="3">
        <v>150</v>
      </c>
      <c r="E1627" s="3">
        <v>212</v>
      </c>
      <c r="F1627" s="3">
        <v>1</v>
      </c>
      <c r="G1627" s="3">
        <v>1</v>
      </c>
      <c r="H1627" s="3">
        <v>157</v>
      </c>
      <c r="I1627" s="3">
        <v>0</v>
      </c>
      <c r="J1627" s="3">
        <v>16</v>
      </c>
      <c r="K1627" s="3">
        <v>2</v>
      </c>
      <c r="L1627" s="3">
        <v>0</v>
      </c>
      <c r="M1627" s="3">
        <v>2</v>
      </c>
      <c r="N1627" s="3">
        <v>1</v>
      </c>
    </row>
    <row r="1628" spans="1:14" x14ac:dyDescent="0.25">
      <c r="A1628" s="3">
        <v>51</v>
      </c>
      <c r="B1628" s="3">
        <v>1</v>
      </c>
      <c r="C1628" s="3">
        <v>2</v>
      </c>
      <c r="D1628" s="3">
        <v>110</v>
      </c>
      <c r="E1628" s="3">
        <v>175</v>
      </c>
      <c r="F1628" s="3">
        <v>0</v>
      </c>
      <c r="G1628" s="3">
        <v>1</v>
      </c>
      <c r="H1628" s="3">
        <v>123</v>
      </c>
      <c r="I1628" s="3">
        <v>0</v>
      </c>
      <c r="J1628" s="3">
        <v>6</v>
      </c>
      <c r="K1628" s="3">
        <v>2</v>
      </c>
      <c r="L1628" s="3">
        <v>0</v>
      </c>
      <c r="M1628" s="3">
        <v>2</v>
      </c>
      <c r="N1628" s="3">
        <v>1</v>
      </c>
    </row>
    <row r="1629" spans="1:14" x14ac:dyDescent="0.25">
      <c r="A1629" s="3">
        <v>65</v>
      </c>
      <c r="B1629" s="3">
        <v>0</v>
      </c>
      <c r="C1629" s="3">
        <v>2</v>
      </c>
      <c r="D1629" s="3">
        <v>140</v>
      </c>
      <c r="E1629" s="3">
        <v>417</v>
      </c>
      <c r="F1629" s="3">
        <v>1</v>
      </c>
      <c r="G1629" s="3">
        <v>0</v>
      </c>
      <c r="H1629" s="3">
        <v>157</v>
      </c>
      <c r="I1629" s="3">
        <v>0</v>
      </c>
      <c r="J1629" s="3">
        <v>8</v>
      </c>
      <c r="K1629" s="3">
        <v>2</v>
      </c>
      <c r="L1629" s="3">
        <v>1</v>
      </c>
      <c r="M1629" s="3">
        <v>2</v>
      </c>
      <c r="N1629" s="3">
        <v>1</v>
      </c>
    </row>
    <row r="1630" spans="1:14" x14ac:dyDescent="0.25">
      <c r="A1630" s="3">
        <v>53</v>
      </c>
      <c r="B1630" s="3">
        <v>1</v>
      </c>
      <c r="C1630" s="3">
        <v>2</v>
      </c>
      <c r="D1630" s="3">
        <v>130</v>
      </c>
      <c r="E1630" s="3">
        <v>197</v>
      </c>
      <c r="F1630" s="3">
        <v>1</v>
      </c>
      <c r="G1630" s="3">
        <v>0</v>
      </c>
      <c r="H1630" s="3">
        <v>152</v>
      </c>
      <c r="I1630" s="3">
        <v>0</v>
      </c>
      <c r="J1630" s="3">
        <v>12</v>
      </c>
      <c r="K1630" s="3">
        <v>0</v>
      </c>
      <c r="L1630" s="3">
        <v>0</v>
      </c>
      <c r="M1630" s="3">
        <v>2</v>
      </c>
      <c r="N1630" s="3">
        <v>1</v>
      </c>
    </row>
    <row r="1631" spans="1:14" x14ac:dyDescent="0.25">
      <c r="A1631" s="3">
        <v>41</v>
      </c>
      <c r="B1631" s="3">
        <v>0</v>
      </c>
      <c r="C1631" s="3">
        <v>1</v>
      </c>
      <c r="D1631" s="3">
        <v>105</v>
      </c>
      <c r="E1631" s="3">
        <v>198</v>
      </c>
      <c r="F1631" s="3">
        <v>0</v>
      </c>
      <c r="G1631" s="3">
        <v>1</v>
      </c>
      <c r="H1631" s="3">
        <v>168</v>
      </c>
      <c r="I1631" s="3">
        <v>0</v>
      </c>
      <c r="J1631" s="3">
        <v>0</v>
      </c>
      <c r="K1631" s="3">
        <v>2</v>
      </c>
      <c r="L1631" s="3">
        <v>1</v>
      </c>
      <c r="M1631" s="3">
        <v>2</v>
      </c>
      <c r="N1631" s="3">
        <v>1</v>
      </c>
    </row>
    <row r="1632" spans="1:14" x14ac:dyDescent="0.25">
      <c r="A1632" s="3">
        <v>65</v>
      </c>
      <c r="B1632" s="3">
        <v>1</v>
      </c>
      <c r="C1632" s="3">
        <v>0</v>
      </c>
      <c r="D1632" s="3">
        <v>120</v>
      </c>
      <c r="E1632" s="3">
        <v>177</v>
      </c>
      <c r="F1632" s="3">
        <v>0</v>
      </c>
      <c r="G1632" s="3">
        <v>1</v>
      </c>
      <c r="H1632" s="3">
        <v>140</v>
      </c>
      <c r="I1632" s="3">
        <v>0</v>
      </c>
      <c r="J1632" s="3">
        <v>4</v>
      </c>
      <c r="K1632" s="3">
        <v>2</v>
      </c>
      <c r="L1632" s="3">
        <v>0</v>
      </c>
      <c r="M1632" s="3">
        <v>3</v>
      </c>
      <c r="N1632" s="3">
        <v>1</v>
      </c>
    </row>
    <row r="1633" spans="1:14" x14ac:dyDescent="0.25">
      <c r="A1633" s="3">
        <v>44</v>
      </c>
      <c r="B1633" s="3">
        <v>1</v>
      </c>
      <c r="C1633" s="3">
        <v>1</v>
      </c>
      <c r="D1633" s="3">
        <v>130</v>
      </c>
      <c r="E1633" s="3">
        <v>219</v>
      </c>
      <c r="F1633" s="3">
        <v>0</v>
      </c>
      <c r="G1633" s="3">
        <v>0</v>
      </c>
      <c r="H1633" s="3">
        <v>188</v>
      </c>
      <c r="I1633" s="3">
        <v>0</v>
      </c>
      <c r="J1633" s="3">
        <v>0</v>
      </c>
      <c r="K1633" s="3">
        <v>2</v>
      </c>
      <c r="L1633" s="3">
        <v>0</v>
      </c>
      <c r="M1633" s="3">
        <v>2</v>
      </c>
      <c r="N1633" s="3">
        <v>1</v>
      </c>
    </row>
    <row r="1634" spans="1:14" x14ac:dyDescent="0.25">
      <c r="A1634" s="3">
        <v>54</v>
      </c>
      <c r="B1634" s="3">
        <v>1</v>
      </c>
      <c r="C1634" s="3">
        <v>2</v>
      </c>
      <c r="D1634" s="3">
        <v>125</v>
      </c>
      <c r="E1634" s="3">
        <v>273</v>
      </c>
      <c r="F1634" s="3">
        <v>0</v>
      </c>
      <c r="G1634" s="3">
        <v>0</v>
      </c>
      <c r="H1634" s="3">
        <v>152</v>
      </c>
      <c r="I1634" s="3">
        <v>0</v>
      </c>
      <c r="J1634" s="3">
        <v>5</v>
      </c>
      <c r="K1634" s="3">
        <v>0</v>
      </c>
      <c r="L1634" s="3">
        <v>1</v>
      </c>
      <c r="M1634" s="3">
        <v>2</v>
      </c>
      <c r="N1634" s="3">
        <v>1</v>
      </c>
    </row>
    <row r="1635" spans="1:14" x14ac:dyDescent="0.25">
      <c r="A1635" s="3">
        <v>51</v>
      </c>
      <c r="B1635" s="3">
        <v>1</v>
      </c>
      <c r="C1635" s="3">
        <v>3</v>
      </c>
      <c r="D1635" s="3">
        <v>125</v>
      </c>
      <c r="E1635" s="3">
        <v>213</v>
      </c>
      <c r="F1635" s="3">
        <v>0</v>
      </c>
      <c r="G1635" s="3">
        <v>0</v>
      </c>
      <c r="H1635" s="3">
        <v>125</v>
      </c>
      <c r="I1635" s="3">
        <v>1</v>
      </c>
      <c r="J1635" s="3">
        <v>14</v>
      </c>
      <c r="K1635" s="3">
        <v>2</v>
      </c>
      <c r="L1635" s="3">
        <v>1</v>
      </c>
      <c r="M1635" s="3">
        <v>2</v>
      </c>
      <c r="N1635" s="3">
        <v>1</v>
      </c>
    </row>
    <row r="1636" spans="1:14" x14ac:dyDescent="0.25">
      <c r="A1636" s="3">
        <v>46</v>
      </c>
      <c r="B1636" s="3">
        <v>0</v>
      </c>
      <c r="C1636" s="3">
        <v>2</v>
      </c>
      <c r="D1636" s="3">
        <v>142</v>
      </c>
      <c r="E1636" s="3">
        <v>177</v>
      </c>
      <c r="F1636" s="3">
        <v>0</v>
      </c>
      <c r="G1636" s="3">
        <v>0</v>
      </c>
      <c r="H1636" s="3">
        <v>160</v>
      </c>
      <c r="I1636" s="3">
        <v>1</v>
      </c>
      <c r="J1636" s="3">
        <v>14</v>
      </c>
      <c r="K1636" s="3">
        <v>0</v>
      </c>
      <c r="L1636" s="3">
        <v>0</v>
      </c>
      <c r="M1636" s="3">
        <v>2</v>
      </c>
      <c r="N1636" s="3">
        <v>1</v>
      </c>
    </row>
    <row r="1637" spans="1:14" x14ac:dyDescent="0.25">
      <c r="A1637" s="3">
        <v>54</v>
      </c>
      <c r="B1637" s="3">
        <v>0</v>
      </c>
      <c r="C1637" s="3">
        <v>2</v>
      </c>
      <c r="D1637" s="3">
        <v>135</v>
      </c>
      <c r="E1637" s="3">
        <v>304</v>
      </c>
      <c r="F1637" s="3">
        <v>1</v>
      </c>
      <c r="G1637" s="3">
        <v>1</v>
      </c>
      <c r="H1637" s="3">
        <v>170</v>
      </c>
      <c r="I1637" s="3">
        <v>0</v>
      </c>
      <c r="J1637" s="3">
        <v>0</v>
      </c>
      <c r="K1637" s="3">
        <v>2</v>
      </c>
      <c r="L1637" s="3">
        <v>0</v>
      </c>
      <c r="M1637" s="3">
        <v>2</v>
      </c>
      <c r="N1637" s="3">
        <v>1</v>
      </c>
    </row>
    <row r="1638" spans="1:14" x14ac:dyDescent="0.25">
      <c r="A1638" s="3">
        <v>54</v>
      </c>
      <c r="B1638" s="3">
        <v>1</v>
      </c>
      <c r="C1638" s="3">
        <v>2</v>
      </c>
      <c r="D1638" s="3">
        <v>150</v>
      </c>
      <c r="E1638" s="3">
        <v>232</v>
      </c>
      <c r="F1638" s="3">
        <v>0</v>
      </c>
      <c r="G1638" s="3">
        <v>0</v>
      </c>
      <c r="H1638" s="3">
        <v>165</v>
      </c>
      <c r="I1638" s="3">
        <v>0</v>
      </c>
      <c r="J1638" s="3">
        <v>16</v>
      </c>
      <c r="K1638" s="3">
        <v>2</v>
      </c>
      <c r="L1638" s="3">
        <v>0</v>
      </c>
      <c r="M1638" s="3">
        <v>3</v>
      </c>
      <c r="N1638" s="3">
        <v>1</v>
      </c>
    </row>
    <row r="1639" spans="1:14" x14ac:dyDescent="0.25">
      <c r="A1639" s="3">
        <v>65</v>
      </c>
      <c r="B1639" s="3">
        <v>0</v>
      </c>
      <c r="C1639" s="3">
        <v>2</v>
      </c>
      <c r="D1639" s="3">
        <v>155</v>
      </c>
      <c r="E1639" s="3">
        <v>269</v>
      </c>
      <c r="F1639" s="3">
        <v>0</v>
      </c>
      <c r="G1639" s="3">
        <v>1</v>
      </c>
      <c r="H1639" s="3">
        <v>148</v>
      </c>
      <c r="I1639" s="3">
        <v>0</v>
      </c>
      <c r="J1639" s="3">
        <v>8</v>
      </c>
      <c r="K1639" s="3">
        <v>2</v>
      </c>
      <c r="L1639" s="3">
        <v>0</v>
      </c>
      <c r="M1639" s="3">
        <v>2</v>
      </c>
      <c r="N1639" s="3">
        <v>1</v>
      </c>
    </row>
    <row r="1640" spans="1:14" x14ac:dyDescent="0.25">
      <c r="A1640" s="3">
        <v>65</v>
      </c>
      <c r="B1640" s="3">
        <v>0</v>
      </c>
      <c r="C1640" s="3">
        <v>2</v>
      </c>
      <c r="D1640" s="3">
        <v>160</v>
      </c>
      <c r="E1640" s="3">
        <v>360</v>
      </c>
      <c r="F1640" s="3">
        <v>0</v>
      </c>
      <c r="G1640" s="3">
        <v>0</v>
      </c>
      <c r="H1640" s="3">
        <v>151</v>
      </c>
      <c r="I1640" s="3">
        <v>0</v>
      </c>
      <c r="J1640" s="3">
        <v>8</v>
      </c>
      <c r="K1640" s="3">
        <v>2</v>
      </c>
      <c r="L1640" s="3">
        <v>0</v>
      </c>
      <c r="M1640" s="3">
        <v>2</v>
      </c>
      <c r="N1640" s="3">
        <v>1</v>
      </c>
    </row>
    <row r="1641" spans="1:14" x14ac:dyDescent="0.25">
      <c r="A1641" s="3">
        <v>51</v>
      </c>
      <c r="B1641" s="3">
        <v>0</v>
      </c>
      <c r="C1641" s="3">
        <v>2</v>
      </c>
      <c r="D1641" s="3">
        <v>140</v>
      </c>
      <c r="E1641" s="3">
        <v>308</v>
      </c>
      <c r="F1641" s="3">
        <v>0</v>
      </c>
      <c r="G1641" s="3">
        <v>0</v>
      </c>
      <c r="H1641" s="3">
        <v>142</v>
      </c>
      <c r="I1641" s="3">
        <v>0</v>
      </c>
      <c r="J1641" s="3">
        <v>15</v>
      </c>
      <c r="K1641" s="3">
        <v>2</v>
      </c>
      <c r="L1641" s="3">
        <v>1</v>
      </c>
      <c r="M1641" s="3">
        <v>2</v>
      </c>
      <c r="N1641" s="3">
        <v>1</v>
      </c>
    </row>
    <row r="1642" spans="1:14" x14ac:dyDescent="0.25">
      <c r="A1642" s="3">
        <v>48</v>
      </c>
      <c r="B1642" s="3">
        <v>1</v>
      </c>
      <c r="C1642" s="3">
        <v>1</v>
      </c>
      <c r="D1642" s="3">
        <v>130</v>
      </c>
      <c r="E1642" s="3">
        <v>245</v>
      </c>
      <c r="F1642" s="3">
        <v>0</v>
      </c>
      <c r="G1642" s="3">
        <v>0</v>
      </c>
      <c r="H1642" s="3">
        <v>180</v>
      </c>
      <c r="I1642" s="3">
        <v>0</v>
      </c>
      <c r="J1642" s="3">
        <v>2</v>
      </c>
      <c r="K1642" s="3">
        <v>1</v>
      </c>
      <c r="L1642" s="3">
        <v>0</v>
      </c>
      <c r="M1642" s="3">
        <v>2</v>
      </c>
      <c r="N1642" s="3">
        <v>1</v>
      </c>
    </row>
    <row r="1643" spans="1:14" x14ac:dyDescent="0.25">
      <c r="A1643" s="3">
        <v>45</v>
      </c>
      <c r="B1643" s="3">
        <v>1</v>
      </c>
      <c r="C1643" s="3">
        <v>0</v>
      </c>
      <c r="D1643" s="3">
        <v>104</v>
      </c>
      <c r="E1643" s="3">
        <v>208</v>
      </c>
      <c r="F1643" s="3">
        <v>0</v>
      </c>
      <c r="G1643" s="3">
        <v>0</v>
      </c>
      <c r="H1643" s="3">
        <v>148</v>
      </c>
      <c r="I1643" s="3">
        <v>1</v>
      </c>
      <c r="J1643" s="3">
        <v>30</v>
      </c>
      <c r="K1643" s="3">
        <v>1</v>
      </c>
      <c r="L1643" s="3">
        <v>0</v>
      </c>
      <c r="M1643" s="3">
        <v>2</v>
      </c>
      <c r="N1643" s="3">
        <v>1</v>
      </c>
    </row>
    <row r="1644" spans="1:14" x14ac:dyDescent="0.25">
      <c r="A1644" s="3">
        <v>53</v>
      </c>
      <c r="B1644" s="3">
        <v>0</v>
      </c>
      <c r="C1644" s="3">
        <v>0</v>
      </c>
      <c r="D1644" s="3">
        <v>130</v>
      </c>
      <c r="E1644" s="3">
        <v>264</v>
      </c>
      <c r="F1644" s="3">
        <v>0</v>
      </c>
      <c r="G1644" s="3">
        <v>0</v>
      </c>
      <c r="H1644" s="3">
        <v>143</v>
      </c>
      <c r="I1644" s="3">
        <v>0</v>
      </c>
      <c r="J1644" s="3">
        <v>4</v>
      </c>
      <c r="K1644" s="3">
        <v>1</v>
      </c>
      <c r="L1644" s="3">
        <v>0</v>
      </c>
      <c r="M1644" s="3">
        <v>2</v>
      </c>
      <c r="N1644" s="3">
        <v>1</v>
      </c>
    </row>
    <row r="1645" spans="1:14" x14ac:dyDescent="0.25">
      <c r="A1645" s="3">
        <v>39</v>
      </c>
      <c r="B1645" s="3">
        <v>1</v>
      </c>
      <c r="C1645" s="3">
        <v>2</v>
      </c>
      <c r="D1645" s="3">
        <v>140</v>
      </c>
      <c r="E1645" s="3">
        <v>321</v>
      </c>
      <c r="F1645" s="3">
        <v>0</v>
      </c>
      <c r="G1645" s="3">
        <v>0</v>
      </c>
      <c r="H1645" s="3">
        <v>182</v>
      </c>
      <c r="I1645" s="3">
        <v>0</v>
      </c>
      <c r="J1645" s="3">
        <v>0</v>
      </c>
      <c r="K1645" s="3">
        <v>2</v>
      </c>
      <c r="L1645" s="3">
        <v>0</v>
      </c>
      <c r="M1645" s="3">
        <v>2</v>
      </c>
      <c r="N1645" s="3">
        <v>1</v>
      </c>
    </row>
    <row r="1646" spans="1:14" x14ac:dyDescent="0.25">
      <c r="A1646" s="3">
        <v>52</v>
      </c>
      <c r="B1646" s="3">
        <v>1</v>
      </c>
      <c r="C1646" s="3">
        <v>1</v>
      </c>
      <c r="D1646" s="3">
        <v>120</v>
      </c>
      <c r="E1646" s="3">
        <v>325</v>
      </c>
      <c r="F1646" s="3">
        <v>0</v>
      </c>
      <c r="G1646" s="3">
        <v>1</v>
      </c>
      <c r="H1646" s="3">
        <v>172</v>
      </c>
      <c r="I1646" s="3">
        <v>0</v>
      </c>
      <c r="J1646" s="3">
        <v>2</v>
      </c>
      <c r="K1646" s="3">
        <v>2</v>
      </c>
      <c r="L1646" s="3">
        <v>0</v>
      </c>
      <c r="M1646" s="3">
        <v>2</v>
      </c>
      <c r="N1646" s="3">
        <v>1</v>
      </c>
    </row>
    <row r="1647" spans="1:14" x14ac:dyDescent="0.25">
      <c r="A1647" s="3">
        <v>44</v>
      </c>
      <c r="B1647" s="3">
        <v>1</v>
      </c>
      <c r="C1647" s="3">
        <v>2</v>
      </c>
      <c r="D1647" s="3">
        <v>140</v>
      </c>
      <c r="E1647" s="3">
        <v>235</v>
      </c>
      <c r="F1647" s="3">
        <v>0</v>
      </c>
      <c r="G1647" s="3">
        <v>0</v>
      </c>
      <c r="H1647" s="3">
        <v>180</v>
      </c>
      <c r="I1647" s="3">
        <v>0</v>
      </c>
      <c r="J1647" s="3">
        <v>0</v>
      </c>
      <c r="K1647" s="3">
        <v>2</v>
      </c>
      <c r="L1647" s="3">
        <v>0</v>
      </c>
      <c r="M1647" s="3">
        <v>2</v>
      </c>
      <c r="N1647" s="3">
        <v>1</v>
      </c>
    </row>
    <row r="1648" spans="1:14" x14ac:dyDescent="0.25">
      <c r="A1648" s="3">
        <v>47</v>
      </c>
      <c r="B1648" s="3">
        <v>1</v>
      </c>
      <c r="C1648" s="3">
        <v>2</v>
      </c>
      <c r="D1648" s="3">
        <v>138</v>
      </c>
      <c r="E1648" s="3">
        <v>257</v>
      </c>
      <c r="F1648" s="3">
        <v>0</v>
      </c>
      <c r="G1648" s="3">
        <v>0</v>
      </c>
      <c r="H1648" s="3">
        <v>156</v>
      </c>
      <c r="I1648" s="3">
        <v>0</v>
      </c>
      <c r="J1648" s="3">
        <v>0</v>
      </c>
      <c r="K1648" s="3">
        <v>2</v>
      </c>
      <c r="L1648" s="3">
        <v>0</v>
      </c>
      <c r="M1648" s="3">
        <v>2</v>
      </c>
      <c r="N1648" s="3">
        <v>1</v>
      </c>
    </row>
    <row r="1649" spans="1:14" x14ac:dyDescent="0.25">
      <c r="A1649" s="3">
        <v>53</v>
      </c>
      <c r="B1649" s="3">
        <v>0</v>
      </c>
      <c r="C1649" s="3">
        <v>2</v>
      </c>
      <c r="D1649" s="3">
        <v>128</v>
      </c>
      <c r="E1649" s="3">
        <v>216</v>
      </c>
      <c r="F1649" s="3">
        <v>0</v>
      </c>
      <c r="G1649" s="3">
        <v>0</v>
      </c>
      <c r="H1649" s="3">
        <v>115</v>
      </c>
      <c r="I1649" s="3">
        <v>0</v>
      </c>
      <c r="J1649" s="3">
        <v>0</v>
      </c>
      <c r="K1649" s="3">
        <v>2</v>
      </c>
      <c r="L1649" s="3">
        <v>0</v>
      </c>
      <c r="M1649" s="3">
        <v>0</v>
      </c>
      <c r="N1649" s="3">
        <v>1</v>
      </c>
    </row>
    <row r="1650" spans="1:14" x14ac:dyDescent="0.25">
      <c r="A1650" s="3">
        <v>53</v>
      </c>
      <c r="B1650" s="3">
        <v>0</v>
      </c>
      <c r="C1650" s="3">
        <v>0</v>
      </c>
      <c r="D1650" s="3">
        <v>138</v>
      </c>
      <c r="E1650" s="3">
        <v>234</v>
      </c>
      <c r="F1650" s="3">
        <v>0</v>
      </c>
      <c r="G1650" s="3">
        <v>0</v>
      </c>
      <c r="H1650" s="3">
        <v>160</v>
      </c>
      <c r="I1650" s="3">
        <v>0</v>
      </c>
      <c r="J1650" s="3">
        <v>0</v>
      </c>
      <c r="K1650" s="3">
        <v>2</v>
      </c>
      <c r="L1650" s="3">
        <v>0</v>
      </c>
      <c r="M1650" s="3">
        <v>2</v>
      </c>
      <c r="N1650" s="3">
        <v>1</v>
      </c>
    </row>
    <row r="1651" spans="1:14" x14ac:dyDescent="0.25">
      <c r="A1651" s="3">
        <v>51</v>
      </c>
      <c r="B1651" s="3">
        <v>0</v>
      </c>
      <c r="C1651" s="3">
        <v>2</v>
      </c>
      <c r="D1651" s="3">
        <v>130</v>
      </c>
      <c r="E1651" s="3">
        <v>256</v>
      </c>
      <c r="F1651" s="3">
        <v>0</v>
      </c>
      <c r="G1651" s="3">
        <v>0</v>
      </c>
      <c r="H1651" s="3">
        <v>149</v>
      </c>
      <c r="I1651" s="3">
        <v>0</v>
      </c>
      <c r="J1651" s="3">
        <v>5</v>
      </c>
      <c r="K1651" s="3">
        <v>2</v>
      </c>
      <c r="L1651" s="3">
        <v>0</v>
      </c>
      <c r="M1651" s="3">
        <v>2</v>
      </c>
      <c r="N1651" s="3">
        <v>1</v>
      </c>
    </row>
    <row r="1652" spans="1:14" x14ac:dyDescent="0.25">
      <c r="A1652" s="3">
        <v>66</v>
      </c>
      <c r="B1652" s="3">
        <v>1</v>
      </c>
      <c r="C1652" s="3">
        <v>0</v>
      </c>
      <c r="D1652" s="3">
        <v>120</v>
      </c>
      <c r="E1652" s="3">
        <v>302</v>
      </c>
      <c r="F1652" s="3">
        <v>0</v>
      </c>
      <c r="G1652" s="3">
        <v>0</v>
      </c>
      <c r="H1652" s="3">
        <v>151</v>
      </c>
      <c r="I1652" s="3">
        <v>0</v>
      </c>
      <c r="J1652" s="3">
        <v>4</v>
      </c>
      <c r="K1652" s="3">
        <v>1</v>
      </c>
      <c r="L1652" s="3">
        <v>0</v>
      </c>
      <c r="M1652" s="3">
        <v>2</v>
      </c>
      <c r="N1652" s="3">
        <v>1</v>
      </c>
    </row>
    <row r="1653" spans="1:14" x14ac:dyDescent="0.25">
      <c r="A1653" s="3">
        <v>62</v>
      </c>
      <c r="B1653" s="3">
        <v>1</v>
      </c>
      <c r="C1653" s="3">
        <v>2</v>
      </c>
      <c r="D1653" s="3">
        <v>130</v>
      </c>
      <c r="E1653" s="3">
        <v>231</v>
      </c>
      <c r="F1653" s="3">
        <v>0</v>
      </c>
      <c r="G1653" s="3">
        <v>1</v>
      </c>
      <c r="H1653" s="3">
        <v>146</v>
      </c>
      <c r="I1653" s="3">
        <v>0</v>
      </c>
      <c r="J1653" s="3">
        <v>18</v>
      </c>
      <c r="K1653" s="3">
        <v>1</v>
      </c>
      <c r="L1653" s="3">
        <v>3</v>
      </c>
      <c r="M1653" s="3">
        <v>3</v>
      </c>
      <c r="N1653" s="3">
        <v>1</v>
      </c>
    </row>
    <row r="1654" spans="1:14" x14ac:dyDescent="0.25">
      <c r="A1654" s="3">
        <v>44</v>
      </c>
      <c r="B1654" s="3">
        <v>0</v>
      </c>
      <c r="C1654" s="3">
        <v>2</v>
      </c>
      <c r="D1654" s="3">
        <v>108</v>
      </c>
      <c r="E1654" s="3">
        <v>141</v>
      </c>
      <c r="F1654" s="3">
        <v>0</v>
      </c>
      <c r="G1654" s="3">
        <v>1</v>
      </c>
      <c r="H1654" s="3">
        <v>175</v>
      </c>
      <c r="I1654" s="3">
        <v>0</v>
      </c>
      <c r="J1654" s="3">
        <v>6</v>
      </c>
      <c r="K1654" s="3">
        <v>1</v>
      </c>
      <c r="L1654" s="3">
        <v>0</v>
      </c>
      <c r="M1654" s="3">
        <v>2</v>
      </c>
      <c r="N1654" s="3">
        <v>1</v>
      </c>
    </row>
    <row r="1655" spans="1:14" x14ac:dyDescent="0.25">
      <c r="A1655" s="3">
        <v>63</v>
      </c>
      <c r="B1655" s="3">
        <v>0</v>
      </c>
      <c r="C1655" s="3">
        <v>2</v>
      </c>
      <c r="D1655" s="3">
        <v>135</v>
      </c>
      <c r="E1655" s="3">
        <v>252</v>
      </c>
      <c r="F1655" s="3">
        <v>0</v>
      </c>
      <c r="G1655" s="3">
        <v>0</v>
      </c>
      <c r="H1655" s="3">
        <v>172</v>
      </c>
      <c r="I1655" s="3">
        <v>0</v>
      </c>
      <c r="J1655" s="3">
        <v>0</v>
      </c>
      <c r="K1655" s="3">
        <v>2</v>
      </c>
      <c r="L1655" s="3">
        <v>0</v>
      </c>
      <c r="M1655" s="3">
        <v>2</v>
      </c>
      <c r="N1655" s="3">
        <v>1</v>
      </c>
    </row>
    <row r="1656" spans="1:14" x14ac:dyDescent="0.25">
      <c r="A1656" s="3">
        <v>52</v>
      </c>
      <c r="B1656" s="3">
        <v>1</v>
      </c>
      <c r="C1656" s="3">
        <v>1</v>
      </c>
      <c r="D1656" s="3">
        <v>134</v>
      </c>
      <c r="E1656" s="3">
        <v>201</v>
      </c>
      <c r="F1656" s="3">
        <v>0</v>
      </c>
      <c r="G1656" s="3">
        <v>1</v>
      </c>
      <c r="H1656" s="3">
        <v>158</v>
      </c>
      <c r="I1656" s="3">
        <v>0</v>
      </c>
      <c r="J1656" s="3">
        <v>8</v>
      </c>
      <c r="K1656" s="3">
        <v>2</v>
      </c>
      <c r="L1656" s="3">
        <v>1</v>
      </c>
      <c r="M1656" s="3">
        <v>2</v>
      </c>
      <c r="N1656" s="3">
        <v>1</v>
      </c>
    </row>
    <row r="1657" spans="1:14" x14ac:dyDescent="0.25">
      <c r="A1657" s="3">
        <v>48</v>
      </c>
      <c r="B1657" s="3">
        <v>1</v>
      </c>
      <c r="C1657" s="3">
        <v>0</v>
      </c>
      <c r="D1657" s="3">
        <v>122</v>
      </c>
      <c r="E1657" s="3">
        <v>222</v>
      </c>
      <c r="F1657" s="3">
        <v>0</v>
      </c>
      <c r="G1657" s="3">
        <v>0</v>
      </c>
      <c r="H1657" s="3">
        <v>186</v>
      </c>
      <c r="I1657" s="3">
        <v>0</v>
      </c>
      <c r="J1657" s="3">
        <v>0</v>
      </c>
      <c r="K1657" s="3">
        <v>2</v>
      </c>
      <c r="L1657" s="3">
        <v>0</v>
      </c>
      <c r="M1657" s="3">
        <v>2</v>
      </c>
      <c r="N1657" s="3">
        <v>1</v>
      </c>
    </row>
    <row r="1658" spans="1:14" x14ac:dyDescent="0.25">
      <c r="A1658" s="3">
        <v>45</v>
      </c>
      <c r="B1658" s="3">
        <v>1</v>
      </c>
      <c r="C1658" s="3">
        <v>0</v>
      </c>
      <c r="D1658" s="3">
        <v>115</v>
      </c>
      <c r="E1658" s="3">
        <v>260</v>
      </c>
      <c r="F1658" s="3">
        <v>0</v>
      </c>
      <c r="G1658" s="3">
        <v>0</v>
      </c>
      <c r="H1658" s="3">
        <v>185</v>
      </c>
      <c r="I1658" s="3">
        <v>0</v>
      </c>
      <c r="J1658" s="3">
        <v>0</v>
      </c>
      <c r="K1658" s="3">
        <v>2</v>
      </c>
      <c r="L1658" s="3">
        <v>0</v>
      </c>
      <c r="M1658" s="3">
        <v>2</v>
      </c>
      <c r="N1658" s="3">
        <v>1</v>
      </c>
    </row>
    <row r="1659" spans="1:14" x14ac:dyDescent="0.25">
      <c r="A1659" s="3">
        <v>34</v>
      </c>
      <c r="B1659" s="3">
        <v>1</v>
      </c>
      <c r="C1659" s="3">
        <v>3</v>
      </c>
      <c r="D1659" s="3">
        <v>118</v>
      </c>
      <c r="E1659" s="3">
        <v>182</v>
      </c>
      <c r="F1659" s="3">
        <v>0</v>
      </c>
      <c r="G1659" s="3">
        <v>0</v>
      </c>
      <c r="H1659" s="3">
        <v>174</v>
      </c>
      <c r="I1659" s="3">
        <v>0</v>
      </c>
      <c r="J1659" s="3">
        <v>0</v>
      </c>
      <c r="K1659" s="3">
        <v>2</v>
      </c>
      <c r="L1659" s="3">
        <v>0</v>
      </c>
      <c r="M1659" s="3">
        <v>2</v>
      </c>
      <c r="N1659" s="3">
        <v>1</v>
      </c>
    </row>
    <row r="1660" spans="1:14" x14ac:dyDescent="0.25">
      <c r="A1660" s="3">
        <v>57</v>
      </c>
      <c r="B1660" s="3">
        <v>0</v>
      </c>
      <c r="C1660" s="3">
        <v>0</v>
      </c>
      <c r="D1660" s="3">
        <v>128</v>
      </c>
      <c r="E1660" s="3">
        <v>303</v>
      </c>
      <c r="F1660" s="3">
        <v>0</v>
      </c>
      <c r="G1660" s="3">
        <v>0</v>
      </c>
      <c r="H1660" s="3">
        <v>159</v>
      </c>
      <c r="I1660" s="3">
        <v>0</v>
      </c>
      <c r="J1660" s="3">
        <v>0</v>
      </c>
      <c r="K1660" s="3">
        <v>2</v>
      </c>
      <c r="L1660" s="3">
        <v>1</v>
      </c>
      <c r="M1660" s="3">
        <v>2</v>
      </c>
      <c r="N1660" s="3">
        <v>1</v>
      </c>
    </row>
    <row r="1661" spans="1:14" x14ac:dyDescent="0.25">
      <c r="A1661" s="3">
        <v>71</v>
      </c>
      <c r="B1661" s="3">
        <v>0</v>
      </c>
      <c r="C1661" s="3">
        <v>2</v>
      </c>
      <c r="D1661" s="3">
        <v>110</v>
      </c>
      <c r="E1661" s="3">
        <v>265</v>
      </c>
      <c r="F1661" s="3">
        <v>1</v>
      </c>
      <c r="G1661" s="3">
        <v>0</v>
      </c>
      <c r="H1661" s="3">
        <v>130</v>
      </c>
      <c r="I1661" s="3">
        <v>0</v>
      </c>
      <c r="J1661" s="3">
        <v>0</v>
      </c>
      <c r="K1661" s="3">
        <v>2</v>
      </c>
      <c r="L1661" s="3">
        <v>1</v>
      </c>
      <c r="M1661" s="3">
        <v>2</v>
      </c>
      <c r="N1661" s="3">
        <v>1</v>
      </c>
    </row>
    <row r="1662" spans="1:14" x14ac:dyDescent="0.25">
      <c r="A1662" s="3">
        <v>54</v>
      </c>
      <c r="B1662" s="3">
        <v>1</v>
      </c>
      <c r="C1662" s="3">
        <v>1</v>
      </c>
      <c r="D1662" s="3">
        <v>108</v>
      </c>
      <c r="E1662" s="3">
        <v>309</v>
      </c>
      <c r="F1662" s="3">
        <v>0</v>
      </c>
      <c r="G1662" s="3">
        <v>1</v>
      </c>
      <c r="H1662" s="3">
        <v>156</v>
      </c>
      <c r="I1662" s="3">
        <v>0</v>
      </c>
      <c r="J1662" s="3">
        <v>0</v>
      </c>
      <c r="K1662" s="3">
        <v>2</v>
      </c>
      <c r="L1662" s="3">
        <v>0</v>
      </c>
      <c r="M1662" s="3">
        <v>3</v>
      </c>
      <c r="N1662" s="3">
        <v>1</v>
      </c>
    </row>
    <row r="1663" spans="1:14" x14ac:dyDescent="0.25">
      <c r="A1663" s="3">
        <v>52</v>
      </c>
      <c r="B1663" s="3">
        <v>1</v>
      </c>
      <c r="C1663" s="3">
        <v>3</v>
      </c>
      <c r="D1663" s="3">
        <v>118</v>
      </c>
      <c r="E1663" s="3">
        <v>186</v>
      </c>
      <c r="F1663" s="3">
        <v>0</v>
      </c>
      <c r="G1663" s="3">
        <v>0</v>
      </c>
      <c r="H1663" s="3">
        <v>190</v>
      </c>
      <c r="I1663" s="3">
        <v>0</v>
      </c>
      <c r="J1663" s="3">
        <v>0</v>
      </c>
      <c r="K1663" s="3">
        <v>1</v>
      </c>
      <c r="L1663" s="3">
        <v>0</v>
      </c>
      <c r="M1663" s="3">
        <v>1</v>
      </c>
      <c r="N1663" s="3">
        <v>1</v>
      </c>
    </row>
    <row r="1664" spans="1:14" x14ac:dyDescent="0.25">
      <c r="A1664" s="3">
        <v>41</v>
      </c>
      <c r="B1664" s="3">
        <v>1</v>
      </c>
      <c r="C1664" s="3">
        <v>1</v>
      </c>
      <c r="D1664" s="3">
        <v>135</v>
      </c>
      <c r="E1664" s="3">
        <v>203</v>
      </c>
      <c r="F1664" s="3">
        <v>0</v>
      </c>
      <c r="G1664" s="3">
        <v>1</v>
      </c>
      <c r="H1664" s="3">
        <v>132</v>
      </c>
      <c r="I1664" s="3">
        <v>0</v>
      </c>
      <c r="J1664" s="3">
        <v>0</v>
      </c>
      <c r="K1664" s="3">
        <v>1</v>
      </c>
      <c r="L1664" s="3">
        <v>0</v>
      </c>
      <c r="M1664" s="3">
        <v>1</v>
      </c>
      <c r="N1664" s="3">
        <v>1</v>
      </c>
    </row>
    <row r="1665" spans="1:14" x14ac:dyDescent="0.25">
      <c r="A1665" s="3">
        <v>58</v>
      </c>
      <c r="B1665" s="3">
        <v>1</v>
      </c>
      <c r="C1665" s="3">
        <v>2</v>
      </c>
      <c r="D1665" s="3">
        <v>140</v>
      </c>
      <c r="E1665" s="3">
        <v>211</v>
      </c>
      <c r="F1665" s="3">
        <v>1</v>
      </c>
      <c r="G1665" s="3">
        <v>0</v>
      </c>
      <c r="H1665" s="3">
        <v>165</v>
      </c>
      <c r="I1665" s="3">
        <v>0</v>
      </c>
      <c r="J1665" s="3">
        <v>0</v>
      </c>
      <c r="K1665" s="3">
        <v>2</v>
      </c>
      <c r="L1665" s="3">
        <v>0</v>
      </c>
      <c r="M1665" s="3">
        <v>2</v>
      </c>
      <c r="N1665" s="3">
        <v>1</v>
      </c>
    </row>
    <row r="1666" spans="1:14" x14ac:dyDescent="0.25">
      <c r="A1666" s="3">
        <v>35</v>
      </c>
      <c r="B1666" s="3">
        <v>0</v>
      </c>
      <c r="C1666" s="3">
        <v>0</v>
      </c>
      <c r="D1666" s="3">
        <v>138</v>
      </c>
      <c r="E1666" s="3">
        <v>183</v>
      </c>
      <c r="F1666" s="3">
        <v>0</v>
      </c>
      <c r="G1666" s="3">
        <v>1</v>
      </c>
      <c r="H1666" s="3">
        <v>182</v>
      </c>
      <c r="I1666" s="3">
        <v>0</v>
      </c>
      <c r="J1666" s="3">
        <v>14</v>
      </c>
      <c r="K1666" s="3">
        <v>2</v>
      </c>
      <c r="L1666" s="3">
        <v>0</v>
      </c>
      <c r="M1666" s="3">
        <v>2</v>
      </c>
      <c r="N1666" s="3">
        <v>1</v>
      </c>
    </row>
    <row r="1667" spans="1:14" x14ac:dyDescent="0.25">
      <c r="A1667" s="3">
        <v>51</v>
      </c>
      <c r="B1667" s="3">
        <v>1</v>
      </c>
      <c r="C1667" s="3">
        <v>2</v>
      </c>
      <c r="D1667" s="3">
        <v>100</v>
      </c>
      <c r="E1667" s="3">
        <v>222</v>
      </c>
      <c r="F1667" s="3">
        <v>0</v>
      </c>
      <c r="G1667" s="3">
        <v>1</v>
      </c>
      <c r="H1667" s="3">
        <v>143</v>
      </c>
      <c r="I1667" s="3">
        <v>1</v>
      </c>
      <c r="J1667" s="3">
        <v>12</v>
      </c>
      <c r="K1667" s="3">
        <v>1</v>
      </c>
      <c r="L1667" s="3">
        <v>0</v>
      </c>
      <c r="M1667" s="3">
        <v>2</v>
      </c>
      <c r="N1667" s="3">
        <v>1</v>
      </c>
    </row>
    <row r="1668" spans="1:14" x14ac:dyDescent="0.25">
      <c r="A1668" s="3">
        <v>45</v>
      </c>
      <c r="B1668" s="3">
        <v>0</v>
      </c>
      <c r="C1668" s="3">
        <v>1</v>
      </c>
      <c r="D1668" s="3">
        <v>130</v>
      </c>
      <c r="E1668" s="3">
        <v>234</v>
      </c>
      <c r="F1668" s="3">
        <v>0</v>
      </c>
      <c r="G1668" s="3">
        <v>0</v>
      </c>
      <c r="H1668" s="3">
        <v>175</v>
      </c>
      <c r="I1668" s="3">
        <v>0</v>
      </c>
      <c r="J1668" s="3">
        <v>6</v>
      </c>
      <c r="K1668" s="3">
        <v>1</v>
      </c>
      <c r="L1668" s="3">
        <v>0</v>
      </c>
      <c r="M1668" s="3">
        <v>2</v>
      </c>
      <c r="N1668" s="3">
        <v>1</v>
      </c>
    </row>
    <row r="1669" spans="1:14" x14ac:dyDescent="0.25">
      <c r="A1669" s="3">
        <v>44</v>
      </c>
      <c r="B1669" s="3">
        <v>1</v>
      </c>
      <c r="C1669" s="3">
        <v>1</v>
      </c>
      <c r="D1669" s="3">
        <v>120</v>
      </c>
      <c r="E1669" s="3">
        <v>220</v>
      </c>
      <c r="F1669" s="3">
        <v>0</v>
      </c>
      <c r="G1669" s="3">
        <v>1</v>
      </c>
      <c r="H1669" s="3">
        <v>170</v>
      </c>
      <c r="I1669" s="3">
        <v>0</v>
      </c>
      <c r="J1669" s="3">
        <v>0</v>
      </c>
      <c r="K1669" s="3">
        <v>2</v>
      </c>
      <c r="L1669" s="3">
        <v>0</v>
      </c>
      <c r="M1669" s="3">
        <v>2</v>
      </c>
      <c r="N1669" s="3">
        <v>1</v>
      </c>
    </row>
    <row r="1670" spans="1:14" x14ac:dyDescent="0.25">
      <c r="A1670" s="3">
        <v>62</v>
      </c>
      <c r="B1670" s="3">
        <v>0</v>
      </c>
      <c r="C1670" s="3">
        <v>0</v>
      </c>
      <c r="D1670" s="3">
        <v>124</v>
      </c>
      <c r="E1670" s="3">
        <v>209</v>
      </c>
      <c r="F1670" s="3">
        <v>0</v>
      </c>
      <c r="G1670" s="3">
        <v>1</v>
      </c>
      <c r="H1670" s="3">
        <v>163</v>
      </c>
      <c r="I1670" s="3">
        <v>0</v>
      </c>
      <c r="J1670" s="3">
        <v>0</v>
      </c>
      <c r="K1670" s="3">
        <v>2</v>
      </c>
      <c r="L1670" s="3">
        <v>0</v>
      </c>
      <c r="M1670" s="3">
        <v>2</v>
      </c>
      <c r="N1670" s="3">
        <v>1</v>
      </c>
    </row>
    <row r="1671" spans="1:14" x14ac:dyDescent="0.25">
      <c r="A1671" s="3">
        <v>54</v>
      </c>
      <c r="B1671" s="3">
        <v>1</v>
      </c>
      <c r="C1671" s="3">
        <v>2</v>
      </c>
      <c r="D1671" s="3">
        <v>120</v>
      </c>
      <c r="E1671" s="3">
        <v>258</v>
      </c>
      <c r="F1671" s="3">
        <v>0</v>
      </c>
      <c r="G1671" s="3">
        <v>0</v>
      </c>
      <c r="H1671" s="3">
        <v>147</v>
      </c>
      <c r="I1671" s="3">
        <v>0</v>
      </c>
      <c r="J1671" s="3">
        <v>4</v>
      </c>
      <c r="K1671" s="3">
        <v>1</v>
      </c>
      <c r="L1671" s="3">
        <v>0</v>
      </c>
      <c r="M1671" s="3">
        <v>3</v>
      </c>
      <c r="N1671" s="3">
        <v>1</v>
      </c>
    </row>
    <row r="1672" spans="1:14" x14ac:dyDescent="0.25">
      <c r="A1672" s="3">
        <v>51</v>
      </c>
      <c r="B1672" s="3">
        <v>1</v>
      </c>
      <c r="C1672" s="3">
        <v>2</v>
      </c>
      <c r="D1672" s="3">
        <v>94</v>
      </c>
      <c r="E1672" s="3">
        <v>227</v>
      </c>
      <c r="F1672" s="3">
        <v>0</v>
      </c>
      <c r="G1672" s="3">
        <v>1</v>
      </c>
      <c r="H1672" s="3">
        <v>154</v>
      </c>
      <c r="I1672" s="3">
        <v>1</v>
      </c>
      <c r="J1672" s="3">
        <v>0</v>
      </c>
      <c r="K1672" s="3">
        <v>2</v>
      </c>
      <c r="L1672" s="3">
        <v>1</v>
      </c>
      <c r="M1672" s="3">
        <v>3</v>
      </c>
      <c r="N1672" s="3">
        <v>1</v>
      </c>
    </row>
    <row r="1673" spans="1:14" x14ac:dyDescent="0.25">
      <c r="A1673" s="3">
        <v>29</v>
      </c>
      <c r="B1673" s="3">
        <v>1</v>
      </c>
      <c r="C1673" s="3">
        <v>1</v>
      </c>
      <c r="D1673" s="3">
        <v>130</v>
      </c>
      <c r="E1673" s="3">
        <v>204</v>
      </c>
      <c r="F1673" s="3">
        <v>0</v>
      </c>
      <c r="G1673" s="3">
        <v>0</v>
      </c>
      <c r="H1673" s="3">
        <v>202</v>
      </c>
      <c r="I1673" s="3">
        <v>0</v>
      </c>
      <c r="J1673" s="3">
        <v>0</v>
      </c>
      <c r="K1673" s="3">
        <v>2</v>
      </c>
      <c r="L1673" s="3">
        <v>0</v>
      </c>
      <c r="M1673" s="3">
        <v>2</v>
      </c>
      <c r="N1673" s="3">
        <v>1</v>
      </c>
    </row>
    <row r="1674" spans="1:14" x14ac:dyDescent="0.25">
      <c r="A1674" s="3">
        <v>51</v>
      </c>
      <c r="B1674" s="3">
        <v>1</v>
      </c>
      <c r="C1674" s="3">
        <v>0</v>
      </c>
      <c r="D1674" s="3">
        <v>140</v>
      </c>
      <c r="E1674" s="3">
        <v>261</v>
      </c>
      <c r="F1674" s="3">
        <v>0</v>
      </c>
      <c r="G1674" s="3">
        <v>0</v>
      </c>
      <c r="H1674" s="3">
        <v>186</v>
      </c>
      <c r="I1674" s="3">
        <v>1</v>
      </c>
      <c r="J1674" s="3">
        <v>0</v>
      </c>
      <c r="K1674" s="3">
        <v>2</v>
      </c>
      <c r="L1674" s="3">
        <v>0</v>
      </c>
      <c r="M1674" s="3">
        <v>2</v>
      </c>
      <c r="N1674" s="3">
        <v>1</v>
      </c>
    </row>
    <row r="1675" spans="1:14" x14ac:dyDescent="0.25">
      <c r="A1675" s="3">
        <v>43</v>
      </c>
      <c r="B1675" s="3">
        <v>0</v>
      </c>
      <c r="C1675" s="3">
        <v>2</v>
      </c>
      <c r="D1675" s="3">
        <v>122</v>
      </c>
      <c r="E1675" s="3">
        <v>213</v>
      </c>
      <c r="F1675" s="3">
        <v>0</v>
      </c>
      <c r="G1675" s="3">
        <v>1</v>
      </c>
      <c r="H1675" s="3">
        <v>165</v>
      </c>
      <c r="I1675" s="3">
        <v>0</v>
      </c>
      <c r="J1675" s="3">
        <v>2</v>
      </c>
      <c r="K1675" s="3">
        <v>1</v>
      </c>
      <c r="L1675" s="3">
        <v>0</v>
      </c>
      <c r="M1675" s="3">
        <v>2</v>
      </c>
      <c r="N1675" s="3">
        <v>1</v>
      </c>
    </row>
    <row r="1676" spans="1:14" x14ac:dyDescent="0.25">
      <c r="A1676" s="3">
        <v>55</v>
      </c>
      <c r="B1676" s="3">
        <v>0</v>
      </c>
      <c r="C1676" s="3">
        <v>1</v>
      </c>
      <c r="D1676" s="3">
        <v>135</v>
      </c>
      <c r="E1676" s="3">
        <v>250</v>
      </c>
      <c r="F1676" s="3">
        <v>0</v>
      </c>
      <c r="G1676" s="3">
        <v>0</v>
      </c>
      <c r="H1676" s="3">
        <v>161</v>
      </c>
      <c r="I1676" s="3">
        <v>0</v>
      </c>
      <c r="J1676" s="3">
        <v>14</v>
      </c>
      <c r="K1676" s="3">
        <v>1</v>
      </c>
      <c r="L1676" s="3">
        <v>0</v>
      </c>
      <c r="M1676" s="3">
        <v>2</v>
      </c>
      <c r="N1676" s="3">
        <v>1</v>
      </c>
    </row>
    <row r="1677" spans="1:14" x14ac:dyDescent="0.25">
      <c r="A1677" s="3">
        <v>51</v>
      </c>
      <c r="B1677" s="3">
        <v>1</v>
      </c>
      <c r="C1677" s="3">
        <v>2</v>
      </c>
      <c r="D1677" s="3">
        <v>125</v>
      </c>
      <c r="E1677" s="3">
        <v>245</v>
      </c>
      <c r="F1677" s="3">
        <v>1</v>
      </c>
      <c r="G1677" s="3">
        <v>0</v>
      </c>
      <c r="H1677" s="3">
        <v>166</v>
      </c>
      <c r="I1677" s="3">
        <v>0</v>
      </c>
      <c r="J1677" s="3">
        <v>24</v>
      </c>
      <c r="K1677" s="3">
        <v>1</v>
      </c>
      <c r="L1677" s="3">
        <v>0</v>
      </c>
      <c r="M1677" s="3">
        <v>2</v>
      </c>
      <c r="N1677" s="3">
        <v>1</v>
      </c>
    </row>
    <row r="1678" spans="1:14" x14ac:dyDescent="0.25">
      <c r="A1678" s="3">
        <v>59</v>
      </c>
      <c r="B1678" s="3">
        <v>1</v>
      </c>
      <c r="C1678" s="3">
        <v>1</v>
      </c>
      <c r="D1678" s="3">
        <v>140</v>
      </c>
      <c r="E1678" s="3">
        <v>221</v>
      </c>
      <c r="F1678" s="3">
        <v>0</v>
      </c>
      <c r="G1678" s="3">
        <v>1</v>
      </c>
      <c r="H1678" s="3">
        <v>164</v>
      </c>
      <c r="I1678" s="3">
        <v>1</v>
      </c>
      <c r="J1678" s="3">
        <v>0</v>
      </c>
      <c r="K1678" s="3">
        <v>2</v>
      </c>
      <c r="L1678" s="3">
        <v>0</v>
      </c>
      <c r="M1678" s="3">
        <v>2</v>
      </c>
      <c r="N1678" s="3">
        <v>1</v>
      </c>
    </row>
    <row r="1679" spans="1:14" x14ac:dyDescent="0.25">
      <c r="A1679" s="3">
        <v>52</v>
      </c>
      <c r="B1679" s="3">
        <v>1</v>
      </c>
      <c r="C1679" s="3">
        <v>1</v>
      </c>
      <c r="D1679" s="3">
        <v>128</v>
      </c>
      <c r="E1679" s="3">
        <v>205</v>
      </c>
      <c r="F1679" s="3">
        <v>1</v>
      </c>
      <c r="G1679" s="3">
        <v>1</v>
      </c>
      <c r="H1679" s="3">
        <v>184</v>
      </c>
      <c r="I1679" s="3">
        <v>0</v>
      </c>
      <c r="J1679" s="3">
        <v>0</v>
      </c>
      <c r="K1679" s="3">
        <v>2</v>
      </c>
      <c r="L1679" s="3">
        <v>0</v>
      </c>
      <c r="M1679" s="3">
        <v>2</v>
      </c>
      <c r="N1679" s="3">
        <v>1</v>
      </c>
    </row>
    <row r="1680" spans="1:14" x14ac:dyDescent="0.25">
      <c r="A1680" s="3">
        <v>58</v>
      </c>
      <c r="B1680" s="3">
        <v>1</v>
      </c>
      <c r="C1680" s="3">
        <v>2</v>
      </c>
      <c r="D1680" s="3">
        <v>105</v>
      </c>
      <c r="E1680" s="3">
        <v>240</v>
      </c>
      <c r="F1680" s="3">
        <v>0</v>
      </c>
      <c r="G1680" s="3">
        <v>0</v>
      </c>
      <c r="H1680" s="3">
        <v>154</v>
      </c>
      <c r="I1680" s="3">
        <v>1</v>
      </c>
      <c r="J1680" s="3">
        <v>6</v>
      </c>
      <c r="K1680" s="3">
        <v>1</v>
      </c>
      <c r="L1680" s="3">
        <v>0</v>
      </c>
      <c r="M1680" s="3">
        <v>3</v>
      </c>
      <c r="N1680" s="3">
        <v>1</v>
      </c>
    </row>
    <row r="1681" spans="1:14" x14ac:dyDescent="0.25">
      <c r="A1681" s="3">
        <v>41</v>
      </c>
      <c r="B1681" s="3">
        <v>1</v>
      </c>
      <c r="C1681" s="3">
        <v>2</v>
      </c>
      <c r="D1681" s="3">
        <v>112</v>
      </c>
      <c r="E1681" s="3">
        <v>250</v>
      </c>
      <c r="F1681" s="3">
        <v>0</v>
      </c>
      <c r="G1681" s="3">
        <v>1</v>
      </c>
      <c r="H1681" s="3">
        <v>179</v>
      </c>
      <c r="I1681" s="3">
        <v>0</v>
      </c>
      <c r="J1681" s="3">
        <v>0</v>
      </c>
      <c r="K1681" s="3">
        <v>2</v>
      </c>
      <c r="L1681" s="3">
        <v>0</v>
      </c>
      <c r="M1681" s="3">
        <v>2</v>
      </c>
      <c r="N1681" s="3">
        <v>1</v>
      </c>
    </row>
    <row r="1682" spans="1:14" x14ac:dyDescent="0.25">
      <c r="A1682" s="3">
        <v>45</v>
      </c>
      <c r="B1682" s="3">
        <v>1</v>
      </c>
      <c r="C1682" s="3">
        <v>1</v>
      </c>
      <c r="D1682" s="3">
        <v>128</v>
      </c>
      <c r="E1682" s="3">
        <v>308</v>
      </c>
      <c r="F1682" s="3">
        <v>0</v>
      </c>
      <c r="G1682" s="3">
        <v>0</v>
      </c>
      <c r="H1682" s="3">
        <v>170</v>
      </c>
      <c r="I1682" s="3">
        <v>0</v>
      </c>
      <c r="J1682" s="3">
        <v>0</v>
      </c>
      <c r="K1682" s="3">
        <v>2</v>
      </c>
      <c r="L1682" s="3">
        <v>0</v>
      </c>
      <c r="M1682" s="3">
        <v>2</v>
      </c>
      <c r="N1682" s="3">
        <v>1</v>
      </c>
    </row>
    <row r="1683" spans="1:14" x14ac:dyDescent="0.25">
      <c r="A1683" s="3">
        <v>60</v>
      </c>
      <c r="B1683" s="3">
        <v>0</v>
      </c>
      <c r="C1683" s="3">
        <v>2</v>
      </c>
      <c r="D1683" s="3">
        <v>102</v>
      </c>
      <c r="E1683" s="3">
        <v>318</v>
      </c>
      <c r="F1683" s="3">
        <v>0</v>
      </c>
      <c r="G1683" s="3">
        <v>1</v>
      </c>
      <c r="H1683" s="3">
        <v>160</v>
      </c>
      <c r="I1683" s="3">
        <v>0</v>
      </c>
      <c r="J1683" s="3">
        <v>0</v>
      </c>
      <c r="K1683" s="3">
        <v>2</v>
      </c>
      <c r="L1683" s="3">
        <v>1</v>
      </c>
      <c r="M1683" s="3">
        <v>2</v>
      </c>
      <c r="N1683" s="3">
        <v>1</v>
      </c>
    </row>
    <row r="1684" spans="1:14" x14ac:dyDescent="0.25">
      <c r="A1684" s="3">
        <v>52</v>
      </c>
      <c r="B1684" s="3">
        <v>1</v>
      </c>
      <c r="C1684" s="3">
        <v>3</v>
      </c>
      <c r="D1684" s="3">
        <v>152</v>
      </c>
      <c r="E1684" s="3">
        <v>298</v>
      </c>
      <c r="F1684" s="3">
        <v>1</v>
      </c>
      <c r="G1684" s="3">
        <v>1</v>
      </c>
      <c r="H1684" s="3">
        <v>178</v>
      </c>
      <c r="I1684" s="3">
        <v>0</v>
      </c>
      <c r="J1684" s="3">
        <v>12</v>
      </c>
      <c r="K1684" s="3">
        <v>1</v>
      </c>
      <c r="L1684" s="3">
        <v>0</v>
      </c>
      <c r="M1684" s="3">
        <v>3</v>
      </c>
      <c r="N1684" s="3">
        <v>1</v>
      </c>
    </row>
    <row r="1685" spans="1:14" x14ac:dyDescent="0.25">
      <c r="A1685" s="3">
        <v>42</v>
      </c>
      <c r="B1685" s="3">
        <v>0</v>
      </c>
      <c r="C1685" s="3">
        <v>0</v>
      </c>
      <c r="D1685" s="3">
        <v>102</v>
      </c>
      <c r="E1685" s="3">
        <v>265</v>
      </c>
      <c r="F1685" s="3">
        <v>0</v>
      </c>
      <c r="G1685" s="3">
        <v>0</v>
      </c>
      <c r="H1685" s="3">
        <v>122</v>
      </c>
      <c r="I1685" s="3">
        <v>0</v>
      </c>
      <c r="J1685" s="3">
        <v>6</v>
      </c>
      <c r="K1685" s="3">
        <v>1</v>
      </c>
      <c r="L1685" s="3">
        <v>0</v>
      </c>
      <c r="M1685" s="3">
        <v>2</v>
      </c>
      <c r="N1685" s="3">
        <v>1</v>
      </c>
    </row>
    <row r="1686" spans="1:14" x14ac:dyDescent="0.25">
      <c r="A1686" s="3">
        <v>67</v>
      </c>
      <c r="B1686" s="3">
        <v>0</v>
      </c>
      <c r="C1686" s="3">
        <v>2</v>
      </c>
      <c r="D1686" s="3">
        <v>115</v>
      </c>
      <c r="E1686" s="3">
        <v>564</v>
      </c>
      <c r="F1686" s="3">
        <v>0</v>
      </c>
      <c r="G1686" s="3">
        <v>0</v>
      </c>
      <c r="H1686" s="3">
        <v>160</v>
      </c>
      <c r="I1686" s="3">
        <v>0</v>
      </c>
      <c r="J1686" s="3">
        <v>16</v>
      </c>
      <c r="K1686" s="3">
        <v>1</v>
      </c>
      <c r="L1686" s="3">
        <v>0</v>
      </c>
      <c r="M1686" s="3">
        <v>3</v>
      </c>
      <c r="N1686" s="3">
        <v>1</v>
      </c>
    </row>
    <row r="1687" spans="1:14" x14ac:dyDescent="0.25">
      <c r="A1687" s="3">
        <v>68</v>
      </c>
      <c r="B1687" s="3">
        <v>1</v>
      </c>
      <c r="C1687" s="3">
        <v>2</v>
      </c>
      <c r="D1687" s="3">
        <v>118</v>
      </c>
      <c r="E1687" s="3">
        <v>277</v>
      </c>
      <c r="F1687" s="3">
        <v>0</v>
      </c>
      <c r="G1687" s="3">
        <v>1</v>
      </c>
      <c r="H1687" s="3">
        <v>151</v>
      </c>
      <c r="I1687" s="3">
        <v>0</v>
      </c>
      <c r="J1687" s="3">
        <v>10</v>
      </c>
      <c r="K1687" s="3">
        <v>2</v>
      </c>
      <c r="L1687" s="3">
        <v>1</v>
      </c>
      <c r="M1687" s="3">
        <v>3</v>
      </c>
      <c r="N1687" s="3">
        <v>1</v>
      </c>
    </row>
    <row r="1688" spans="1:14" x14ac:dyDescent="0.25">
      <c r="A1688" s="3">
        <v>46</v>
      </c>
      <c r="B1688" s="3">
        <v>1</v>
      </c>
      <c r="C1688" s="3">
        <v>1</v>
      </c>
      <c r="D1688" s="3">
        <v>101</v>
      </c>
      <c r="E1688" s="3">
        <v>197</v>
      </c>
      <c r="F1688" s="3">
        <v>1</v>
      </c>
      <c r="G1688" s="3">
        <v>1</v>
      </c>
      <c r="H1688" s="3">
        <v>156</v>
      </c>
      <c r="I1688" s="3">
        <v>0</v>
      </c>
      <c r="J1688" s="3">
        <v>0</v>
      </c>
      <c r="K1688" s="3">
        <v>2</v>
      </c>
      <c r="L1688" s="3">
        <v>0</v>
      </c>
      <c r="M1688" s="3">
        <v>3</v>
      </c>
      <c r="N1688" s="3">
        <v>1</v>
      </c>
    </row>
    <row r="1689" spans="1:14" x14ac:dyDescent="0.25">
      <c r="A1689" s="3">
        <v>54</v>
      </c>
      <c r="B1689" s="3">
        <v>0</v>
      </c>
      <c r="C1689" s="3">
        <v>2</v>
      </c>
      <c r="D1689" s="3">
        <v>110</v>
      </c>
      <c r="E1689" s="3">
        <v>214</v>
      </c>
      <c r="F1689" s="3">
        <v>0</v>
      </c>
      <c r="G1689" s="3">
        <v>1</v>
      </c>
      <c r="H1689" s="3">
        <v>158</v>
      </c>
      <c r="I1689" s="3">
        <v>0</v>
      </c>
      <c r="J1689" s="3">
        <v>16</v>
      </c>
      <c r="K1689" s="3">
        <v>1</v>
      </c>
      <c r="L1689" s="3">
        <v>0</v>
      </c>
      <c r="M1689" s="3">
        <v>2</v>
      </c>
      <c r="N1689" s="3">
        <v>1</v>
      </c>
    </row>
    <row r="1690" spans="1:14" x14ac:dyDescent="0.25">
      <c r="A1690" s="3">
        <v>58</v>
      </c>
      <c r="B1690" s="3">
        <v>0</v>
      </c>
      <c r="C1690" s="3">
        <v>0</v>
      </c>
      <c r="D1690" s="3">
        <v>100</v>
      </c>
      <c r="E1690" s="3">
        <v>248</v>
      </c>
      <c r="F1690" s="3">
        <v>0</v>
      </c>
      <c r="G1690" s="3">
        <v>0</v>
      </c>
      <c r="H1690" s="3">
        <v>122</v>
      </c>
      <c r="I1690" s="3">
        <v>0</v>
      </c>
      <c r="J1690" s="3">
        <v>10</v>
      </c>
      <c r="K1690" s="3">
        <v>1</v>
      </c>
      <c r="L1690" s="3">
        <v>0</v>
      </c>
      <c r="M1690" s="3">
        <v>2</v>
      </c>
      <c r="N1690" s="3">
        <v>1</v>
      </c>
    </row>
    <row r="1691" spans="1:14" x14ac:dyDescent="0.25">
      <c r="A1691" s="3">
        <v>48</v>
      </c>
      <c r="B1691" s="3">
        <v>1</v>
      </c>
      <c r="C1691" s="3">
        <v>2</v>
      </c>
      <c r="D1691" s="3">
        <v>124</v>
      </c>
      <c r="E1691" s="3">
        <v>255</v>
      </c>
      <c r="F1691" s="3">
        <v>1</v>
      </c>
      <c r="G1691" s="3">
        <v>1</v>
      </c>
      <c r="H1691" s="3">
        <v>175</v>
      </c>
      <c r="I1691" s="3">
        <v>0</v>
      </c>
      <c r="J1691" s="3">
        <v>0</v>
      </c>
      <c r="K1691" s="3">
        <v>2</v>
      </c>
      <c r="L1691" s="3">
        <v>2</v>
      </c>
      <c r="M1691" s="3">
        <v>2</v>
      </c>
      <c r="N1691" s="3">
        <v>1</v>
      </c>
    </row>
    <row r="1692" spans="1:14" x14ac:dyDescent="0.25">
      <c r="A1692" s="3">
        <v>57</v>
      </c>
      <c r="B1692" s="3">
        <v>1</v>
      </c>
      <c r="C1692" s="3">
        <v>0</v>
      </c>
      <c r="D1692" s="3">
        <v>132</v>
      </c>
      <c r="E1692" s="3">
        <v>207</v>
      </c>
      <c r="F1692" s="3">
        <v>0</v>
      </c>
      <c r="G1692" s="3">
        <v>1</v>
      </c>
      <c r="H1692" s="3">
        <v>168</v>
      </c>
      <c r="I1692" s="3">
        <v>1</v>
      </c>
      <c r="J1692" s="3">
        <v>0</v>
      </c>
      <c r="K1692" s="3">
        <v>2</v>
      </c>
      <c r="L1692" s="3">
        <v>0</v>
      </c>
      <c r="M1692" s="3">
        <v>3</v>
      </c>
      <c r="N1692" s="3">
        <v>1</v>
      </c>
    </row>
    <row r="1693" spans="1:14" x14ac:dyDescent="0.25">
      <c r="A1693" s="3">
        <v>52</v>
      </c>
      <c r="B1693" s="3">
        <v>1</v>
      </c>
      <c r="C1693" s="3">
        <v>2</v>
      </c>
      <c r="D1693" s="3">
        <v>138</v>
      </c>
      <c r="E1693" s="3">
        <v>223</v>
      </c>
      <c r="F1693" s="3">
        <v>0</v>
      </c>
      <c r="G1693" s="3">
        <v>1</v>
      </c>
      <c r="H1693" s="3">
        <v>169</v>
      </c>
      <c r="I1693" s="3">
        <v>0</v>
      </c>
      <c r="J1693" s="3">
        <v>0</v>
      </c>
      <c r="K1693" s="3">
        <v>2</v>
      </c>
      <c r="L1693" s="3">
        <v>4</v>
      </c>
      <c r="M1693" s="3">
        <v>2</v>
      </c>
      <c r="N1693" s="3">
        <v>1</v>
      </c>
    </row>
    <row r="1694" spans="1:14" x14ac:dyDescent="0.25">
      <c r="A1694" s="3">
        <v>54</v>
      </c>
      <c r="B1694" s="3">
        <v>0</v>
      </c>
      <c r="C1694" s="3">
        <v>1</v>
      </c>
      <c r="D1694" s="3">
        <v>132</v>
      </c>
      <c r="E1694" s="3">
        <v>288</v>
      </c>
      <c r="F1694" s="3">
        <v>1</v>
      </c>
      <c r="G1694" s="3">
        <v>0</v>
      </c>
      <c r="H1694" s="3">
        <v>159</v>
      </c>
      <c r="I1694" s="3">
        <v>1</v>
      </c>
      <c r="J1694" s="3">
        <v>0</v>
      </c>
      <c r="K1694" s="3">
        <v>2</v>
      </c>
      <c r="L1694" s="3">
        <v>1</v>
      </c>
      <c r="M1694" s="3">
        <v>2</v>
      </c>
      <c r="N1694" s="3">
        <v>1</v>
      </c>
    </row>
    <row r="1695" spans="1:14" x14ac:dyDescent="0.25">
      <c r="A1695" s="3">
        <v>45</v>
      </c>
      <c r="B1695" s="3">
        <v>0</v>
      </c>
      <c r="C1695" s="3">
        <v>1</v>
      </c>
      <c r="D1695" s="3">
        <v>112</v>
      </c>
      <c r="E1695" s="3">
        <v>160</v>
      </c>
      <c r="F1695" s="3">
        <v>0</v>
      </c>
      <c r="G1695" s="3">
        <v>1</v>
      </c>
      <c r="H1695" s="3">
        <v>138</v>
      </c>
      <c r="I1695" s="3">
        <v>0</v>
      </c>
      <c r="J1695" s="3">
        <v>0</v>
      </c>
      <c r="K1695" s="3">
        <v>1</v>
      </c>
      <c r="L1695" s="3">
        <v>0</v>
      </c>
      <c r="M1695" s="3">
        <v>2</v>
      </c>
      <c r="N1695" s="3">
        <v>1</v>
      </c>
    </row>
    <row r="1696" spans="1:14" x14ac:dyDescent="0.25">
      <c r="A1696" s="3">
        <v>53</v>
      </c>
      <c r="B1696" s="3">
        <v>1</v>
      </c>
      <c r="C1696" s="3">
        <v>0</v>
      </c>
      <c r="D1696" s="3">
        <v>142</v>
      </c>
      <c r="E1696" s="3">
        <v>226</v>
      </c>
      <c r="F1696" s="3">
        <v>0</v>
      </c>
      <c r="G1696" s="3">
        <v>0</v>
      </c>
      <c r="H1696" s="3">
        <v>111</v>
      </c>
      <c r="I1696" s="3">
        <v>1</v>
      </c>
      <c r="J1696" s="3">
        <v>0</v>
      </c>
      <c r="K1696" s="3">
        <v>2</v>
      </c>
      <c r="L1696" s="3">
        <v>0</v>
      </c>
      <c r="M1696" s="3">
        <v>3</v>
      </c>
      <c r="N1696" s="3">
        <v>1</v>
      </c>
    </row>
    <row r="1697" spans="1:14" x14ac:dyDescent="0.25">
      <c r="A1697" s="3">
        <v>62</v>
      </c>
      <c r="B1697" s="3">
        <v>0</v>
      </c>
      <c r="C1697" s="3">
        <v>0</v>
      </c>
      <c r="D1697" s="3">
        <v>140</v>
      </c>
      <c r="E1697" s="3">
        <v>394</v>
      </c>
      <c r="F1697" s="3">
        <v>0</v>
      </c>
      <c r="G1697" s="3">
        <v>0</v>
      </c>
      <c r="H1697" s="3">
        <v>157</v>
      </c>
      <c r="I1697" s="3">
        <v>0</v>
      </c>
      <c r="J1697" s="3">
        <v>12</v>
      </c>
      <c r="K1697" s="3">
        <v>1</v>
      </c>
      <c r="L1697" s="3">
        <v>0</v>
      </c>
      <c r="M1697" s="3">
        <v>2</v>
      </c>
      <c r="N1697" s="3">
        <v>1</v>
      </c>
    </row>
    <row r="1698" spans="1:14" x14ac:dyDescent="0.25">
      <c r="A1698" s="3">
        <v>52</v>
      </c>
      <c r="B1698" s="3">
        <v>1</v>
      </c>
      <c r="C1698" s="3">
        <v>0</v>
      </c>
      <c r="D1698" s="3">
        <v>108</v>
      </c>
      <c r="E1698" s="3">
        <v>233</v>
      </c>
      <c r="F1698" s="3">
        <v>1</v>
      </c>
      <c r="G1698" s="3">
        <v>1</v>
      </c>
      <c r="H1698" s="3">
        <v>147</v>
      </c>
      <c r="I1698" s="3">
        <v>0</v>
      </c>
      <c r="J1698" s="3">
        <v>1</v>
      </c>
      <c r="K1698" s="3">
        <v>2</v>
      </c>
      <c r="L1698" s="3">
        <v>3</v>
      </c>
      <c r="M1698" s="3">
        <v>3</v>
      </c>
      <c r="N1698" s="3">
        <v>1</v>
      </c>
    </row>
    <row r="1699" spans="1:14" x14ac:dyDescent="0.25">
      <c r="A1699" s="3">
        <v>43</v>
      </c>
      <c r="B1699" s="3">
        <v>1</v>
      </c>
      <c r="C1699" s="3">
        <v>2</v>
      </c>
      <c r="D1699" s="3">
        <v>130</v>
      </c>
      <c r="E1699" s="3">
        <v>315</v>
      </c>
      <c r="F1699" s="3">
        <v>0</v>
      </c>
      <c r="G1699" s="3">
        <v>1</v>
      </c>
      <c r="H1699" s="3">
        <v>162</v>
      </c>
      <c r="I1699" s="3">
        <v>0</v>
      </c>
      <c r="J1699" s="3">
        <v>19</v>
      </c>
      <c r="K1699" s="3">
        <v>2</v>
      </c>
      <c r="L1699" s="3">
        <v>1</v>
      </c>
      <c r="M1699" s="3">
        <v>2</v>
      </c>
      <c r="N1699" s="3">
        <v>1</v>
      </c>
    </row>
    <row r="1700" spans="1:14" x14ac:dyDescent="0.25">
      <c r="A1700" s="3">
        <v>53</v>
      </c>
      <c r="B1700" s="3">
        <v>1</v>
      </c>
      <c r="C1700" s="3">
        <v>2</v>
      </c>
      <c r="D1700" s="3">
        <v>130</v>
      </c>
      <c r="E1700" s="3">
        <v>246</v>
      </c>
      <c r="F1700" s="3">
        <v>1</v>
      </c>
      <c r="G1700" s="3">
        <v>0</v>
      </c>
      <c r="H1700" s="3">
        <v>173</v>
      </c>
      <c r="I1700" s="3">
        <v>0</v>
      </c>
      <c r="J1700" s="3">
        <v>0</v>
      </c>
      <c r="K1700" s="3">
        <v>2</v>
      </c>
      <c r="L1700" s="3">
        <v>3</v>
      </c>
      <c r="M1700" s="3">
        <v>2</v>
      </c>
      <c r="N1700" s="3">
        <v>1</v>
      </c>
    </row>
    <row r="1701" spans="1:14" x14ac:dyDescent="0.25">
      <c r="A1701" s="3">
        <v>42</v>
      </c>
      <c r="B1701" s="3">
        <v>1</v>
      </c>
      <c r="C1701" s="3">
        <v>3</v>
      </c>
      <c r="D1701" s="3">
        <v>148</v>
      </c>
      <c r="E1701" s="3">
        <v>244</v>
      </c>
      <c r="F1701" s="3">
        <v>0</v>
      </c>
      <c r="G1701" s="3">
        <v>0</v>
      </c>
      <c r="H1701" s="3">
        <v>178</v>
      </c>
      <c r="I1701" s="3">
        <v>0</v>
      </c>
      <c r="J1701" s="3">
        <v>8</v>
      </c>
      <c r="K1701" s="3">
        <v>2</v>
      </c>
      <c r="L1701" s="3">
        <v>2</v>
      </c>
      <c r="M1701" s="3">
        <v>2</v>
      </c>
      <c r="N1701" s="3">
        <v>1</v>
      </c>
    </row>
    <row r="1702" spans="1:14" x14ac:dyDescent="0.25">
      <c r="A1702" s="3">
        <v>59</v>
      </c>
      <c r="B1702" s="3">
        <v>1</v>
      </c>
      <c r="C1702" s="3">
        <v>3</v>
      </c>
      <c r="D1702" s="3">
        <v>178</v>
      </c>
      <c r="E1702" s="3">
        <v>270</v>
      </c>
      <c r="F1702" s="3">
        <v>0</v>
      </c>
      <c r="G1702" s="3">
        <v>0</v>
      </c>
      <c r="H1702" s="3">
        <v>145</v>
      </c>
      <c r="I1702" s="3">
        <v>0</v>
      </c>
      <c r="J1702" s="3">
        <v>42</v>
      </c>
      <c r="K1702" s="3">
        <v>0</v>
      </c>
      <c r="L1702" s="3">
        <v>0</v>
      </c>
      <c r="M1702" s="3">
        <v>3</v>
      </c>
      <c r="N1702" s="3">
        <v>1</v>
      </c>
    </row>
    <row r="1703" spans="1:14" x14ac:dyDescent="0.25">
      <c r="A1703" s="3">
        <v>63</v>
      </c>
      <c r="B1703" s="3">
        <v>0</v>
      </c>
      <c r="C1703" s="3">
        <v>1</v>
      </c>
      <c r="D1703" s="3">
        <v>140</v>
      </c>
      <c r="E1703" s="3">
        <v>195</v>
      </c>
      <c r="F1703" s="3">
        <v>0</v>
      </c>
      <c r="G1703" s="3">
        <v>1</v>
      </c>
      <c r="H1703" s="3">
        <v>179</v>
      </c>
      <c r="I1703" s="3">
        <v>0</v>
      </c>
      <c r="J1703" s="3">
        <v>0</v>
      </c>
      <c r="K1703" s="3">
        <v>2</v>
      </c>
      <c r="L1703" s="3">
        <v>2</v>
      </c>
      <c r="M1703" s="3">
        <v>2</v>
      </c>
      <c r="N1703" s="3">
        <v>1</v>
      </c>
    </row>
    <row r="1704" spans="1:14" x14ac:dyDescent="0.25">
      <c r="A1704" s="3">
        <v>42</v>
      </c>
      <c r="B1704" s="3">
        <v>1</v>
      </c>
      <c r="C1704" s="3">
        <v>2</v>
      </c>
      <c r="D1704" s="3">
        <v>120</v>
      </c>
      <c r="E1704" s="3">
        <v>240</v>
      </c>
      <c r="F1704" s="3">
        <v>1</v>
      </c>
      <c r="G1704" s="3">
        <v>1</v>
      </c>
      <c r="H1704" s="3">
        <v>194</v>
      </c>
      <c r="I1704" s="3">
        <v>0</v>
      </c>
      <c r="J1704" s="3">
        <v>8</v>
      </c>
      <c r="K1704" s="3">
        <v>0</v>
      </c>
      <c r="L1704" s="3">
        <v>0</v>
      </c>
      <c r="M1704" s="3">
        <v>3</v>
      </c>
      <c r="N1704" s="3">
        <v>1</v>
      </c>
    </row>
    <row r="1705" spans="1:14" x14ac:dyDescent="0.25">
      <c r="A1705" s="3">
        <v>50</v>
      </c>
      <c r="B1705" s="3">
        <v>1</v>
      </c>
      <c r="C1705" s="3">
        <v>2</v>
      </c>
      <c r="D1705" s="3">
        <v>129</v>
      </c>
      <c r="E1705" s="3">
        <v>196</v>
      </c>
      <c r="F1705" s="3">
        <v>0</v>
      </c>
      <c r="G1705" s="3">
        <v>1</v>
      </c>
      <c r="H1705" s="3">
        <v>163</v>
      </c>
      <c r="I1705" s="3">
        <v>0</v>
      </c>
      <c r="J1705" s="3">
        <v>0</v>
      </c>
      <c r="K1705" s="3">
        <v>2</v>
      </c>
      <c r="L1705" s="3">
        <v>0</v>
      </c>
      <c r="M1705" s="3">
        <v>2</v>
      </c>
      <c r="N1705" s="3">
        <v>1</v>
      </c>
    </row>
    <row r="1706" spans="1:14" x14ac:dyDescent="0.25">
      <c r="A1706" s="3">
        <v>68</v>
      </c>
      <c r="B1706" s="3">
        <v>0</v>
      </c>
      <c r="C1706" s="3">
        <v>2</v>
      </c>
      <c r="D1706" s="3">
        <v>120</v>
      </c>
      <c r="E1706" s="3">
        <v>211</v>
      </c>
      <c r="F1706" s="3">
        <v>0</v>
      </c>
      <c r="G1706" s="3">
        <v>0</v>
      </c>
      <c r="H1706" s="3">
        <v>115</v>
      </c>
      <c r="I1706" s="3">
        <v>0</v>
      </c>
      <c r="J1706" s="3">
        <v>15</v>
      </c>
      <c r="K1706" s="3">
        <v>1</v>
      </c>
      <c r="L1706" s="3">
        <v>0</v>
      </c>
      <c r="M1706" s="3">
        <v>2</v>
      </c>
      <c r="N1706" s="3">
        <v>1</v>
      </c>
    </row>
    <row r="1707" spans="1:14" x14ac:dyDescent="0.25">
      <c r="A1707" s="3">
        <v>69</v>
      </c>
      <c r="B1707" s="3">
        <v>1</v>
      </c>
      <c r="C1707" s="3">
        <v>3</v>
      </c>
      <c r="D1707" s="3">
        <v>160</v>
      </c>
      <c r="E1707" s="3">
        <v>234</v>
      </c>
      <c r="F1707" s="3">
        <v>1</v>
      </c>
      <c r="G1707" s="3">
        <v>0</v>
      </c>
      <c r="H1707" s="3">
        <v>131</v>
      </c>
      <c r="I1707" s="3">
        <v>0</v>
      </c>
      <c r="J1707" s="3">
        <v>1</v>
      </c>
      <c r="K1707" s="3">
        <v>1</v>
      </c>
      <c r="L1707" s="3">
        <v>1</v>
      </c>
      <c r="M1707" s="3">
        <v>2</v>
      </c>
      <c r="N1707" s="3">
        <v>1</v>
      </c>
    </row>
    <row r="1708" spans="1:14" x14ac:dyDescent="0.25">
      <c r="A1708" s="3">
        <v>45</v>
      </c>
      <c r="B1708" s="3">
        <v>0</v>
      </c>
      <c r="C1708" s="3">
        <v>0</v>
      </c>
      <c r="D1708" s="3">
        <v>138</v>
      </c>
      <c r="E1708" s="3">
        <v>236</v>
      </c>
      <c r="F1708" s="3">
        <v>0</v>
      </c>
      <c r="G1708" s="3">
        <v>0</v>
      </c>
      <c r="H1708" s="3">
        <v>152</v>
      </c>
      <c r="I1708" s="3">
        <v>1</v>
      </c>
      <c r="J1708" s="3">
        <v>2</v>
      </c>
      <c r="K1708" s="3">
        <v>1</v>
      </c>
      <c r="L1708" s="3">
        <v>0</v>
      </c>
      <c r="M1708" s="3">
        <v>2</v>
      </c>
      <c r="N1708" s="3">
        <v>1</v>
      </c>
    </row>
    <row r="1709" spans="1:14" x14ac:dyDescent="0.25">
      <c r="A1709" s="3">
        <v>50</v>
      </c>
      <c r="B1709" s="3">
        <v>0</v>
      </c>
      <c r="C1709" s="3">
        <v>1</v>
      </c>
      <c r="D1709" s="3">
        <v>120</v>
      </c>
      <c r="E1709" s="3">
        <v>244</v>
      </c>
      <c r="F1709" s="3">
        <v>0</v>
      </c>
      <c r="G1709" s="3">
        <v>1</v>
      </c>
      <c r="H1709" s="3">
        <v>162</v>
      </c>
      <c r="I1709" s="3">
        <v>0</v>
      </c>
      <c r="J1709" s="3">
        <v>11</v>
      </c>
      <c r="K1709" s="3">
        <v>2</v>
      </c>
      <c r="L1709" s="3">
        <v>0</v>
      </c>
      <c r="M1709" s="3">
        <v>2</v>
      </c>
      <c r="N1709" s="3">
        <v>1</v>
      </c>
    </row>
    <row r="1710" spans="1:14" x14ac:dyDescent="0.25">
      <c r="A1710" s="3">
        <v>50</v>
      </c>
      <c r="B1710" s="3">
        <v>0</v>
      </c>
      <c r="C1710" s="3">
        <v>0</v>
      </c>
      <c r="D1710" s="3">
        <v>110</v>
      </c>
      <c r="E1710" s="3">
        <v>254</v>
      </c>
      <c r="F1710" s="3">
        <v>0</v>
      </c>
      <c r="G1710" s="3">
        <v>0</v>
      </c>
      <c r="H1710" s="3">
        <v>159</v>
      </c>
      <c r="I1710" s="3">
        <v>0</v>
      </c>
      <c r="J1710" s="3">
        <v>0</v>
      </c>
      <c r="K1710" s="3">
        <v>2</v>
      </c>
      <c r="L1710" s="3">
        <v>0</v>
      </c>
      <c r="M1710" s="3">
        <v>2</v>
      </c>
      <c r="N1710" s="3">
        <v>1</v>
      </c>
    </row>
    <row r="1711" spans="1:14" x14ac:dyDescent="0.25">
      <c r="A1711" s="3">
        <v>64</v>
      </c>
      <c r="B1711" s="3">
        <v>0</v>
      </c>
      <c r="C1711" s="3">
        <v>0</v>
      </c>
      <c r="D1711" s="3">
        <v>180</v>
      </c>
      <c r="E1711" s="3">
        <v>325</v>
      </c>
      <c r="F1711" s="3">
        <v>0</v>
      </c>
      <c r="G1711" s="3">
        <v>1</v>
      </c>
      <c r="H1711" s="3">
        <v>154</v>
      </c>
      <c r="I1711" s="3">
        <v>1</v>
      </c>
      <c r="J1711" s="3">
        <v>0</v>
      </c>
      <c r="K1711" s="3">
        <v>2</v>
      </c>
      <c r="L1711" s="3">
        <v>0</v>
      </c>
      <c r="M1711" s="3">
        <v>2</v>
      </c>
      <c r="N1711" s="3">
        <v>1</v>
      </c>
    </row>
    <row r="1712" spans="1:14" x14ac:dyDescent="0.25">
      <c r="A1712" s="3">
        <v>57</v>
      </c>
      <c r="B1712" s="3">
        <v>1</v>
      </c>
      <c r="C1712" s="3">
        <v>2</v>
      </c>
      <c r="D1712" s="3">
        <v>150</v>
      </c>
      <c r="E1712" s="3">
        <v>126</v>
      </c>
      <c r="F1712" s="3">
        <v>1</v>
      </c>
      <c r="G1712" s="3">
        <v>1</v>
      </c>
      <c r="H1712" s="3">
        <v>173</v>
      </c>
      <c r="I1712" s="3">
        <v>0</v>
      </c>
      <c r="J1712" s="3">
        <v>2</v>
      </c>
      <c r="K1712" s="3">
        <v>2</v>
      </c>
      <c r="L1712" s="3">
        <v>1</v>
      </c>
      <c r="M1712" s="3">
        <v>3</v>
      </c>
      <c r="N1712" s="3">
        <v>1</v>
      </c>
    </row>
    <row r="1713" spans="1:14" x14ac:dyDescent="0.25">
      <c r="A1713" s="3">
        <v>64</v>
      </c>
      <c r="B1713" s="3">
        <v>0</v>
      </c>
      <c r="C1713" s="3">
        <v>2</v>
      </c>
      <c r="D1713" s="3">
        <v>140</v>
      </c>
      <c r="E1713" s="3">
        <v>313</v>
      </c>
      <c r="F1713" s="3">
        <v>0</v>
      </c>
      <c r="G1713" s="3">
        <v>1</v>
      </c>
      <c r="H1713" s="3">
        <v>133</v>
      </c>
      <c r="I1713" s="3">
        <v>0</v>
      </c>
      <c r="J1713" s="3">
        <v>2</v>
      </c>
      <c r="K1713" s="3">
        <v>2</v>
      </c>
      <c r="L1713" s="3">
        <v>0</v>
      </c>
      <c r="M1713" s="3">
        <v>3</v>
      </c>
      <c r="N1713" s="3">
        <v>1</v>
      </c>
    </row>
    <row r="1714" spans="1:14" x14ac:dyDescent="0.25">
      <c r="A1714" s="3">
        <v>43</v>
      </c>
      <c r="B1714" s="3">
        <v>1</v>
      </c>
      <c r="C1714" s="3">
        <v>0</v>
      </c>
      <c r="D1714" s="3">
        <v>110</v>
      </c>
      <c r="E1714" s="3">
        <v>211</v>
      </c>
      <c r="F1714" s="3">
        <v>0</v>
      </c>
      <c r="G1714" s="3">
        <v>1</v>
      </c>
      <c r="H1714" s="3">
        <v>161</v>
      </c>
      <c r="I1714" s="3">
        <v>0</v>
      </c>
      <c r="J1714" s="3">
        <v>0</v>
      </c>
      <c r="K1714" s="3">
        <v>2</v>
      </c>
      <c r="L1714" s="3">
        <v>0</v>
      </c>
      <c r="M1714" s="3">
        <v>3</v>
      </c>
      <c r="N1714" s="3">
        <v>1</v>
      </c>
    </row>
    <row r="1715" spans="1:14" x14ac:dyDescent="0.25">
      <c r="A1715" s="3">
        <v>55</v>
      </c>
      <c r="B1715" s="3">
        <v>1</v>
      </c>
      <c r="C1715" s="3">
        <v>1</v>
      </c>
      <c r="D1715" s="3">
        <v>130</v>
      </c>
      <c r="E1715" s="3">
        <v>262</v>
      </c>
      <c r="F1715" s="3">
        <v>0</v>
      </c>
      <c r="G1715" s="3">
        <v>1</v>
      </c>
      <c r="H1715" s="3">
        <v>155</v>
      </c>
      <c r="I1715" s="3">
        <v>0</v>
      </c>
      <c r="J1715" s="3">
        <v>0</v>
      </c>
      <c r="K1715" s="3">
        <v>2</v>
      </c>
      <c r="L1715" s="3">
        <v>0</v>
      </c>
      <c r="M1715" s="3">
        <v>2</v>
      </c>
      <c r="N1715" s="3">
        <v>1</v>
      </c>
    </row>
    <row r="1716" spans="1:14" x14ac:dyDescent="0.25">
      <c r="A1716" s="3">
        <v>37</v>
      </c>
      <c r="B1716" s="3">
        <v>0</v>
      </c>
      <c r="C1716" s="3">
        <v>2</v>
      </c>
      <c r="D1716" s="3">
        <v>120</v>
      </c>
      <c r="E1716" s="3">
        <v>215</v>
      </c>
      <c r="F1716" s="3">
        <v>0</v>
      </c>
      <c r="G1716" s="3">
        <v>1</v>
      </c>
      <c r="H1716" s="3">
        <v>170</v>
      </c>
      <c r="I1716" s="3">
        <v>0</v>
      </c>
      <c r="J1716" s="3">
        <v>0</v>
      </c>
      <c r="K1716" s="3">
        <v>2</v>
      </c>
      <c r="L1716" s="3">
        <v>0</v>
      </c>
      <c r="M1716" s="3">
        <v>2</v>
      </c>
      <c r="N1716" s="3">
        <v>1</v>
      </c>
    </row>
    <row r="1717" spans="1:14" x14ac:dyDescent="0.25">
      <c r="A1717" s="3">
        <v>41</v>
      </c>
      <c r="B1717" s="3">
        <v>1</v>
      </c>
      <c r="C1717" s="3">
        <v>2</v>
      </c>
      <c r="D1717" s="3">
        <v>130</v>
      </c>
      <c r="E1717" s="3">
        <v>214</v>
      </c>
      <c r="F1717" s="3">
        <v>0</v>
      </c>
      <c r="G1717" s="3">
        <v>0</v>
      </c>
      <c r="H1717" s="3">
        <v>168</v>
      </c>
      <c r="I1717" s="3">
        <v>0</v>
      </c>
      <c r="J1717" s="3">
        <v>20</v>
      </c>
      <c r="K1717" s="3">
        <v>1</v>
      </c>
      <c r="L1717" s="3">
        <v>0</v>
      </c>
      <c r="M1717" s="3">
        <v>2</v>
      </c>
      <c r="N1717" s="3">
        <v>1</v>
      </c>
    </row>
    <row r="1718" spans="1:14" x14ac:dyDescent="0.25">
      <c r="A1718" s="3">
        <v>56</v>
      </c>
      <c r="B1718" s="3">
        <v>1</v>
      </c>
      <c r="C1718" s="3">
        <v>3</v>
      </c>
      <c r="D1718" s="3">
        <v>120</v>
      </c>
      <c r="E1718" s="3">
        <v>193</v>
      </c>
      <c r="F1718" s="3">
        <v>0</v>
      </c>
      <c r="G1718" s="3">
        <v>0</v>
      </c>
      <c r="H1718" s="3">
        <v>162</v>
      </c>
      <c r="I1718" s="3">
        <v>0</v>
      </c>
      <c r="J1718" s="3">
        <v>19</v>
      </c>
      <c r="K1718" s="3">
        <v>1</v>
      </c>
      <c r="L1718" s="3">
        <v>0</v>
      </c>
      <c r="M1718" s="3">
        <v>3</v>
      </c>
      <c r="N1718" s="3">
        <v>1</v>
      </c>
    </row>
    <row r="1719" spans="1:14" x14ac:dyDescent="0.25">
      <c r="A1719" s="3">
        <v>46</v>
      </c>
      <c r="B1719" s="3">
        <v>0</v>
      </c>
      <c r="C1719" s="3">
        <v>1</v>
      </c>
      <c r="D1719" s="3">
        <v>105</v>
      </c>
      <c r="E1719" s="3">
        <v>204</v>
      </c>
      <c r="F1719" s="3">
        <v>0</v>
      </c>
      <c r="G1719" s="3">
        <v>1</v>
      </c>
      <c r="H1719" s="3">
        <v>172</v>
      </c>
      <c r="I1719" s="3">
        <v>0</v>
      </c>
      <c r="J1719" s="3">
        <v>0</v>
      </c>
      <c r="K1719" s="3">
        <v>2</v>
      </c>
      <c r="L1719" s="3">
        <v>0</v>
      </c>
      <c r="M1719" s="3">
        <v>2</v>
      </c>
      <c r="N1719" s="3">
        <v>1</v>
      </c>
    </row>
    <row r="1720" spans="1:14" x14ac:dyDescent="0.25">
      <c r="A1720" s="3">
        <v>46</v>
      </c>
      <c r="B1720" s="3">
        <v>0</v>
      </c>
      <c r="C1720" s="3">
        <v>0</v>
      </c>
      <c r="D1720" s="3">
        <v>138</v>
      </c>
      <c r="E1720" s="3">
        <v>243</v>
      </c>
      <c r="F1720" s="3">
        <v>0</v>
      </c>
      <c r="G1720" s="3">
        <v>0</v>
      </c>
      <c r="H1720" s="3">
        <v>152</v>
      </c>
      <c r="I1720" s="3">
        <v>1</v>
      </c>
      <c r="J1720" s="3">
        <v>0</v>
      </c>
      <c r="K1720" s="3">
        <v>1</v>
      </c>
      <c r="L1720" s="3">
        <v>0</v>
      </c>
      <c r="M1720" s="3">
        <v>2</v>
      </c>
      <c r="N1720" s="3">
        <v>1</v>
      </c>
    </row>
    <row r="1721" spans="1:14" x14ac:dyDescent="0.25">
      <c r="A1721" s="3">
        <v>64</v>
      </c>
      <c r="B1721" s="3">
        <v>0</v>
      </c>
      <c r="C1721" s="3">
        <v>0</v>
      </c>
      <c r="D1721" s="3">
        <v>130</v>
      </c>
      <c r="E1721" s="3">
        <v>303</v>
      </c>
      <c r="F1721" s="3">
        <v>0</v>
      </c>
      <c r="G1721" s="3">
        <v>1</v>
      </c>
      <c r="H1721" s="3">
        <v>122</v>
      </c>
      <c r="I1721" s="3">
        <v>0</v>
      </c>
      <c r="J1721" s="3">
        <v>20</v>
      </c>
      <c r="K1721" s="3">
        <v>1</v>
      </c>
      <c r="L1721" s="3">
        <v>2</v>
      </c>
      <c r="M1721" s="3">
        <v>2</v>
      </c>
      <c r="N1721" s="3">
        <v>1</v>
      </c>
    </row>
    <row r="1722" spans="1:14" x14ac:dyDescent="0.25">
      <c r="A1722" s="3">
        <v>59</v>
      </c>
      <c r="B1722" s="3">
        <v>1</v>
      </c>
      <c r="C1722" s="3">
        <v>0</v>
      </c>
      <c r="D1722" s="3">
        <v>138</v>
      </c>
      <c r="E1722" s="3">
        <v>271</v>
      </c>
      <c r="F1722" s="3">
        <v>0</v>
      </c>
      <c r="G1722" s="3">
        <v>0</v>
      </c>
      <c r="H1722" s="3">
        <v>182</v>
      </c>
      <c r="I1722" s="3">
        <v>0</v>
      </c>
      <c r="J1722" s="3">
        <v>0</v>
      </c>
      <c r="K1722" s="3">
        <v>2</v>
      </c>
      <c r="L1722" s="3">
        <v>0</v>
      </c>
      <c r="M1722" s="3">
        <v>2</v>
      </c>
      <c r="N1722" s="3">
        <v>1</v>
      </c>
    </row>
    <row r="1723" spans="1:14" x14ac:dyDescent="0.25">
      <c r="A1723" s="3">
        <v>41</v>
      </c>
      <c r="B1723" s="3">
        <v>0</v>
      </c>
      <c r="C1723" s="3">
        <v>2</v>
      </c>
      <c r="D1723" s="3">
        <v>112</v>
      </c>
      <c r="E1723" s="3">
        <v>268</v>
      </c>
      <c r="F1723" s="3">
        <v>0</v>
      </c>
      <c r="G1723" s="3">
        <v>0</v>
      </c>
      <c r="H1723" s="3">
        <v>172</v>
      </c>
      <c r="I1723" s="3">
        <v>1</v>
      </c>
      <c r="J1723" s="3">
        <v>0</v>
      </c>
      <c r="K1723" s="3">
        <v>2</v>
      </c>
      <c r="L1723" s="3">
        <v>0</v>
      </c>
      <c r="M1723" s="3">
        <v>2</v>
      </c>
      <c r="N1723" s="3">
        <v>1</v>
      </c>
    </row>
    <row r="1724" spans="1:14" x14ac:dyDescent="0.25">
      <c r="A1724" s="3">
        <v>54</v>
      </c>
      <c r="B1724" s="3">
        <v>0</v>
      </c>
      <c r="C1724" s="3">
        <v>2</v>
      </c>
      <c r="D1724" s="3">
        <v>108</v>
      </c>
      <c r="E1724" s="3">
        <v>267</v>
      </c>
      <c r="F1724" s="3">
        <v>0</v>
      </c>
      <c r="G1724" s="3">
        <v>0</v>
      </c>
      <c r="H1724" s="3">
        <v>167</v>
      </c>
      <c r="I1724" s="3">
        <v>0</v>
      </c>
      <c r="J1724" s="3">
        <v>0</v>
      </c>
      <c r="K1724" s="3">
        <v>2</v>
      </c>
      <c r="L1724" s="3">
        <v>0</v>
      </c>
      <c r="M1724" s="3">
        <v>2</v>
      </c>
      <c r="N1724" s="3">
        <v>1</v>
      </c>
    </row>
    <row r="1725" spans="1:14" x14ac:dyDescent="0.25">
      <c r="A1725" s="3">
        <v>39</v>
      </c>
      <c r="B1725" s="3">
        <v>0</v>
      </c>
      <c r="C1725" s="3">
        <v>2</v>
      </c>
      <c r="D1725" s="3">
        <v>94</v>
      </c>
      <c r="E1725" s="3">
        <v>199</v>
      </c>
      <c r="F1725" s="3">
        <v>0</v>
      </c>
      <c r="G1725" s="3">
        <v>1</v>
      </c>
      <c r="H1725" s="3">
        <v>179</v>
      </c>
      <c r="I1725" s="3">
        <v>0</v>
      </c>
      <c r="J1725" s="3">
        <v>0</v>
      </c>
      <c r="K1725" s="3">
        <v>2</v>
      </c>
      <c r="L1725" s="3">
        <v>0</v>
      </c>
      <c r="M1725" s="3">
        <v>2</v>
      </c>
      <c r="N1725" s="3">
        <v>1</v>
      </c>
    </row>
    <row r="1726" spans="1:14" x14ac:dyDescent="0.25">
      <c r="A1726" s="3">
        <v>34</v>
      </c>
      <c r="B1726" s="3">
        <v>0</v>
      </c>
      <c r="C1726" s="3">
        <v>1</v>
      </c>
      <c r="D1726" s="3">
        <v>118</v>
      </c>
      <c r="E1726" s="3">
        <v>210</v>
      </c>
      <c r="F1726" s="3">
        <v>0</v>
      </c>
      <c r="G1726" s="3">
        <v>1</v>
      </c>
      <c r="H1726" s="3">
        <v>192</v>
      </c>
      <c r="I1726" s="3">
        <v>0</v>
      </c>
      <c r="J1726" s="3">
        <v>7</v>
      </c>
      <c r="K1726" s="3">
        <v>2</v>
      </c>
      <c r="L1726" s="3">
        <v>0</v>
      </c>
      <c r="M1726" s="3">
        <v>2</v>
      </c>
      <c r="N1726" s="3">
        <v>1</v>
      </c>
    </row>
    <row r="1727" spans="1:14" x14ac:dyDescent="0.25">
      <c r="A1727" s="3">
        <v>47</v>
      </c>
      <c r="B1727" s="3">
        <v>1</v>
      </c>
      <c r="C1727" s="3">
        <v>0</v>
      </c>
      <c r="D1727" s="3">
        <v>112</v>
      </c>
      <c r="E1727" s="3">
        <v>204</v>
      </c>
      <c r="F1727" s="3">
        <v>0</v>
      </c>
      <c r="G1727" s="3">
        <v>1</v>
      </c>
      <c r="H1727" s="3">
        <v>143</v>
      </c>
      <c r="I1727" s="3">
        <v>0</v>
      </c>
      <c r="J1727" s="3">
        <v>1</v>
      </c>
      <c r="K1727" s="3">
        <v>2</v>
      </c>
      <c r="L1727" s="3">
        <v>0</v>
      </c>
      <c r="M1727" s="3">
        <v>2</v>
      </c>
      <c r="N1727" s="3">
        <v>1</v>
      </c>
    </row>
    <row r="1728" spans="1:14" x14ac:dyDescent="0.25">
      <c r="A1728" s="3">
        <v>67</v>
      </c>
      <c r="B1728" s="3">
        <v>0</v>
      </c>
      <c r="C1728" s="3">
        <v>2</v>
      </c>
      <c r="D1728" s="3">
        <v>152</v>
      </c>
      <c r="E1728" s="3">
        <v>277</v>
      </c>
      <c r="F1728" s="3">
        <v>0</v>
      </c>
      <c r="G1728" s="3">
        <v>1</v>
      </c>
      <c r="H1728" s="3">
        <v>172</v>
      </c>
      <c r="I1728" s="3">
        <v>0</v>
      </c>
      <c r="J1728" s="3">
        <v>0</v>
      </c>
      <c r="K1728" s="3">
        <v>2</v>
      </c>
      <c r="L1728" s="3">
        <v>1</v>
      </c>
      <c r="M1728" s="3">
        <v>2</v>
      </c>
      <c r="N1728" s="3">
        <v>1</v>
      </c>
    </row>
    <row r="1729" spans="1:14" x14ac:dyDescent="0.25">
      <c r="A1729" s="3">
        <v>52</v>
      </c>
      <c r="B1729" s="3">
        <v>0</v>
      </c>
      <c r="C1729" s="3">
        <v>2</v>
      </c>
      <c r="D1729" s="3">
        <v>136</v>
      </c>
      <c r="E1729" s="3">
        <v>196</v>
      </c>
      <c r="F1729" s="3">
        <v>0</v>
      </c>
      <c r="G1729" s="3">
        <v>0</v>
      </c>
      <c r="H1729" s="3">
        <v>169</v>
      </c>
      <c r="I1729" s="3">
        <v>0</v>
      </c>
      <c r="J1729" s="3">
        <v>1</v>
      </c>
      <c r="K1729" s="3">
        <v>1</v>
      </c>
      <c r="L1729" s="3">
        <v>0</v>
      </c>
      <c r="M1729" s="3">
        <v>2</v>
      </c>
      <c r="N1729" s="3">
        <v>1</v>
      </c>
    </row>
    <row r="1730" spans="1:14" x14ac:dyDescent="0.25">
      <c r="A1730" s="3">
        <v>74</v>
      </c>
      <c r="B1730" s="3">
        <v>0</v>
      </c>
      <c r="C1730" s="3">
        <v>1</v>
      </c>
      <c r="D1730" s="3">
        <v>120</v>
      </c>
      <c r="E1730" s="3">
        <v>269</v>
      </c>
      <c r="F1730" s="3">
        <v>0</v>
      </c>
      <c r="G1730" s="3">
        <v>0</v>
      </c>
      <c r="H1730" s="3">
        <v>121</v>
      </c>
      <c r="I1730" s="3">
        <v>1</v>
      </c>
      <c r="J1730" s="3">
        <v>2</v>
      </c>
      <c r="K1730" s="3">
        <v>2</v>
      </c>
      <c r="L1730" s="3">
        <v>1</v>
      </c>
      <c r="M1730" s="3">
        <v>2</v>
      </c>
      <c r="N1730" s="3">
        <v>1</v>
      </c>
    </row>
    <row r="1731" spans="1:14" x14ac:dyDescent="0.25">
      <c r="A1731" s="3">
        <v>54</v>
      </c>
      <c r="B1731" s="3">
        <v>0</v>
      </c>
      <c r="C1731" s="3">
        <v>2</v>
      </c>
      <c r="D1731" s="3">
        <v>160</v>
      </c>
      <c r="E1731" s="3">
        <v>201</v>
      </c>
      <c r="F1731" s="3">
        <v>0</v>
      </c>
      <c r="G1731" s="3">
        <v>1</v>
      </c>
      <c r="H1731" s="3">
        <v>163</v>
      </c>
      <c r="I1731" s="3">
        <v>0</v>
      </c>
      <c r="J1731" s="3">
        <v>0</v>
      </c>
      <c r="K1731" s="3">
        <v>2</v>
      </c>
      <c r="L1731" s="3">
        <v>1</v>
      </c>
      <c r="M1731" s="3">
        <v>2</v>
      </c>
      <c r="N1731" s="3">
        <v>1</v>
      </c>
    </row>
    <row r="1732" spans="1:14" x14ac:dyDescent="0.25">
      <c r="A1732" s="3">
        <v>49</v>
      </c>
      <c r="B1732" s="3">
        <v>0</v>
      </c>
      <c r="C1732" s="3">
        <v>1</v>
      </c>
      <c r="D1732" s="3">
        <v>134</v>
      </c>
      <c r="E1732" s="3">
        <v>271</v>
      </c>
      <c r="F1732" s="3">
        <v>0</v>
      </c>
      <c r="G1732" s="3">
        <v>1</v>
      </c>
      <c r="H1732" s="3">
        <v>162</v>
      </c>
      <c r="I1732" s="3">
        <v>0</v>
      </c>
      <c r="J1732" s="3">
        <v>0</v>
      </c>
      <c r="K1732" s="3">
        <v>1</v>
      </c>
      <c r="L1732" s="3">
        <v>0</v>
      </c>
      <c r="M1732" s="3">
        <v>2</v>
      </c>
      <c r="N1732" s="3">
        <v>1</v>
      </c>
    </row>
    <row r="1733" spans="1:14" x14ac:dyDescent="0.25">
      <c r="A1733" s="3">
        <v>42</v>
      </c>
      <c r="B1733" s="3">
        <v>1</v>
      </c>
      <c r="C1733" s="3">
        <v>1</v>
      </c>
      <c r="D1733" s="3">
        <v>120</v>
      </c>
      <c r="E1733" s="3">
        <v>295</v>
      </c>
      <c r="F1733" s="3">
        <v>0</v>
      </c>
      <c r="G1733" s="3">
        <v>1</v>
      </c>
      <c r="H1733" s="3">
        <v>162</v>
      </c>
      <c r="I1733" s="3">
        <v>0</v>
      </c>
      <c r="J1733" s="3">
        <v>0</v>
      </c>
      <c r="K1733" s="3">
        <v>2</v>
      </c>
      <c r="L1733" s="3">
        <v>0</v>
      </c>
      <c r="M1733" s="3">
        <v>2</v>
      </c>
      <c r="N1733" s="3">
        <v>1</v>
      </c>
    </row>
    <row r="1734" spans="1:14" x14ac:dyDescent="0.25">
      <c r="A1734" s="3">
        <v>41</v>
      </c>
      <c r="B1734" s="3">
        <v>1</v>
      </c>
      <c r="C1734" s="3">
        <v>1</v>
      </c>
      <c r="D1734" s="3">
        <v>110</v>
      </c>
      <c r="E1734" s="3">
        <v>235</v>
      </c>
      <c r="F1734" s="3">
        <v>0</v>
      </c>
      <c r="G1734" s="3">
        <v>1</v>
      </c>
      <c r="H1734" s="3">
        <v>153</v>
      </c>
      <c r="I1734" s="3">
        <v>0</v>
      </c>
      <c r="J1734" s="3">
        <v>0</v>
      </c>
      <c r="K1734" s="3">
        <v>2</v>
      </c>
      <c r="L1734" s="3">
        <v>0</v>
      </c>
      <c r="M1734" s="3">
        <v>2</v>
      </c>
      <c r="N1734" s="3">
        <v>1</v>
      </c>
    </row>
    <row r="1735" spans="1:14" x14ac:dyDescent="0.25">
      <c r="A1735" s="3">
        <v>41</v>
      </c>
      <c r="B1735" s="3">
        <v>0</v>
      </c>
      <c r="C1735" s="3">
        <v>1</v>
      </c>
      <c r="D1735" s="3">
        <v>126</v>
      </c>
      <c r="E1735" s="3">
        <v>306</v>
      </c>
      <c r="F1735" s="3">
        <v>0</v>
      </c>
      <c r="G1735" s="3">
        <v>1</v>
      </c>
      <c r="H1735" s="3">
        <v>163</v>
      </c>
      <c r="I1735" s="3">
        <v>0</v>
      </c>
      <c r="J1735" s="3">
        <v>0</v>
      </c>
      <c r="K1735" s="3">
        <v>2</v>
      </c>
      <c r="L1735" s="3">
        <v>0</v>
      </c>
      <c r="M1735" s="3">
        <v>2</v>
      </c>
      <c r="N1735" s="3">
        <v>1</v>
      </c>
    </row>
    <row r="1736" spans="1:14" x14ac:dyDescent="0.25">
      <c r="A1736" s="3">
        <v>49</v>
      </c>
      <c r="B1736" s="3">
        <v>0</v>
      </c>
      <c r="C1736" s="3">
        <v>0</v>
      </c>
      <c r="D1736" s="3">
        <v>130</v>
      </c>
      <c r="E1736" s="3">
        <v>269</v>
      </c>
      <c r="F1736" s="3">
        <v>0</v>
      </c>
      <c r="G1736" s="3">
        <v>1</v>
      </c>
      <c r="H1736" s="3">
        <v>163</v>
      </c>
      <c r="I1736" s="3">
        <v>0</v>
      </c>
      <c r="J1736" s="3">
        <v>0</v>
      </c>
      <c r="K1736" s="3">
        <v>2</v>
      </c>
      <c r="L1736" s="3">
        <v>0</v>
      </c>
      <c r="M1736" s="3">
        <v>2</v>
      </c>
      <c r="N1736" s="3">
        <v>1</v>
      </c>
    </row>
    <row r="1737" spans="1:14" x14ac:dyDescent="0.25">
      <c r="A1737" s="3">
        <v>60</v>
      </c>
      <c r="B1737" s="3">
        <v>0</v>
      </c>
      <c r="C1737" s="3">
        <v>2</v>
      </c>
      <c r="D1737" s="3">
        <v>120</v>
      </c>
      <c r="E1737" s="3">
        <v>178</v>
      </c>
      <c r="F1737" s="3">
        <v>1</v>
      </c>
      <c r="G1737" s="3">
        <v>1</v>
      </c>
      <c r="H1737" s="3">
        <v>96</v>
      </c>
      <c r="I1737" s="3">
        <v>0</v>
      </c>
      <c r="J1737" s="3">
        <v>0</v>
      </c>
      <c r="K1737" s="3">
        <v>2</v>
      </c>
      <c r="L1737" s="3">
        <v>0</v>
      </c>
      <c r="M1737" s="3">
        <v>2</v>
      </c>
      <c r="N1737" s="3">
        <v>1</v>
      </c>
    </row>
    <row r="1738" spans="1:14" x14ac:dyDescent="0.25">
      <c r="A1738" s="3">
        <v>62</v>
      </c>
      <c r="B1738" s="3">
        <v>1</v>
      </c>
      <c r="C1738" s="3">
        <v>1</v>
      </c>
      <c r="D1738" s="3">
        <v>128</v>
      </c>
      <c r="E1738" s="3">
        <v>208</v>
      </c>
      <c r="F1738" s="3">
        <v>1</v>
      </c>
      <c r="G1738" s="3">
        <v>0</v>
      </c>
      <c r="H1738" s="3">
        <v>140</v>
      </c>
      <c r="I1738" s="3">
        <v>0</v>
      </c>
      <c r="J1738" s="3">
        <v>0</v>
      </c>
      <c r="K1738" s="3">
        <v>2</v>
      </c>
      <c r="L1738" s="3">
        <v>0</v>
      </c>
      <c r="M1738" s="3">
        <v>2</v>
      </c>
      <c r="N1738" s="3">
        <v>1</v>
      </c>
    </row>
    <row r="1739" spans="1:14" x14ac:dyDescent="0.25">
      <c r="A1739" s="3">
        <v>57</v>
      </c>
      <c r="B1739" s="3">
        <v>1</v>
      </c>
      <c r="C1739" s="3">
        <v>0</v>
      </c>
      <c r="D1739" s="3">
        <v>110</v>
      </c>
      <c r="E1739" s="3">
        <v>201</v>
      </c>
      <c r="F1739" s="3">
        <v>0</v>
      </c>
      <c r="G1739" s="3">
        <v>1</v>
      </c>
      <c r="H1739" s="3">
        <v>126</v>
      </c>
      <c r="I1739" s="3">
        <v>1</v>
      </c>
      <c r="J1739" s="3">
        <v>15</v>
      </c>
      <c r="K1739" s="3">
        <v>1</v>
      </c>
      <c r="L1739" s="3">
        <v>0</v>
      </c>
      <c r="M1739" s="3">
        <v>1</v>
      </c>
      <c r="N1739" s="3">
        <v>1</v>
      </c>
    </row>
    <row r="1740" spans="1:14" x14ac:dyDescent="0.25">
      <c r="A1740" s="3">
        <v>64</v>
      </c>
      <c r="B1740" s="3">
        <v>1</v>
      </c>
      <c r="C1740" s="3">
        <v>0</v>
      </c>
      <c r="D1740" s="3">
        <v>128</v>
      </c>
      <c r="E1740" s="3">
        <v>263</v>
      </c>
      <c r="F1740" s="3">
        <v>0</v>
      </c>
      <c r="G1740" s="3">
        <v>1</v>
      </c>
      <c r="H1740" s="3">
        <v>105</v>
      </c>
      <c r="I1740" s="3">
        <v>1</v>
      </c>
      <c r="J1740" s="3">
        <v>2</v>
      </c>
      <c r="K1740" s="3">
        <v>1</v>
      </c>
      <c r="L1740" s="3">
        <v>1</v>
      </c>
      <c r="M1740" s="3">
        <v>3</v>
      </c>
      <c r="N1740" s="3">
        <v>1</v>
      </c>
    </row>
    <row r="1741" spans="1:14" x14ac:dyDescent="0.25">
      <c r="A1741" s="3">
        <v>51</v>
      </c>
      <c r="B1741" s="3">
        <v>0</v>
      </c>
      <c r="C1741" s="3">
        <v>2</v>
      </c>
      <c r="D1741" s="3">
        <v>120</v>
      </c>
      <c r="E1741" s="3">
        <v>295</v>
      </c>
      <c r="F1741" s="3">
        <v>0</v>
      </c>
      <c r="G1741" s="3">
        <v>0</v>
      </c>
      <c r="H1741" s="3">
        <v>157</v>
      </c>
      <c r="I1741" s="3">
        <v>0</v>
      </c>
      <c r="J1741" s="3">
        <v>6</v>
      </c>
      <c r="K1741" s="3">
        <v>2</v>
      </c>
      <c r="L1741" s="3">
        <v>0</v>
      </c>
      <c r="M1741" s="3">
        <v>2</v>
      </c>
      <c r="N1741" s="3">
        <v>1</v>
      </c>
    </row>
    <row r="1742" spans="1:14" x14ac:dyDescent="0.25">
      <c r="A1742" s="3">
        <v>43</v>
      </c>
      <c r="B1742" s="3">
        <v>1</v>
      </c>
      <c r="C1742" s="3">
        <v>0</v>
      </c>
      <c r="D1742" s="3">
        <v>115</v>
      </c>
      <c r="E1742" s="3">
        <v>303</v>
      </c>
      <c r="F1742" s="3">
        <v>0</v>
      </c>
      <c r="G1742" s="3">
        <v>1</v>
      </c>
      <c r="H1742" s="3">
        <v>181</v>
      </c>
      <c r="I1742" s="3">
        <v>0</v>
      </c>
      <c r="J1742" s="3">
        <v>12</v>
      </c>
      <c r="K1742" s="3">
        <v>1</v>
      </c>
      <c r="L1742" s="3">
        <v>0</v>
      </c>
      <c r="M1742" s="3">
        <v>2</v>
      </c>
      <c r="N1742" s="3">
        <v>1</v>
      </c>
    </row>
    <row r="1743" spans="1:14" x14ac:dyDescent="0.25">
      <c r="A1743" s="3">
        <v>42</v>
      </c>
      <c r="B1743" s="3">
        <v>0</v>
      </c>
      <c r="C1743" s="3">
        <v>2</v>
      </c>
      <c r="D1743" s="3">
        <v>120</v>
      </c>
      <c r="E1743" s="3">
        <v>209</v>
      </c>
      <c r="F1743" s="3">
        <v>0</v>
      </c>
      <c r="G1743" s="3">
        <v>1</v>
      </c>
      <c r="H1743" s="3">
        <v>173</v>
      </c>
      <c r="I1743" s="3">
        <v>0</v>
      </c>
      <c r="J1743" s="3">
        <v>0</v>
      </c>
      <c r="K1743" s="3">
        <v>1</v>
      </c>
      <c r="L1743" s="3">
        <v>0</v>
      </c>
      <c r="M1743" s="3">
        <v>2</v>
      </c>
      <c r="N1743" s="3">
        <v>1</v>
      </c>
    </row>
    <row r="1744" spans="1:14" x14ac:dyDescent="0.25">
      <c r="A1744" s="3">
        <v>67</v>
      </c>
      <c r="B1744" s="3">
        <v>0</v>
      </c>
      <c r="C1744" s="3">
        <v>0</v>
      </c>
      <c r="D1744" s="3">
        <v>106</v>
      </c>
      <c r="E1744" s="3">
        <v>223</v>
      </c>
      <c r="F1744" s="3">
        <v>0</v>
      </c>
      <c r="G1744" s="3">
        <v>1</v>
      </c>
      <c r="H1744" s="3">
        <v>142</v>
      </c>
      <c r="I1744" s="3">
        <v>0</v>
      </c>
      <c r="J1744" s="3">
        <v>3</v>
      </c>
      <c r="K1744" s="3">
        <v>2</v>
      </c>
      <c r="L1744" s="3">
        <v>2</v>
      </c>
      <c r="M1744" s="3">
        <v>2</v>
      </c>
      <c r="N1744" s="3">
        <v>1</v>
      </c>
    </row>
    <row r="1745" spans="1:14" x14ac:dyDescent="0.25">
      <c r="A1745" s="3">
        <v>76</v>
      </c>
      <c r="B1745" s="3">
        <v>0</v>
      </c>
      <c r="C1745" s="3">
        <v>2</v>
      </c>
      <c r="D1745" s="3">
        <v>140</v>
      </c>
      <c r="E1745" s="3">
        <v>197</v>
      </c>
      <c r="F1745" s="3">
        <v>0</v>
      </c>
      <c r="G1745" s="3">
        <v>2</v>
      </c>
      <c r="H1745" s="3">
        <v>116</v>
      </c>
      <c r="I1745" s="3">
        <v>0</v>
      </c>
      <c r="J1745" s="3">
        <v>11</v>
      </c>
      <c r="K1745" s="3">
        <v>1</v>
      </c>
      <c r="L1745" s="3">
        <v>0</v>
      </c>
      <c r="M1745" s="3">
        <v>2</v>
      </c>
      <c r="N1745" s="3">
        <v>1</v>
      </c>
    </row>
    <row r="1746" spans="1:14" x14ac:dyDescent="0.25">
      <c r="A1746" s="3">
        <v>70</v>
      </c>
      <c r="B1746" s="3">
        <v>1</v>
      </c>
      <c r="C1746" s="3">
        <v>1</v>
      </c>
      <c r="D1746" s="3">
        <v>156</v>
      </c>
      <c r="E1746" s="3">
        <v>245</v>
      </c>
      <c r="F1746" s="3">
        <v>0</v>
      </c>
      <c r="G1746" s="3">
        <v>0</v>
      </c>
      <c r="H1746" s="3">
        <v>143</v>
      </c>
      <c r="I1746" s="3">
        <v>0</v>
      </c>
      <c r="J1746" s="3">
        <v>0</v>
      </c>
      <c r="K1746" s="3">
        <v>2</v>
      </c>
      <c r="L1746" s="3">
        <v>0</v>
      </c>
      <c r="M1746" s="3">
        <v>2</v>
      </c>
      <c r="N1746" s="3">
        <v>1</v>
      </c>
    </row>
    <row r="1747" spans="1:14" x14ac:dyDescent="0.25">
      <c r="A1747" s="3">
        <v>44</v>
      </c>
      <c r="B1747" s="3">
        <v>0</v>
      </c>
      <c r="C1747" s="3">
        <v>2</v>
      </c>
      <c r="D1747" s="3">
        <v>118</v>
      </c>
      <c r="E1747" s="3">
        <v>242</v>
      </c>
      <c r="F1747" s="3">
        <v>0</v>
      </c>
      <c r="G1747" s="3">
        <v>1</v>
      </c>
      <c r="H1747" s="3">
        <v>149</v>
      </c>
      <c r="I1747" s="3">
        <v>0</v>
      </c>
      <c r="J1747" s="3">
        <v>3</v>
      </c>
      <c r="K1747" s="3">
        <v>1</v>
      </c>
      <c r="L1747" s="3">
        <v>1</v>
      </c>
      <c r="M1747" s="3">
        <v>2</v>
      </c>
      <c r="N1747" s="3">
        <v>1</v>
      </c>
    </row>
    <row r="1748" spans="1:14" x14ac:dyDescent="0.25">
      <c r="A1748" s="3">
        <v>60</v>
      </c>
      <c r="B1748" s="3">
        <v>0</v>
      </c>
      <c r="C1748" s="3">
        <v>3</v>
      </c>
      <c r="D1748" s="3">
        <v>150</v>
      </c>
      <c r="E1748" s="3">
        <v>240</v>
      </c>
      <c r="F1748" s="3">
        <v>0</v>
      </c>
      <c r="G1748" s="3">
        <v>1</v>
      </c>
      <c r="H1748" s="3">
        <v>171</v>
      </c>
      <c r="I1748" s="3">
        <v>0</v>
      </c>
      <c r="J1748" s="3">
        <v>9</v>
      </c>
      <c r="K1748" s="3">
        <v>2</v>
      </c>
      <c r="L1748" s="3">
        <v>0</v>
      </c>
      <c r="M1748" s="3">
        <v>2</v>
      </c>
      <c r="N1748" s="3">
        <v>1</v>
      </c>
    </row>
    <row r="1749" spans="1:14" x14ac:dyDescent="0.25">
      <c r="A1749" s="3">
        <v>44</v>
      </c>
      <c r="B1749" s="3">
        <v>1</v>
      </c>
      <c r="C1749" s="3">
        <v>2</v>
      </c>
      <c r="D1749" s="3">
        <v>120</v>
      </c>
      <c r="E1749" s="3">
        <v>226</v>
      </c>
      <c r="F1749" s="3">
        <v>0</v>
      </c>
      <c r="G1749" s="3">
        <v>1</v>
      </c>
      <c r="H1749" s="3">
        <v>169</v>
      </c>
      <c r="I1749" s="3">
        <v>0</v>
      </c>
      <c r="J1749" s="3">
        <v>0</v>
      </c>
      <c r="K1749" s="3">
        <v>2</v>
      </c>
      <c r="L1749" s="3">
        <v>0</v>
      </c>
      <c r="M1749" s="3">
        <v>2</v>
      </c>
      <c r="N1749" s="3">
        <v>1</v>
      </c>
    </row>
    <row r="1750" spans="1:14" x14ac:dyDescent="0.25">
      <c r="A1750" s="3">
        <v>42</v>
      </c>
      <c r="B1750" s="3">
        <v>1</v>
      </c>
      <c r="C1750" s="3">
        <v>2</v>
      </c>
      <c r="D1750" s="3">
        <v>130</v>
      </c>
      <c r="E1750" s="3">
        <v>180</v>
      </c>
      <c r="F1750" s="3">
        <v>0</v>
      </c>
      <c r="G1750" s="3">
        <v>1</v>
      </c>
      <c r="H1750" s="3">
        <v>150</v>
      </c>
      <c r="I1750" s="3">
        <v>0</v>
      </c>
      <c r="J1750" s="3">
        <v>0</v>
      </c>
      <c r="K1750" s="3">
        <v>2</v>
      </c>
      <c r="L1750" s="3">
        <v>0</v>
      </c>
      <c r="M1750" s="3">
        <v>2</v>
      </c>
      <c r="N1750" s="3">
        <v>1</v>
      </c>
    </row>
    <row r="1751" spans="1:14" x14ac:dyDescent="0.25">
      <c r="A1751" s="3">
        <v>66</v>
      </c>
      <c r="B1751" s="3">
        <v>1</v>
      </c>
      <c r="C1751" s="3">
        <v>0</v>
      </c>
      <c r="D1751" s="3">
        <v>160</v>
      </c>
      <c r="E1751" s="3">
        <v>228</v>
      </c>
      <c r="F1751" s="3">
        <v>0</v>
      </c>
      <c r="G1751" s="3">
        <v>0</v>
      </c>
      <c r="H1751" s="3">
        <v>138</v>
      </c>
      <c r="I1751" s="3">
        <v>0</v>
      </c>
      <c r="J1751" s="3">
        <v>23</v>
      </c>
      <c r="K1751" s="3">
        <v>2</v>
      </c>
      <c r="L1751" s="3">
        <v>0</v>
      </c>
      <c r="M1751" s="3">
        <v>1</v>
      </c>
      <c r="N1751" s="3">
        <v>1</v>
      </c>
    </row>
    <row r="1752" spans="1:14" x14ac:dyDescent="0.25">
      <c r="A1752" s="3">
        <v>71</v>
      </c>
      <c r="B1752" s="3">
        <v>0</v>
      </c>
      <c r="C1752" s="3">
        <v>0</v>
      </c>
      <c r="D1752" s="3">
        <v>112</v>
      </c>
      <c r="E1752" s="3">
        <v>149</v>
      </c>
      <c r="F1752" s="3">
        <v>0</v>
      </c>
      <c r="G1752" s="3">
        <v>1</v>
      </c>
      <c r="H1752" s="3">
        <v>125</v>
      </c>
      <c r="I1752" s="3">
        <v>0</v>
      </c>
      <c r="J1752" s="3">
        <v>16</v>
      </c>
      <c r="K1752" s="3">
        <v>1</v>
      </c>
      <c r="L1752" s="3">
        <v>0</v>
      </c>
      <c r="M1752" s="3">
        <v>2</v>
      </c>
      <c r="N1752" s="3">
        <v>1</v>
      </c>
    </row>
    <row r="1753" spans="1:14" x14ac:dyDescent="0.25">
      <c r="A1753" s="3">
        <v>64</v>
      </c>
      <c r="B1753" s="3">
        <v>1</v>
      </c>
      <c r="C1753" s="3">
        <v>3</v>
      </c>
      <c r="D1753" s="3">
        <v>170</v>
      </c>
      <c r="E1753" s="3">
        <v>227</v>
      </c>
      <c r="F1753" s="3">
        <v>0</v>
      </c>
      <c r="G1753" s="3">
        <v>0</v>
      </c>
      <c r="H1753" s="3">
        <v>155</v>
      </c>
      <c r="I1753" s="3">
        <v>0</v>
      </c>
      <c r="J1753" s="3">
        <v>6</v>
      </c>
      <c r="K1753" s="3">
        <v>1</v>
      </c>
      <c r="L1753" s="3">
        <v>0</v>
      </c>
      <c r="M1753" s="3">
        <v>3</v>
      </c>
      <c r="N1753" s="3">
        <v>1</v>
      </c>
    </row>
    <row r="1754" spans="1:14" x14ac:dyDescent="0.25">
      <c r="A1754" s="3">
        <v>66</v>
      </c>
      <c r="B1754" s="3">
        <v>0</v>
      </c>
      <c r="C1754" s="3">
        <v>2</v>
      </c>
      <c r="D1754" s="3">
        <v>146</v>
      </c>
      <c r="E1754" s="3">
        <v>278</v>
      </c>
      <c r="F1754" s="3">
        <v>0</v>
      </c>
      <c r="G1754" s="3">
        <v>0</v>
      </c>
      <c r="H1754" s="3">
        <v>152</v>
      </c>
      <c r="I1754" s="3">
        <v>0</v>
      </c>
      <c r="J1754" s="3">
        <v>0</v>
      </c>
      <c r="K1754" s="3">
        <v>1</v>
      </c>
      <c r="L1754" s="3">
        <v>1</v>
      </c>
      <c r="M1754" s="3">
        <v>2</v>
      </c>
      <c r="N1754" s="3">
        <v>1</v>
      </c>
    </row>
    <row r="1755" spans="1:14" x14ac:dyDescent="0.25">
      <c r="A1755" s="3">
        <v>39</v>
      </c>
      <c r="B1755" s="3">
        <v>0</v>
      </c>
      <c r="C1755" s="3">
        <v>2</v>
      </c>
      <c r="D1755" s="3">
        <v>138</v>
      </c>
      <c r="E1755" s="3">
        <v>220</v>
      </c>
      <c r="F1755" s="3">
        <v>0</v>
      </c>
      <c r="G1755" s="3">
        <v>1</v>
      </c>
      <c r="H1755" s="3">
        <v>152</v>
      </c>
      <c r="I1755" s="3">
        <v>0</v>
      </c>
      <c r="J1755" s="3">
        <v>0</v>
      </c>
      <c r="K1755" s="3">
        <v>1</v>
      </c>
      <c r="L1755" s="3">
        <v>0</v>
      </c>
      <c r="M1755" s="3">
        <v>2</v>
      </c>
      <c r="N1755" s="3">
        <v>1</v>
      </c>
    </row>
    <row r="1756" spans="1:14" x14ac:dyDescent="0.25">
      <c r="A1756" s="3">
        <v>58</v>
      </c>
      <c r="B1756" s="3">
        <v>0</v>
      </c>
      <c r="C1756" s="3">
        <v>0</v>
      </c>
      <c r="D1756" s="3">
        <v>130</v>
      </c>
      <c r="E1756" s="3">
        <v>197</v>
      </c>
      <c r="F1756" s="3">
        <v>0</v>
      </c>
      <c r="G1756" s="3">
        <v>1</v>
      </c>
      <c r="H1756" s="3">
        <v>131</v>
      </c>
      <c r="I1756" s="3">
        <v>0</v>
      </c>
      <c r="J1756" s="3">
        <v>6</v>
      </c>
      <c r="K1756" s="3">
        <v>1</v>
      </c>
      <c r="L1756" s="3">
        <v>0</v>
      </c>
      <c r="M1756" s="3">
        <v>2</v>
      </c>
      <c r="N1756" s="3">
        <v>1</v>
      </c>
    </row>
    <row r="1757" spans="1:14" x14ac:dyDescent="0.25">
      <c r="A1757" s="3">
        <v>47</v>
      </c>
      <c r="B1757" s="3">
        <v>1</v>
      </c>
      <c r="C1757" s="3">
        <v>2</v>
      </c>
      <c r="D1757" s="3">
        <v>130</v>
      </c>
      <c r="E1757" s="3">
        <v>253</v>
      </c>
      <c r="F1757" s="3">
        <v>0</v>
      </c>
      <c r="G1757" s="3">
        <v>1</v>
      </c>
      <c r="H1757" s="3">
        <v>179</v>
      </c>
      <c r="I1757" s="3">
        <v>0</v>
      </c>
      <c r="J1757" s="3">
        <v>0</v>
      </c>
      <c r="K1757" s="3">
        <v>2</v>
      </c>
      <c r="L1757" s="3">
        <v>0</v>
      </c>
      <c r="M1757" s="3">
        <v>2</v>
      </c>
      <c r="N1757" s="3">
        <v>1</v>
      </c>
    </row>
    <row r="1758" spans="1:14" x14ac:dyDescent="0.25">
      <c r="A1758" s="3">
        <v>35</v>
      </c>
      <c r="B1758" s="3">
        <v>1</v>
      </c>
      <c r="C1758" s="3">
        <v>1</v>
      </c>
      <c r="D1758" s="3">
        <v>122</v>
      </c>
      <c r="E1758" s="3">
        <v>192</v>
      </c>
      <c r="F1758" s="3">
        <v>0</v>
      </c>
      <c r="G1758" s="3">
        <v>1</v>
      </c>
      <c r="H1758" s="3">
        <v>174</v>
      </c>
      <c r="I1758" s="3">
        <v>0</v>
      </c>
      <c r="J1758" s="3">
        <v>0</v>
      </c>
      <c r="K1758" s="3">
        <v>2</v>
      </c>
      <c r="L1758" s="3">
        <v>0</v>
      </c>
      <c r="M1758" s="3">
        <v>2</v>
      </c>
      <c r="N1758" s="3">
        <v>1</v>
      </c>
    </row>
    <row r="1759" spans="1:14" x14ac:dyDescent="0.25">
      <c r="A1759" s="3">
        <v>58</v>
      </c>
      <c r="B1759" s="3">
        <v>1</v>
      </c>
      <c r="C1759" s="3">
        <v>1</v>
      </c>
      <c r="D1759" s="3">
        <v>125</v>
      </c>
      <c r="E1759" s="3">
        <v>220</v>
      </c>
      <c r="F1759" s="3">
        <v>0</v>
      </c>
      <c r="G1759" s="3">
        <v>1</v>
      </c>
      <c r="H1759" s="3">
        <v>144</v>
      </c>
      <c r="I1759" s="3">
        <v>0</v>
      </c>
      <c r="J1759" s="3">
        <v>4</v>
      </c>
      <c r="K1759" s="3">
        <v>1</v>
      </c>
      <c r="L1759" s="3">
        <v>4</v>
      </c>
      <c r="M1759" s="3">
        <v>3</v>
      </c>
      <c r="N1759" s="3">
        <v>1</v>
      </c>
    </row>
    <row r="1760" spans="1:14" x14ac:dyDescent="0.25">
      <c r="A1760" s="3">
        <v>56</v>
      </c>
      <c r="B1760" s="3">
        <v>1</v>
      </c>
      <c r="C1760" s="3">
        <v>1</v>
      </c>
      <c r="D1760" s="3">
        <v>130</v>
      </c>
      <c r="E1760" s="3">
        <v>221</v>
      </c>
      <c r="F1760" s="3">
        <v>0</v>
      </c>
      <c r="G1760" s="3">
        <v>0</v>
      </c>
      <c r="H1760" s="3">
        <v>163</v>
      </c>
      <c r="I1760" s="3">
        <v>0</v>
      </c>
      <c r="J1760" s="3">
        <v>0</v>
      </c>
      <c r="K1760" s="3">
        <v>2</v>
      </c>
      <c r="L1760" s="3">
        <v>0</v>
      </c>
      <c r="M1760" s="3">
        <v>3</v>
      </c>
      <c r="N1760" s="3">
        <v>1</v>
      </c>
    </row>
    <row r="1761" spans="1:14" x14ac:dyDescent="0.25">
      <c r="A1761" s="3">
        <v>56</v>
      </c>
      <c r="B1761" s="3">
        <v>1</v>
      </c>
      <c r="C1761" s="3">
        <v>1</v>
      </c>
      <c r="D1761" s="3">
        <v>120</v>
      </c>
      <c r="E1761" s="3">
        <v>240</v>
      </c>
      <c r="F1761" s="3">
        <v>0</v>
      </c>
      <c r="G1761" s="3">
        <v>1</v>
      </c>
      <c r="H1761" s="3">
        <v>169</v>
      </c>
      <c r="I1761" s="3">
        <v>0</v>
      </c>
      <c r="J1761" s="3">
        <v>0</v>
      </c>
      <c r="K1761" s="3">
        <v>0</v>
      </c>
      <c r="L1761" s="3">
        <v>0</v>
      </c>
      <c r="M1761" s="3">
        <v>2</v>
      </c>
      <c r="N1761" s="3">
        <v>1</v>
      </c>
    </row>
    <row r="1762" spans="1:14" x14ac:dyDescent="0.25">
      <c r="A1762" s="3">
        <v>55</v>
      </c>
      <c r="B1762" s="3">
        <v>0</v>
      </c>
      <c r="C1762" s="3">
        <v>1</v>
      </c>
      <c r="D1762" s="3">
        <v>132</v>
      </c>
      <c r="E1762" s="3">
        <v>342</v>
      </c>
      <c r="F1762" s="3">
        <v>0</v>
      </c>
      <c r="G1762" s="3">
        <v>1</v>
      </c>
      <c r="H1762" s="3">
        <v>166</v>
      </c>
      <c r="I1762" s="3">
        <v>0</v>
      </c>
      <c r="J1762" s="3">
        <v>12</v>
      </c>
      <c r="K1762" s="3">
        <v>2</v>
      </c>
      <c r="L1762" s="3">
        <v>0</v>
      </c>
      <c r="M1762" s="3">
        <v>2</v>
      </c>
      <c r="N1762" s="3">
        <v>1</v>
      </c>
    </row>
    <row r="1763" spans="1:14" x14ac:dyDescent="0.25">
      <c r="A1763" s="3">
        <v>41</v>
      </c>
      <c r="B1763" s="3">
        <v>1</v>
      </c>
      <c r="C1763" s="3">
        <v>1</v>
      </c>
      <c r="D1763" s="3">
        <v>120</v>
      </c>
      <c r="E1763" s="3">
        <v>157</v>
      </c>
      <c r="F1763" s="3">
        <v>0</v>
      </c>
      <c r="G1763" s="3">
        <v>1</v>
      </c>
      <c r="H1763" s="3">
        <v>182</v>
      </c>
      <c r="I1763" s="3">
        <v>0</v>
      </c>
      <c r="J1763" s="3">
        <v>0</v>
      </c>
      <c r="K1763" s="3">
        <v>2</v>
      </c>
      <c r="L1763" s="3">
        <v>0</v>
      </c>
      <c r="M1763" s="3">
        <v>2</v>
      </c>
      <c r="N1763" s="3">
        <v>1</v>
      </c>
    </row>
    <row r="1764" spans="1:14" x14ac:dyDescent="0.25">
      <c r="A1764" s="3">
        <v>38</v>
      </c>
      <c r="B1764" s="3">
        <v>1</v>
      </c>
      <c r="C1764" s="3">
        <v>2</v>
      </c>
      <c r="D1764" s="3">
        <v>138</v>
      </c>
      <c r="E1764" s="3">
        <v>175</v>
      </c>
      <c r="F1764" s="3">
        <v>0</v>
      </c>
      <c r="G1764" s="3">
        <v>1</v>
      </c>
      <c r="H1764" s="3">
        <v>173</v>
      </c>
      <c r="I1764" s="3">
        <v>0</v>
      </c>
      <c r="J1764" s="3">
        <v>0</v>
      </c>
      <c r="K1764" s="3">
        <v>2</v>
      </c>
      <c r="L1764" s="3">
        <v>4</v>
      </c>
      <c r="M1764" s="3">
        <v>2</v>
      </c>
      <c r="N1764" s="3">
        <v>1</v>
      </c>
    </row>
    <row r="1765" spans="1:14" x14ac:dyDescent="0.25">
      <c r="A1765" s="3">
        <v>38</v>
      </c>
      <c r="B1765" s="3">
        <v>1</v>
      </c>
      <c r="C1765" s="3">
        <v>2</v>
      </c>
      <c r="D1765" s="3">
        <v>138</v>
      </c>
      <c r="E1765" s="3">
        <v>175</v>
      </c>
      <c r="F1765" s="3">
        <v>0</v>
      </c>
      <c r="G1765" s="3">
        <v>1</v>
      </c>
      <c r="H1765" s="3">
        <v>173</v>
      </c>
      <c r="I1765" s="3">
        <v>0</v>
      </c>
      <c r="J1765" s="3">
        <v>0</v>
      </c>
      <c r="K1765" s="3">
        <v>2</v>
      </c>
      <c r="L1765" s="3">
        <v>4</v>
      </c>
      <c r="M1765" s="3">
        <v>2</v>
      </c>
      <c r="N1765" s="3">
        <v>1</v>
      </c>
    </row>
    <row r="1766" spans="1:14" x14ac:dyDescent="0.25">
      <c r="A1766" s="3">
        <v>67</v>
      </c>
      <c r="B1766" s="3">
        <v>1</v>
      </c>
      <c r="C1766" s="3">
        <v>0</v>
      </c>
      <c r="D1766" s="3">
        <v>160</v>
      </c>
      <c r="E1766" s="3">
        <v>286</v>
      </c>
      <c r="F1766" s="3">
        <v>0</v>
      </c>
      <c r="G1766" s="3">
        <v>0</v>
      </c>
      <c r="H1766" s="3">
        <v>108</v>
      </c>
      <c r="I1766" s="3">
        <v>1</v>
      </c>
      <c r="J1766" s="3">
        <v>15</v>
      </c>
      <c r="K1766" s="3">
        <v>1</v>
      </c>
      <c r="L1766" s="3">
        <v>3</v>
      </c>
      <c r="M1766" s="3">
        <v>2</v>
      </c>
      <c r="N1766" s="3">
        <v>0</v>
      </c>
    </row>
    <row r="1767" spans="1:14" x14ac:dyDescent="0.25">
      <c r="A1767" s="3">
        <v>67</v>
      </c>
      <c r="B1767" s="3">
        <v>1</v>
      </c>
      <c r="C1767" s="3">
        <v>0</v>
      </c>
      <c r="D1767" s="3">
        <v>120</v>
      </c>
      <c r="E1767" s="3">
        <v>229</v>
      </c>
      <c r="F1767" s="3">
        <v>0</v>
      </c>
      <c r="G1767" s="3">
        <v>0</v>
      </c>
      <c r="H1767" s="3">
        <v>129</v>
      </c>
      <c r="I1767" s="3">
        <v>1</v>
      </c>
      <c r="J1767" s="3">
        <v>26</v>
      </c>
      <c r="K1767" s="3">
        <v>1</v>
      </c>
      <c r="L1767" s="3">
        <v>2</v>
      </c>
      <c r="M1767" s="3">
        <v>3</v>
      </c>
      <c r="N1767" s="3">
        <v>0</v>
      </c>
    </row>
    <row r="1768" spans="1:14" x14ac:dyDescent="0.25">
      <c r="A1768" s="3">
        <v>62</v>
      </c>
      <c r="B1768" s="3">
        <v>0</v>
      </c>
      <c r="C1768" s="3">
        <v>0</v>
      </c>
      <c r="D1768" s="3">
        <v>140</v>
      </c>
      <c r="E1768" s="3">
        <v>268</v>
      </c>
      <c r="F1768" s="3">
        <v>0</v>
      </c>
      <c r="G1768" s="3">
        <v>0</v>
      </c>
      <c r="H1768" s="3">
        <v>160</v>
      </c>
      <c r="I1768" s="3">
        <v>0</v>
      </c>
      <c r="J1768" s="3">
        <v>36</v>
      </c>
      <c r="K1768" s="3">
        <v>0</v>
      </c>
      <c r="L1768" s="3">
        <v>2</v>
      </c>
      <c r="M1768" s="3">
        <v>2</v>
      </c>
      <c r="N1768" s="3">
        <v>0</v>
      </c>
    </row>
    <row r="1769" spans="1:14" x14ac:dyDescent="0.25">
      <c r="A1769" s="3">
        <v>63</v>
      </c>
      <c r="B1769" s="3">
        <v>1</v>
      </c>
      <c r="C1769" s="3">
        <v>0</v>
      </c>
      <c r="D1769" s="3">
        <v>130</v>
      </c>
      <c r="E1769" s="3">
        <v>254</v>
      </c>
      <c r="F1769" s="3">
        <v>0</v>
      </c>
      <c r="G1769" s="3">
        <v>0</v>
      </c>
      <c r="H1769" s="3">
        <v>147</v>
      </c>
      <c r="I1769" s="3">
        <v>0</v>
      </c>
      <c r="J1769" s="3">
        <v>14</v>
      </c>
      <c r="K1769" s="3">
        <v>1</v>
      </c>
      <c r="L1769" s="3">
        <v>1</v>
      </c>
      <c r="M1769" s="3">
        <v>3</v>
      </c>
      <c r="N1769" s="3">
        <v>0</v>
      </c>
    </row>
    <row r="1770" spans="1:14" x14ac:dyDescent="0.25">
      <c r="A1770" s="3">
        <v>53</v>
      </c>
      <c r="B1770" s="3">
        <v>1</v>
      </c>
      <c r="C1770" s="3">
        <v>0</v>
      </c>
      <c r="D1770" s="3">
        <v>140</v>
      </c>
      <c r="E1770" s="3">
        <v>203</v>
      </c>
      <c r="F1770" s="3">
        <v>1</v>
      </c>
      <c r="G1770" s="3">
        <v>0</v>
      </c>
      <c r="H1770" s="3">
        <v>155</v>
      </c>
      <c r="I1770" s="3">
        <v>1</v>
      </c>
      <c r="J1770" s="3">
        <v>31</v>
      </c>
      <c r="K1770" s="3">
        <v>0</v>
      </c>
      <c r="L1770" s="3">
        <v>0</v>
      </c>
      <c r="M1770" s="3">
        <v>3</v>
      </c>
      <c r="N1770" s="3">
        <v>0</v>
      </c>
    </row>
    <row r="1771" spans="1:14" x14ac:dyDescent="0.25">
      <c r="A1771" s="3">
        <v>56</v>
      </c>
      <c r="B1771" s="3">
        <v>1</v>
      </c>
      <c r="C1771" s="3">
        <v>2</v>
      </c>
      <c r="D1771" s="3">
        <v>130</v>
      </c>
      <c r="E1771" s="3">
        <v>256</v>
      </c>
      <c r="F1771" s="3">
        <v>1</v>
      </c>
      <c r="G1771" s="3">
        <v>0</v>
      </c>
      <c r="H1771" s="3">
        <v>142</v>
      </c>
      <c r="I1771" s="3">
        <v>1</v>
      </c>
      <c r="J1771" s="3">
        <v>6</v>
      </c>
      <c r="K1771" s="3">
        <v>1</v>
      </c>
      <c r="L1771" s="3">
        <v>1</v>
      </c>
      <c r="M1771" s="3">
        <v>1</v>
      </c>
      <c r="N1771" s="3">
        <v>0</v>
      </c>
    </row>
    <row r="1772" spans="1:14" x14ac:dyDescent="0.25">
      <c r="A1772" s="3">
        <v>48</v>
      </c>
      <c r="B1772" s="3">
        <v>1</v>
      </c>
      <c r="C1772" s="3">
        <v>1</v>
      </c>
      <c r="D1772" s="3">
        <v>110</v>
      </c>
      <c r="E1772" s="3">
        <v>229</v>
      </c>
      <c r="F1772" s="3">
        <v>0</v>
      </c>
      <c r="G1772" s="3">
        <v>1</v>
      </c>
      <c r="H1772" s="3">
        <v>168</v>
      </c>
      <c r="I1772" s="3">
        <v>0</v>
      </c>
      <c r="J1772" s="3">
        <v>10</v>
      </c>
      <c r="K1772" s="3">
        <v>0</v>
      </c>
      <c r="L1772" s="3">
        <v>0</v>
      </c>
      <c r="M1772" s="3">
        <v>3</v>
      </c>
      <c r="N1772" s="3">
        <v>0</v>
      </c>
    </row>
    <row r="1773" spans="1:14" x14ac:dyDescent="0.25">
      <c r="A1773" s="3">
        <v>58</v>
      </c>
      <c r="B1773" s="3">
        <v>1</v>
      </c>
      <c r="C1773" s="3">
        <v>1</v>
      </c>
      <c r="D1773" s="3">
        <v>120</v>
      </c>
      <c r="E1773" s="3">
        <v>284</v>
      </c>
      <c r="F1773" s="3">
        <v>0</v>
      </c>
      <c r="G1773" s="3">
        <v>0</v>
      </c>
      <c r="H1773" s="3">
        <v>160</v>
      </c>
      <c r="I1773" s="3">
        <v>0</v>
      </c>
      <c r="J1773" s="3">
        <v>18</v>
      </c>
      <c r="K1773" s="3">
        <v>1</v>
      </c>
      <c r="L1773" s="3">
        <v>0</v>
      </c>
      <c r="M1773" s="3">
        <v>2</v>
      </c>
      <c r="N1773" s="3">
        <v>0</v>
      </c>
    </row>
    <row r="1774" spans="1:14" x14ac:dyDescent="0.25">
      <c r="A1774" s="3">
        <v>58</v>
      </c>
      <c r="B1774" s="3">
        <v>1</v>
      </c>
      <c r="C1774" s="3">
        <v>2</v>
      </c>
      <c r="D1774" s="3">
        <v>132</v>
      </c>
      <c r="E1774" s="3">
        <v>224</v>
      </c>
      <c r="F1774" s="3">
        <v>0</v>
      </c>
      <c r="G1774" s="3">
        <v>0</v>
      </c>
      <c r="H1774" s="3">
        <v>173</v>
      </c>
      <c r="I1774" s="3">
        <v>0</v>
      </c>
      <c r="J1774" s="3">
        <v>32</v>
      </c>
      <c r="K1774" s="3">
        <v>2</v>
      </c>
      <c r="L1774" s="3">
        <v>2</v>
      </c>
      <c r="M1774" s="3">
        <v>3</v>
      </c>
      <c r="N1774" s="3">
        <v>0</v>
      </c>
    </row>
    <row r="1775" spans="1:14" x14ac:dyDescent="0.25">
      <c r="A1775" s="3">
        <v>60</v>
      </c>
      <c r="B1775" s="3">
        <v>1</v>
      </c>
      <c r="C1775" s="3">
        <v>0</v>
      </c>
      <c r="D1775" s="3">
        <v>130</v>
      </c>
      <c r="E1775" s="3">
        <v>206</v>
      </c>
      <c r="F1775" s="3">
        <v>0</v>
      </c>
      <c r="G1775" s="3">
        <v>0</v>
      </c>
      <c r="H1775" s="3">
        <v>132</v>
      </c>
      <c r="I1775" s="3">
        <v>1</v>
      </c>
      <c r="J1775" s="3">
        <v>24</v>
      </c>
      <c r="K1775" s="3">
        <v>1</v>
      </c>
      <c r="L1775" s="3">
        <v>2</v>
      </c>
      <c r="M1775" s="3">
        <v>3</v>
      </c>
      <c r="N1775" s="3">
        <v>0</v>
      </c>
    </row>
    <row r="1776" spans="1:14" x14ac:dyDescent="0.25">
      <c r="A1776" s="3">
        <v>40</v>
      </c>
      <c r="B1776" s="3">
        <v>1</v>
      </c>
      <c r="C1776" s="3">
        <v>0</v>
      </c>
      <c r="D1776" s="3">
        <v>110</v>
      </c>
      <c r="E1776" s="3">
        <v>167</v>
      </c>
      <c r="F1776" s="3">
        <v>0</v>
      </c>
      <c r="G1776" s="3">
        <v>0</v>
      </c>
      <c r="H1776" s="3">
        <v>114</v>
      </c>
      <c r="I1776" s="3">
        <v>1</v>
      </c>
      <c r="J1776" s="3">
        <v>20</v>
      </c>
      <c r="K1776" s="3">
        <v>1</v>
      </c>
      <c r="L1776" s="3">
        <v>0</v>
      </c>
      <c r="M1776" s="3">
        <v>3</v>
      </c>
      <c r="N1776" s="3">
        <v>0</v>
      </c>
    </row>
    <row r="1777" spans="1:14" x14ac:dyDescent="0.25">
      <c r="A1777" s="3">
        <v>60</v>
      </c>
      <c r="B1777" s="3">
        <v>1</v>
      </c>
      <c r="C1777" s="3">
        <v>0</v>
      </c>
      <c r="D1777" s="3">
        <v>117</v>
      </c>
      <c r="E1777" s="3">
        <v>230</v>
      </c>
      <c r="F1777" s="3">
        <v>1</v>
      </c>
      <c r="G1777" s="3">
        <v>1</v>
      </c>
      <c r="H1777" s="3">
        <v>160</v>
      </c>
      <c r="I1777" s="3">
        <v>1</v>
      </c>
      <c r="J1777" s="3">
        <v>14</v>
      </c>
      <c r="K1777" s="3">
        <v>2</v>
      </c>
      <c r="L1777" s="3">
        <v>2</v>
      </c>
      <c r="M1777" s="3">
        <v>3</v>
      </c>
      <c r="N1777" s="3">
        <v>0</v>
      </c>
    </row>
    <row r="1778" spans="1:14" x14ac:dyDescent="0.25">
      <c r="A1778" s="3">
        <v>64</v>
      </c>
      <c r="B1778" s="3">
        <v>1</v>
      </c>
      <c r="C1778" s="3">
        <v>2</v>
      </c>
      <c r="D1778" s="3">
        <v>140</v>
      </c>
      <c r="E1778" s="3">
        <v>335</v>
      </c>
      <c r="F1778" s="3">
        <v>0</v>
      </c>
      <c r="G1778" s="3">
        <v>1</v>
      </c>
      <c r="H1778" s="3">
        <v>158</v>
      </c>
      <c r="I1778" s="3">
        <v>0</v>
      </c>
      <c r="J1778" s="3">
        <v>0</v>
      </c>
      <c r="K1778" s="3">
        <v>2</v>
      </c>
      <c r="L1778" s="3">
        <v>0</v>
      </c>
      <c r="M1778" s="3">
        <v>2</v>
      </c>
      <c r="N1778" s="3">
        <v>0</v>
      </c>
    </row>
    <row r="1779" spans="1:14" x14ac:dyDescent="0.25">
      <c r="A1779" s="3">
        <v>43</v>
      </c>
      <c r="B1779" s="3">
        <v>1</v>
      </c>
      <c r="C1779" s="3">
        <v>0</v>
      </c>
      <c r="D1779" s="3">
        <v>120</v>
      </c>
      <c r="E1779" s="3">
        <v>177</v>
      </c>
      <c r="F1779" s="3">
        <v>0</v>
      </c>
      <c r="G1779" s="3">
        <v>0</v>
      </c>
      <c r="H1779" s="3">
        <v>120</v>
      </c>
      <c r="I1779" s="3">
        <v>1</v>
      </c>
      <c r="J1779" s="3">
        <v>25</v>
      </c>
      <c r="K1779" s="3">
        <v>1</v>
      </c>
      <c r="L1779" s="3">
        <v>0</v>
      </c>
      <c r="M1779" s="3">
        <v>3</v>
      </c>
      <c r="N1779" s="3">
        <v>0</v>
      </c>
    </row>
    <row r="1780" spans="1:14" x14ac:dyDescent="0.25">
      <c r="A1780" s="3">
        <v>57</v>
      </c>
      <c r="B1780" s="3">
        <v>1</v>
      </c>
      <c r="C1780" s="3">
        <v>0</v>
      </c>
      <c r="D1780" s="3">
        <v>150</v>
      </c>
      <c r="E1780" s="3">
        <v>276</v>
      </c>
      <c r="F1780" s="3">
        <v>0</v>
      </c>
      <c r="G1780" s="3">
        <v>0</v>
      </c>
      <c r="H1780" s="3">
        <v>112</v>
      </c>
      <c r="I1780" s="3">
        <v>1</v>
      </c>
      <c r="J1780" s="3">
        <v>6</v>
      </c>
      <c r="K1780" s="3">
        <v>1</v>
      </c>
      <c r="L1780" s="3">
        <v>1</v>
      </c>
      <c r="M1780" s="3">
        <v>1</v>
      </c>
      <c r="N1780" s="3">
        <v>0</v>
      </c>
    </row>
    <row r="1781" spans="1:14" x14ac:dyDescent="0.25">
      <c r="A1781" s="3">
        <v>55</v>
      </c>
      <c r="B1781" s="3">
        <v>1</v>
      </c>
      <c r="C1781" s="3">
        <v>0</v>
      </c>
      <c r="D1781" s="3">
        <v>132</v>
      </c>
      <c r="E1781" s="3">
        <v>353</v>
      </c>
      <c r="F1781" s="3">
        <v>0</v>
      </c>
      <c r="G1781" s="3">
        <v>1</v>
      </c>
      <c r="H1781" s="3">
        <v>132</v>
      </c>
      <c r="I1781" s="3">
        <v>1</v>
      </c>
      <c r="J1781" s="3">
        <v>12</v>
      </c>
      <c r="K1781" s="3">
        <v>1</v>
      </c>
      <c r="L1781" s="3">
        <v>1</v>
      </c>
      <c r="M1781" s="3">
        <v>3</v>
      </c>
      <c r="N1781" s="3">
        <v>0</v>
      </c>
    </row>
    <row r="1782" spans="1:14" x14ac:dyDescent="0.25">
      <c r="A1782" s="3">
        <v>65</v>
      </c>
      <c r="B1782" s="3">
        <v>0</v>
      </c>
      <c r="C1782" s="3">
        <v>0</v>
      </c>
      <c r="D1782" s="3">
        <v>150</v>
      </c>
      <c r="E1782" s="3">
        <v>225</v>
      </c>
      <c r="F1782" s="3">
        <v>0</v>
      </c>
      <c r="G1782" s="3">
        <v>0</v>
      </c>
      <c r="H1782" s="3">
        <v>114</v>
      </c>
      <c r="I1782" s="3">
        <v>0</v>
      </c>
      <c r="J1782" s="3">
        <v>10</v>
      </c>
      <c r="K1782" s="3">
        <v>1</v>
      </c>
      <c r="L1782" s="3">
        <v>3</v>
      </c>
      <c r="M1782" s="3">
        <v>3</v>
      </c>
      <c r="N1782" s="3">
        <v>0</v>
      </c>
    </row>
    <row r="1783" spans="1:14" x14ac:dyDescent="0.25">
      <c r="A1783" s="3">
        <v>61</v>
      </c>
      <c r="B1783" s="3">
        <v>0</v>
      </c>
      <c r="C1783" s="3">
        <v>0</v>
      </c>
      <c r="D1783" s="3">
        <v>130</v>
      </c>
      <c r="E1783" s="3">
        <v>330</v>
      </c>
      <c r="F1783" s="3">
        <v>0</v>
      </c>
      <c r="G1783" s="3">
        <v>0</v>
      </c>
      <c r="H1783" s="3">
        <v>169</v>
      </c>
      <c r="I1783" s="3">
        <v>0</v>
      </c>
      <c r="J1783" s="3">
        <v>0</v>
      </c>
      <c r="K1783" s="3">
        <v>2</v>
      </c>
      <c r="L1783" s="3">
        <v>0</v>
      </c>
      <c r="M1783" s="3">
        <v>2</v>
      </c>
      <c r="N1783" s="3">
        <v>0</v>
      </c>
    </row>
    <row r="1784" spans="1:14" x14ac:dyDescent="0.25">
      <c r="A1784" s="3">
        <v>58</v>
      </c>
      <c r="B1784" s="3">
        <v>1</v>
      </c>
      <c r="C1784" s="3">
        <v>2</v>
      </c>
      <c r="D1784" s="3">
        <v>112</v>
      </c>
      <c r="E1784" s="3">
        <v>230</v>
      </c>
      <c r="F1784" s="3">
        <v>0</v>
      </c>
      <c r="G1784" s="3">
        <v>0</v>
      </c>
      <c r="H1784" s="3">
        <v>165</v>
      </c>
      <c r="I1784" s="3">
        <v>0</v>
      </c>
      <c r="J1784" s="3">
        <v>25</v>
      </c>
      <c r="K1784" s="3">
        <v>1</v>
      </c>
      <c r="L1784" s="3">
        <v>1</v>
      </c>
      <c r="M1784" s="3">
        <v>3</v>
      </c>
      <c r="N1784" s="3">
        <v>0</v>
      </c>
    </row>
    <row r="1785" spans="1:14" x14ac:dyDescent="0.25">
      <c r="A1785" s="3">
        <v>50</v>
      </c>
      <c r="B1785" s="3">
        <v>1</v>
      </c>
      <c r="C1785" s="3">
        <v>0</v>
      </c>
      <c r="D1785" s="3">
        <v>150</v>
      </c>
      <c r="E1785" s="3">
        <v>243</v>
      </c>
      <c r="F1785" s="3">
        <v>0</v>
      </c>
      <c r="G1785" s="3">
        <v>0</v>
      </c>
      <c r="H1785" s="3">
        <v>128</v>
      </c>
      <c r="I1785" s="3">
        <v>0</v>
      </c>
      <c r="J1785" s="3">
        <v>26</v>
      </c>
      <c r="K1785" s="3">
        <v>1</v>
      </c>
      <c r="L1785" s="3">
        <v>0</v>
      </c>
      <c r="M1785" s="3">
        <v>3</v>
      </c>
      <c r="N1785" s="3">
        <v>0</v>
      </c>
    </row>
    <row r="1786" spans="1:14" x14ac:dyDescent="0.25">
      <c r="A1786" s="3">
        <v>44</v>
      </c>
      <c r="B1786" s="3">
        <v>1</v>
      </c>
      <c r="C1786" s="3">
        <v>0</v>
      </c>
      <c r="D1786" s="3">
        <v>112</v>
      </c>
      <c r="E1786" s="3">
        <v>290</v>
      </c>
      <c r="F1786" s="3">
        <v>0</v>
      </c>
      <c r="G1786" s="3">
        <v>0</v>
      </c>
      <c r="H1786" s="3">
        <v>153</v>
      </c>
      <c r="I1786" s="3">
        <v>0</v>
      </c>
      <c r="J1786" s="3">
        <v>0</v>
      </c>
      <c r="K1786" s="3">
        <v>2</v>
      </c>
      <c r="L1786" s="3">
        <v>1</v>
      </c>
      <c r="M1786" s="3">
        <v>2</v>
      </c>
      <c r="N1786" s="3">
        <v>0</v>
      </c>
    </row>
    <row r="1787" spans="1:14" x14ac:dyDescent="0.25">
      <c r="A1787" s="3">
        <v>60</v>
      </c>
      <c r="B1787" s="3">
        <v>1</v>
      </c>
      <c r="C1787" s="3">
        <v>0</v>
      </c>
      <c r="D1787" s="3">
        <v>130</v>
      </c>
      <c r="E1787" s="3">
        <v>253</v>
      </c>
      <c r="F1787" s="3">
        <v>0</v>
      </c>
      <c r="G1787" s="3">
        <v>1</v>
      </c>
      <c r="H1787" s="3">
        <v>144</v>
      </c>
      <c r="I1787" s="3">
        <v>1</v>
      </c>
      <c r="J1787" s="3">
        <v>14</v>
      </c>
      <c r="K1787" s="3">
        <v>2</v>
      </c>
      <c r="L1787" s="3">
        <v>1</v>
      </c>
      <c r="M1787" s="3">
        <v>3</v>
      </c>
      <c r="N1787" s="3">
        <v>0</v>
      </c>
    </row>
    <row r="1788" spans="1:14" x14ac:dyDescent="0.25">
      <c r="A1788" s="3">
        <v>54</v>
      </c>
      <c r="B1788" s="3">
        <v>1</v>
      </c>
      <c r="C1788" s="3">
        <v>0</v>
      </c>
      <c r="D1788" s="3">
        <v>124</v>
      </c>
      <c r="E1788" s="3">
        <v>266</v>
      </c>
      <c r="F1788" s="3">
        <v>0</v>
      </c>
      <c r="G1788" s="3">
        <v>0</v>
      </c>
      <c r="H1788" s="3">
        <v>109</v>
      </c>
      <c r="I1788" s="3">
        <v>1</v>
      </c>
      <c r="J1788" s="3">
        <v>22</v>
      </c>
      <c r="K1788" s="3">
        <v>1</v>
      </c>
      <c r="L1788" s="3">
        <v>1</v>
      </c>
      <c r="M1788" s="3">
        <v>3</v>
      </c>
      <c r="N1788" s="3">
        <v>0</v>
      </c>
    </row>
    <row r="1789" spans="1:14" x14ac:dyDescent="0.25">
      <c r="A1789" s="3">
        <v>50</v>
      </c>
      <c r="B1789" s="3">
        <v>1</v>
      </c>
      <c r="C1789" s="3">
        <v>2</v>
      </c>
      <c r="D1789" s="3">
        <v>140</v>
      </c>
      <c r="E1789" s="3">
        <v>233</v>
      </c>
      <c r="F1789" s="3">
        <v>0</v>
      </c>
      <c r="G1789" s="3">
        <v>1</v>
      </c>
      <c r="H1789" s="3">
        <v>163</v>
      </c>
      <c r="I1789" s="3">
        <v>0</v>
      </c>
      <c r="J1789" s="3">
        <v>6</v>
      </c>
      <c r="K1789" s="3">
        <v>1</v>
      </c>
      <c r="L1789" s="3">
        <v>1</v>
      </c>
      <c r="M1789" s="3">
        <v>3</v>
      </c>
      <c r="N1789" s="3">
        <v>0</v>
      </c>
    </row>
    <row r="1790" spans="1:14" x14ac:dyDescent="0.25">
      <c r="A1790" s="3">
        <v>41</v>
      </c>
      <c r="B1790" s="3">
        <v>1</v>
      </c>
      <c r="C1790" s="3">
        <v>0</v>
      </c>
      <c r="D1790" s="3">
        <v>110</v>
      </c>
      <c r="E1790" s="3">
        <v>172</v>
      </c>
      <c r="F1790" s="3">
        <v>0</v>
      </c>
      <c r="G1790" s="3">
        <v>0</v>
      </c>
      <c r="H1790" s="3">
        <v>158</v>
      </c>
      <c r="I1790" s="3">
        <v>0</v>
      </c>
      <c r="J1790" s="3">
        <v>0</v>
      </c>
      <c r="K1790" s="3">
        <v>2</v>
      </c>
      <c r="L1790" s="3">
        <v>0</v>
      </c>
      <c r="M1790" s="3">
        <v>3</v>
      </c>
      <c r="N1790" s="3">
        <v>0</v>
      </c>
    </row>
    <row r="1791" spans="1:14" x14ac:dyDescent="0.25">
      <c r="A1791" s="3">
        <v>51</v>
      </c>
      <c r="B1791" s="3">
        <v>0</v>
      </c>
      <c r="C1791" s="3">
        <v>0</v>
      </c>
      <c r="D1791" s="3">
        <v>130</v>
      </c>
      <c r="E1791" s="3">
        <v>305</v>
      </c>
      <c r="F1791" s="3">
        <v>0</v>
      </c>
      <c r="G1791" s="3">
        <v>1</v>
      </c>
      <c r="H1791" s="3">
        <v>142</v>
      </c>
      <c r="I1791" s="3">
        <v>1</v>
      </c>
      <c r="J1791" s="3">
        <v>12</v>
      </c>
      <c r="K1791" s="3">
        <v>1</v>
      </c>
      <c r="L1791" s="3">
        <v>0</v>
      </c>
      <c r="M1791" s="3">
        <v>3</v>
      </c>
      <c r="N1791" s="3">
        <v>0</v>
      </c>
    </row>
    <row r="1792" spans="1:14" x14ac:dyDescent="0.25">
      <c r="A1792" s="3">
        <v>58</v>
      </c>
      <c r="B1792" s="3">
        <v>1</v>
      </c>
      <c r="C1792" s="3">
        <v>0</v>
      </c>
      <c r="D1792" s="3">
        <v>128</v>
      </c>
      <c r="E1792" s="3">
        <v>216</v>
      </c>
      <c r="F1792" s="3">
        <v>0</v>
      </c>
      <c r="G1792" s="3">
        <v>0</v>
      </c>
      <c r="H1792" s="3">
        <v>131</v>
      </c>
      <c r="I1792" s="3">
        <v>1</v>
      </c>
      <c r="J1792" s="3">
        <v>22</v>
      </c>
      <c r="K1792" s="3">
        <v>1</v>
      </c>
      <c r="L1792" s="3">
        <v>3</v>
      </c>
      <c r="M1792" s="3">
        <v>3</v>
      </c>
      <c r="N1792" s="3">
        <v>0</v>
      </c>
    </row>
    <row r="1793" spans="1:14" x14ac:dyDescent="0.25">
      <c r="A1793" s="3">
        <v>54</v>
      </c>
      <c r="B1793" s="3">
        <v>1</v>
      </c>
      <c r="C1793" s="3">
        <v>0</v>
      </c>
      <c r="D1793" s="3">
        <v>120</v>
      </c>
      <c r="E1793" s="3">
        <v>188</v>
      </c>
      <c r="F1793" s="3">
        <v>0</v>
      </c>
      <c r="G1793" s="3">
        <v>1</v>
      </c>
      <c r="H1793" s="3">
        <v>113</v>
      </c>
      <c r="I1793" s="3">
        <v>0</v>
      </c>
      <c r="J1793" s="3">
        <v>14</v>
      </c>
      <c r="K1793" s="3">
        <v>1</v>
      </c>
      <c r="L1793" s="3">
        <v>1</v>
      </c>
      <c r="M1793" s="3">
        <v>3</v>
      </c>
      <c r="N1793" s="3">
        <v>0</v>
      </c>
    </row>
    <row r="1794" spans="1:14" x14ac:dyDescent="0.25">
      <c r="A1794" s="3">
        <v>60</v>
      </c>
      <c r="B1794" s="3">
        <v>1</v>
      </c>
      <c r="C1794" s="3">
        <v>0</v>
      </c>
      <c r="D1794" s="3">
        <v>145</v>
      </c>
      <c r="E1794" s="3">
        <v>282</v>
      </c>
      <c r="F1794" s="3">
        <v>0</v>
      </c>
      <c r="G1794" s="3">
        <v>0</v>
      </c>
      <c r="H1794" s="3">
        <v>142</v>
      </c>
      <c r="I1794" s="3">
        <v>1</v>
      </c>
      <c r="J1794" s="3">
        <v>28</v>
      </c>
      <c r="K1794" s="3">
        <v>1</v>
      </c>
      <c r="L1794" s="3">
        <v>2</v>
      </c>
      <c r="M1794" s="3">
        <v>3</v>
      </c>
      <c r="N1794" s="3">
        <v>0</v>
      </c>
    </row>
    <row r="1795" spans="1:14" x14ac:dyDescent="0.25">
      <c r="A1795" s="3">
        <v>60</v>
      </c>
      <c r="B1795" s="3">
        <v>1</v>
      </c>
      <c r="C1795" s="3">
        <v>2</v>
      </c>
      <c r="D1795" s="3">
        <v>140</v>
      </c>
      <c r="E1795" s="3">
        <v>185</v>
      </c>
      <c r="F1795" s="3">
        <v>0</v>
      </c>
      <c r="G1795" s="3">
        <v>0</v>
      </c>
      <c r="H1795" s="3">
        <v>155</v>
      </c>
      <c r="I1795" s="3">
        <v>0</v>
      </c>
      <c r="J1795" s="3">
        <v>30</v>
      </c>
      <c r="K1795" s="3">
        <v>1</v>
      </c>
      <c r="L1795" s="3">
        <v>0</v>
      </c>
      <c r="M1795" s="3">
        <v>2</v>
      </c>
      <c r="N1795" s="3">
        <v>0</v>
      </c>
    </row>
    <row r="1796" spans="1:14" x14ac:dyDescent="0.25">
      <c r="A1796" s="3">
        <v>59</v>
      </c>
      <c r="B1796" s="3">
        <v>1</v>
      </c>
      <c r="C1796" s="3">
        <v>0</v>
      </c>
      <c r="D1796" s="3">
        <v>170</v>
      </c>
      <c r="E1796" s="3">
        <v>326</v>
      </c>
      <c r="F1796" s="3">
        <v>0</v>
      </c>
      <c r="G1796" s="3">
        <v>0</v>
      </c>
      <c r="H1796" s="3">
        <v>140</v>
      </c>
      <c r="I1796" s="3">
        <v>1</v>
      </c>
      <c r="J1796" s="3">
        <v>34</v>
      </c>
      <c r="K1796" s="3">
        <v>0</v>
      </c>
      <c r="L1796" s="3">
        <v>0</v>
      </c>
      <c r="M1796" s="3">
        <v>3</v>
      </c>
      <c r="N1796" s="3">
        <v>0</v>
      </c>
    </row>
    <row r="1797" spans="1:14" x14ac:dyDescent="0.25">
      <c r="A1797" s="3">
        <v>46</v>
      </c>
      <c r="B1797" s="3">
        <v>1</v>
      </c>
      <c r="C1797" s="3">
        <v>2</v>
      </c>
      <c r="D1797" s="3">
        <v>150</v>
      </c>
      <c r="E1797" s="3">
        <v>231</v>
      </c>
      <c r="F1797" s="3">
        <v>0</v>
      </c>
      <c r="G1797" s="3">
        <v>1</v>
      </c>
      <c r="H1797" s="3">
        <v>147</v>
      </c>
      <c r="I1797" s="3">
        <v>0</v>
      </c>
      <c r="J1797" s="3">
        <v>36</v>
      </c>
      <c r="K1797" s="3">
        <v>1</v>
      </c>
      <c r="L1797" s="3">
        <v>0</v>
      </c>
      <c r="M1797" s="3">
        <v>2</v>
      </c>
      <c r="N1797" s="3">
        <v>0</v>
      </c>
    </row>
    <row r="1798" spans="1:14" x14ac:dyDescent="0.25">
      <c r="A1798" s="3">
        <v>67</v>
      </c>
      <c r="B1798" s="3">
        <v>1</v>
      </c>
      <c r="C1798" s="3">
        <v>0</v>
      </c>
      <c r="D1798" s="3">
        <v>125</v>
      </c>
      <c r="E1798" s="3">
        <v>254</v>
      </c>
      <c r="F1798" s="3">
        <v>1</v>
      </c>
      <c r="G1798" s="3">
        <v>1</v>
      </c>
      <c r="H1798" s="3">
        <v>163</v>
      </c>
      <c r="I1798" s="3">
        <v>0</v>
      </c>
      <c r="J1798" s="3">
        <v>2</v>
      </c>
      <c r="K1798" s="3">
        <v>1</v>
      </c>
      <c r="L1798" s="3">
        <v>2</v>
      </c>
      <c r="M1798" s="3">
        <v>3</v>
      </c>
      <c r="N1798" s="3">
        <v>0</v>
      </c>
    </row>
    <row r="1799" spans="1:14" x14ac:dyDescent="0.25">
      <c r="A1799" s="3">
        <v>62</v>
      </c>
      <c r="B1799" s="3">
        <v>1</v>
      </c>
      <c r="C1799" s="3">
        <v>0</v>
      </c>
      <c r="D1799" s="3">
        <v>120</v>
      </c>
      <c r="E1799" s="3">
        <v>267</v>
      </c>
      <c r="F1799" s="3">
        <v>0</v>
      </c>
      <c r="G1799" s="3">
        <v>1</v>
      </c>
      <c r="H1799" s="3">
        <v>99</v>
      </c>
      <c r="I1799" s="3">
        <v>1</v>
      </c>
      <c r="J1799" s="3">
        <v>18</v>
      </c>
      <c r="K1799" s="3">
        <v>1</v>
      </c>
      <c r="L1799" s="3">
        <v>2</v>
      </c>
      <c r="M1799" s="3">
        <v>3</v>
      </c>
      <c r="N1799" s="3">
        <v>0</v>
      </c>
    </row>
    <row r="1800" spans="1:14" x14ac:dyDescent="0.25">
      <c r="A1800" s="3">
        <v>65</v>
      </c>
      <c r="B1800" s="3">
        <v>1</v>
      </c>
      <c r="C1800" s="3">
        <v>0</v>
      </c>
      <c r="D1800" s="3">
        <v>110</v>
      </c>
      <c r="E1800" s="3">
        <v>248</v>
      </c>
      <c r="F1800" s="3">
        <v>0</v>
      </c>
      <c r="G1800" s="3">
        <v>0</v>
      </c>
      <c r="H1800" s="3">
        <v>158</v>
      </c>
      <c r="I1800" s="3">
        <v>0</v>
      </c>
      <c r="J1800" s="3">
        <v>6</v>
      </c>
      <c r="K1800" s="3">
        <v>2</v>
      </c>
      <c r="L1800" s="3">
        <v>2</v>
      </c>
      <c r="M1800" s="3">
        <v>1</v>
      </c>
      <c r="N1800" s="3">
        <v>0</v>
      </c>
    </row>
    <row r="1801" spans="1:14" x14ac:dyDescent="0.25">
      <c r="A1801" s="3">
        <v>44</v>
      </c>
      <c r="B1801" s="3">
        <v>1</v>
      </c>
      <c r="C1801" s="3">
        <v>0</v>
      </c>
      <c r="D1801" s="3">
        <v>110</v>
      </c>
      <c r="E1801" s="3">
        <v>197</v>
      </c>
      <c r="F1801" s="3">
        <v>0</v>
      </c>
      <c r="G1801" s="3">
        <v>0</v>
      </c>
      <c r="H1801" s="3">
        <v>177</v>
      </c>
      <c r="I1801" s="3">
        <v>0</v>
      </c>
      <c r="J1801" s="3">
        <v>0</v>
      </c>
      <c r="K1801" s="3">
        <v>2</v>
      </c>
      <c r="L1801" s="3">
        <v>1</v>
      </c>
      <c r="M1801" s="3">
        <v>2</v>
      </c>
      <c r="N1801" s="3">
        <v>0</v>
      </c>
    </row>
    <row r="1802" spans="1:14" x14ac:dyDescent="0.25">
      <c r="A1802" s="3">
        <v>60</v>
      </c>
      <c r="B1802" s="3">
        <v>1</v>
      </c>
      <c r="C1802" s="3">
        <v>0</v>
      </c>
      <c r="D1802" s="3">
        <v>125</v>
      </c>
      <c r="E1802" s="3">
        <v>258</v>
      </c>
      <c r="F1802" s="3">
        <v>0</v>
      </c>
      <c r="G1802" s="3">
        <v>0</v>
      </c>
      <c r="H1802" s="3">
        <v>141</v>
      </c>
      <c r="I1802" s="3">
        <v>1</v>
      </c>
      <c r="J1802" s="3">
        <v>28</v>
      </c>
      <c r="K1802" s="3">
        <v>1</v>
      </c>
      <c r="L1802" s="3">
        <v>1</v>
      </c>
      <c r="M1802" s="3">
        <v>3</v>
      </c>
      <c r="N1802" s="3">
        <v>0</v>
      </c>
    </row>
    <row r="1803" spans="1:14" x14ac:dyDescent="0.25">
      <c r="A1803" s="3">
        <v>58</v>
      </c>
      <c r="B1803" s="3">
        <v>1</v>
      </c>
      <c r="C1803" s="3">
        <v>0</v>
      </c>
      <c r="D1803" s="3">
        <v>150</v>
      </c>
      <c r="E1803" s="3">
        <v>270</v>
      </c>
      <c r="F1803" s="3">
        <v>0</v>
      </c>
      <c r="G1803" s="3">
        <v>0</v>
      </c>
      <c r="H1803" s="3">
        <v>111</v>
      </c>
      <c r="I1803" s="3">
        <v>1</v>
      </c>
      <c r="J1803" s="3">
        <v>8</v>
      </c>
      <c r="K1803" s="3">
        <v>2</v>
      </c>
      <c r="L1803" s="3">
        <v>0</v>
      </c>
      <c r="M1803" s="3">
        <v>3</v>
      </c>
      <c r="N1803" s="3">
        <v>0</v>
      </c>
    </row>
    <row r="1804" spans="1:14" x14ac:dyDescent="0.25">
      <c r="A1804" s="3">
        <v>68</v>
      </c>
      <c r="B1804" s="3">
        <v>1</v>
      </c>
      <c r="C1804" s="3">
        <v>2</v>
      </c>
      <c r="D1804" s="3">
        <v>180</v>
      </c>
      <c r="E1804" s="3">
        <v>274</v>
      </c>
      <c r="F1804" s="3">
        <v>1</v>
      </c>
      <c r="G1804" s="3">
        <v>0</v>
      </c>
      <c r="H1804" s="3">
        <v>150</v>
      </c>
      <c r="I1804" s="3">
        <v>1</v>
      </c>
      <c r="J1804" s="3">
        <v>16</v>
      </c>
      <c r="K1804" s="3">
        <v>1</v>
      </c>
      <c r="L1804" s="3">
        <v>0</v>
      </c>
      <c r="M1804" s="3">
        <v>3</v>
      </c>
      <c r="N1804" s="3">
        <v>0</v>
      </c>
    </row>
    <row r="1805" spans="1:14" x14ac:dyDescent="0.25">
      <c r="A1805" s="3">
        <v>62</v>
      </c>
      <c r="B1805" s="3">
        <v>0</v>
      </c>
      <c r="C1805" s="3">
        <v>0</v>
      </c>
      <c r="D1805" s="3">
        <v>160</v>
      </c>
      <c r="E1805" s="3">
        <v>164</v>
      </c>
      <c r="F1805" s="3">
        <v>0</v>
      </c>
      <c r="G1805" s="3">
        <v>0</v>
      </c>
      <c r="H1805" s="3">
        <v>145</v>
      </c>
      <c r="I1805" s="3">
        <v>0</v>
      </c>
      <c r="J1805" s="3">
        <v>62</v>
      </c>
      <c r="K1805" s="3">
        <v>0</v>
      </c>
      <c r="L1805" s="3">
        <v>3</v>
      </c>
      <c r="M1805" s="3">
        <v>3</v>
      </c>
      <c r="N1805" s="3">
        <v>0</v>
      </c>
    </row>
    <row r="1806" spans="1:14" x14ac:dyDescent="0.25">
      <c r="A1806" s="3">
        <v>52</v>
      </c>
      <c r="B1806" s="3">
        <v>1</v>
      </c>
      <c r="C1806" s="3">
        <v>0</v>
      </c>
      <c r="D1806" s="3">
        <v>128</v>
      </c>
      <c r="E1806" s="3">
        <v>255</v>
      </c>
      <c r="F1806" s="3">
        <v>0</v>
      </c>
      <c r="G1806" s="3">
        <v>1</v>
      </c>
      <c r="H1806" s="3">
        <v>161</v>
      </c>
      <c r="I1806" s="3">
        <v>1</v>
      </c>
      <c r="J1806" s="3">
        <v>0</v>
      </c>
      <c r="K1806" s="3">
        <v>2</v>
      </c>
      <c r="L1806" s="3">
        <v>1</v>
      </c>
      <c r="M1806" s="3">
        <v>3</v>
      </c>
      <c r="N1806" s="3">
        <v>0</v>
      </c>
    </row>
    <row r="1807" spans="1:14" x14ac:dyDescent="0.25">
      <c r="A1807" s="3">
        <v>59</v>
      </c>
      <c r="B1807" s="3">
        <v>1</v>
      </c>
      <c r="C1807" s="3">
        <v>0</v>
      </c>
      <c r="D1807" s="3">
        <v>110</v>
      </c>
      <c r="E1807" s="3">
        <v>239</v>
      </c>
      <c r="F1807" s="3">
        <v>0</v>
      </c>
      <c r="G1807" s="3">
        <v>0</v>
      </c>
      <c r="H1807" s="3">
        <v>142</v>
      </c>
      <c r="I1807" s="3">
        <v>1</v>
      </c>
      <c r="J1807" s="3">
        <v>12</v>
      </c>
      <c r="K1807" s="3">
        <v>1</v>
      </c>
      <c r="L1807" s="3">
        <v>1</v>
      </c>
      <c r="M1807" s="3">
        <v>3</v>
      </c>
      <c r="N1807" s="3">
        <v>0</v>
      </c>
    </row>
    <row r="1808" spans="1:14" x14ac:dyDescent="0.25">
      <c r="A1808" s="3">
        <v>60</v>
      </c>
      <c r="B1808" s="3">
        <v>0</v>
      </c>
      <c r="C1808" s="3">
        <v>0</v>
      </c>
      <c r="D1808" s="3">
        <v>150</v>
      </c>
      <c r="E1808" s="3">
        <v>258</v>
      </c>
      <c r="F1808" s="3">
        <v>0</v>
      </c>
      <c r="G1808" s="3">
        <v>0</v>
      </c>
      <c r="H1808" s="3">
        <v>157</v>
      </c>
      <c r="I1808" s="3">
        <v>0</v>
      </c>
      <c r="J1808" s="3">
        <v>26</v>
      </c>
      <c r="K1808" s="3">
        <v>1</v>
      </c>
      <c r="L1808" s="3">
        <v>2</v>
      </c>
      <c r="M1808" s="3">
        <v>3</v>
      </c>
      <c r="N1808" s="3">
        <v>0</v>
      </c>
    </row>
    <row r="1809" spans="1:14" x14ac:dyDescent="0.25">
      <c r="A1809" s="3">
        <v>49</v>
      </c>
      <c r="B1809" s="3">
        <v>1</v>
      </c>
      <c r="C1809" s="3">
        <v>2</v>
      </c>
      <c r="D1809" s="3">
        <v>120</v>
      </c>
      <c r="E1809" s="3">
        <v>188</v>
      </c>
      <c r="F1809" s="3">
        <v>0</v>
      </c>
      <c r="G1809" s="3">
        <v>1</v>
      </c>
      <c r="H1809" s="3">
        <v>139</v>
      </c>
      <c r="I1809" s="3">
        <v>0</v>
      </c>
      <c r="J1809" s="3">
        <v>20</v>
      </c>
      <c r="K1809" s="3">
        <v>1</v>
      </c>
      <c r="L1809" s="3">
        <v>3</v>
      </c>
      <c r="M1809" s="3">
        <v>3</v>
      </c>
      <c r="N1809" s="3">
        <v>0</v>
      </c>
    </row>
    <row r="1810" spans="1:14" x14ac:dyDescent="0.25">
      <c r="A1810" s="3">
        <v>59</v>
      </c>
      <c r="B1810" s="3">
        <v>1</v>
      </c>
      <c r="C1810" s="3">
        <v>0</v>
      </c>
      <c r="D1810" s="3">
        <v>140</v>
      </c>
      <c r="E1810" s="3">
        <v>177</v>
      </c>
      <c r="F1810" s="3">
        <v>0</v>
      </c>
      <c r="G1810" s="3">
        <v>1</v>
      </c>
      <c r="H1810" s="3">
        <v>162</v>
      </c>
      <c r="I1810" s="3">
        <v>1</v>
      </c>
      <c r="J1810" s="3">
        <v>0</v>
      </c>
      <c r="K1810" s="3">
        <v>2</v>
      </c>
      <c r="L1810" s="3">
        <v>1</v>
      </c>
      <c r="M1810" s="3">
        <v>3</v>
      </c>
      <c r="N1810" s="3">
        <v>0</v>
      </c>
    </row>
    <row r="1811" spans="1:14" x14ac:dyDescent="0.25">
      <c r="A1811" s="3">
        <v>57</v>
      </c>
      <c r="B1811" s="3">
        <v>1</v>
      </c>
      <c r="C1811" s="3">
        <v>2</v>
      </c>
      <c r="D1811" s="3">
        <v>128</v>
      </c>
      <c r="E1811" s="3">
        <v>229</v>
      </c>
      <c r="F1811" s="3">
        <v>0</v>
      </c>
      <c r="G1811" s="3">
        <v>0</v>
      </c>
      <c r="H1811" s="3">
        <v>150</v>
      </c>
      <c r="I1811" s="3">
        <v>0</v>
      </c>
      <c r="J1811" s="3">
        <v>4</v>
      </c>
      <c r="K1811" s="3">
        <v>1</v>
      </c>
      <c r="L1811" s="3">
        <v>1</v>
      </c>
      <c r="M1811" s="3">
        <v>3</v>
      </c>
      <c r="N1811" s="3">
        <v>0</v>
      </c>
    </row>
    <row r="1812" spans="1:14" x14ac:dyDescent="0.25">
      <c r="A1812" s="3">
        <v>61</v>
      </c>
      <c r="B1812" s="3">
        <v>1</v>
      </c>
      <c r="C1812" s="3">
        <v>0</v>
      </c>
      <c r="D1812" s="3">
        <v>120</v>
      </c>
      <c r="E1812" s="3">
        <v>260</v>
      </c>
      <c r="F1812" s="3">
        <v>0</v>
      </c>
      <c r="G1812" s="3">
        <v>1</v>
      </c>
      <c r="H1812" s="3">
        <v>140</v>
      </c>
      <c r="I1812" s="3">
        <v>1</v>
      </c>
      <c r="J1812" s="3">
        <v>36</v>
      </c>
      <c r="K1812" s="3">
        <v>1</v>
      </c>
      <c r="L1812" s="3">
        <v>1</v>
      </c>
      <c r="M1812" s="3">
        <v>3</v>
      </c>
      <c r="N1812" s="3">
        <v>0</v>
      </c>
    </row>
    <row r="1813" spans="1:14" x14ac:dyDescent="0.25">
      <c r="A1813" s="3">
        <v>39</v>
      </c>
      <c r="B1813" s="3">
        <v>1</v>
      </c>
      <c r="C1813" s="3">
        <v>0</v>
      </c>
      <c r="D1813" s="3">
        <v>118</v>
      </c>
      <c r="E1813" s="3">
        <v>219</v>
      </c>
      <c r="F1813" s="3">
        <v>0</v>
      </c>
      <c r="G1813" s="3">
        <v>1</v>
      </c>
      <c r="H1813" s="3">
        <v>140</v>
      </c>
      <c r="I1813" s="3">
        <v>0</v>
      </c>
      <c r="J1813" s="3">
        <v>12</v>
      </c>
      <c r="K1813" s="3">
        <v>1</v>
      </c>
      <c r="L1813" s="3">
        <v>0</v>
      </c>
      <c r="M1813" s="3">
        <v>3</v>
      </c>
      <c r="N1813" s="3">
        <v>0</v>
      </c>
    </row>
    <row r="1814" spans="1:14" x14ac:dyDescent="0.25">
      <c r="A1814" s="3">
        <v>61</v>
      </c>
      <c r="B1814" s="3">
        <v>0</v>
      </c>
      <c r="C1814" s="3">
        <v>0</v>
      </c>
      <c r="D1814" s="3">
        <v>145</v>
      </c>
      <c r="E1814" s="3">
        <v>307</v>
      </c>
      <c r="F1814" s="3">
        <v>0</v>
      </c>
      <c r="G1814" s="3">
        <v>0</v>
      </c>
      <c r="H1814" s="3">
        <v>146</v>
      </c>
      <c r="I1814" s="3">
        <v>1</v>
      </c>
      <c r="J1814" s="3">
        <v>10</v>
      </c>
      <c r="K1814" s="3">
        <v>1</v>
      </c>
      <c r="L1814" s="3">
        <v>0</v>
      </c>
      <c r="M1814" s="3">
        <v>3</v>
      </c>
      <c r="N1814" s="3">
        <v>0</v>
      </c>
    </row>
    <row r="1815" spans="1:14" x14ac:dyDescent="0.25">
      <c r="A1815" s="3">
        <v>56</v>
      </c>
      <c r="B1815" s="3">
        <v>1</v>
      </c>
      <c r="C1815" s="3">
        <v>0</v>
      </c>
      <c r="D1815" s="3">
        <v>125</v>
      </c>
      <c r="E1815" s="3">
        <v>249</v>
      </c>
      <c r="F1815" s="3">
        <v>1</v>
      </c>
      <c r="G1815" s="3">
        <v>0</v>
      </c>
      <c r="H1815" s="3">
        <v>144</v>
      </c>
      <c r="I1815" s="3">
        <v>1</v>
      </c>
      <c r="J1815" s="3">
        <v>12</v>
      </c>
      <c r="K1815" s="3">
        <v>1</v>
      </c>
      <c r="L1815" s="3">
        <v>1</v>
      </c>
      <c r="M1815" s="3">
        <v>2</v>
      </c>
      <c r="N1815" s="3">
        <v>0</v>
      </c>
    </row>
    <row r="1816" spans="1:14" x14ac:dyDescent="0.25">
      <c r="A1816" s="3">
        <v>43</v>
      </c>
      <c r="B1816" s="3">
        <v>0</v>
      </c>
      <c r="C1816" s="3">
        <v>0</v>
      </c>
      <c r="D1816" s="3">
        <v>132</v>
      </c>
      <c r="E1816" s="3">
        <v>341</v>
      </c>
      <c r="F1816" s="3">
        <v>1</v>
      </c>
      <c r="G1816" s="3">
        <v>0</v>
      </c>
      <c r="H1816" s="3">
        <v>136</v>
      </c>
      <c r="I1816" s="3">
        <v>1</v>
      </c>
      <c r="J1816" s="3">
        <v>30</v>
      </c>
      <c r="K1816" s="3">
        <v>1</v>
      </c>
      <c r="L1816" s="3">
        <v>0</v>
      </c>
      <c r="M1816" s="3">
        <v>3</v>
      </c>
      <c r="N1816" s="3">
        <v>0</v>
      </c>
    </row>
    <row r="1817" spans="1:14" x14ac:dyDescent="0.25">
      <c r="A1817" s="3">
        <v>54</v>
      </c>
      <c r="B1817" s="3">
        <v>1</v>
      </c>
      <c r="C1817" s="3">
        <v>2</v>
      </c>
      <c r="D1817" s="3">
        <v>130</v>
      </c>
      <c r="E1817" s="3">
        <v>263</v>
      </c>
      <c r="F1817" s="3">
        <v>0</v>
      </c>
      <c r="G1817" s="3">
        <v>1</v>
      </c>
      <c r="H1817" s="3">
        <v>97</v>
      </c>
      <c r="I1817" s="3">
        <v>0</v>
      </c>
      <c r="J1817" s="3">
        <v>12</v>
      </c>
      <c r="K1817" s="3">
        <v>1</v>
      </c>
      <c r="L1817" s="3">
        <v>1</v>
      </c>
      <c r="M1817" s="3">
        <v>3</v>
      </c>
      <c r="N1817" s="3">
        <v>0</v>
      </c>
    </row>
    <row r="1818" spans="1:14" x14ac:dyDescent="0.25">
      <c r="A1818" s="3">
        <v>63</v>
      </c>
      <c r="B1818" s="3">
        <v>1</v>
      </c>
      <c r="C1818" s="3">
        <v>0</v>
      </c>
      <c r="D1818" s="3">
        <v>130</v>
      </c>
      <c r="E1818" s="3">
        <v>330</v>
      </c>
      <c r="F1818" s="3">
        <v>1</v>
      </c>
      <c r="G1818" s="3">
        <v>0</v>
      </c>
      <c r="H1818" s="3">
        <v>132</v>
      </c>
      <c r="I1818" s="3">
        <v>1</v>
      </c>
      <c r="J1818" s="3">
        <v>18</v>
      </c>
      <c r="K1818" s="3">
        <v>2</v>
      </c>
      <c r="L1818" s="3">
        <v>3</v>
      </c>
      <c r="M1818" s="3">
        <v>3</v>
      </c>
      <c r="N1818" s="3">
        <v>0</v>
      </c>
    </row>
    <row r="1819" spans="1:14" x14ac:dyDescent="0.25">
      <c r="A1819" s="3">
        <v>60</v>
      </c>
      <c r="B1819" s="3">
        <v>1</v>
      </c>
      <c r="C1819" s="3">
        <v>0</v>
      </c>
      <c r="D1819" s="3">
        <v>135</v>
      </c>
      <c r="E1819" s="3">
        <v>254</v>
      </c>
      <c r="F1819" s="3">
        <v>0</v>
      </c>
      <c r="G1819" s="3">
        <v>0</v>
      </c>
      <c r="H1819" s="3">
        <v>127</v>
      </c>
      <c r="I1819" s="3">
        <v>0</v>
      </c>
      <c r="J1819" s="3">
        <v>28</v>
      </c>
      <c r="K1819" s="3">
        <v>1</v>
      </c>
      <c r="L1819" s="3">
        <v>1</v>
      </c>
      <c r="M1819" s="3">
        <v>3</v>
      </c>
      <c r="N1819" s="3">
        <v>0</v>
      </c>
    </row>
    <row r="1820" spans="1:14" x14ac:dyDescent="0.25">
      <c r="A1820" s="3">
        <v>48</v>
      </c>
      <c r="B1820" s="3">
        <v>1</v>
      </c>
      <c r="C1820" s="3">
        <v>0</v>
      </c>
      <c r="D1820" s="3">
        <v>130</v>
      </c>
      <c r="E1820" s="3">
        <v>256</v>
      </c>
      <c r="F1820" s="3">
        <v>1</v>
      </c>
      <c r="G1820" s="3">
        <v>0</v>
      </c>
      <c r="H1820" s="3">
        <v>150</v>
      </c>
      <c r="I1820" s="3">
        <v>1</v>
      </c>
      <c r="J1820" s="3">
        <v>0</v>
      </c>
      <c r="K1820" s="3">
        <v>2</v>
      </c>
      <c r="L1820" s="3">
        <v>2</v>
      </c>
      <c r="M1820" s="3">
        <v>3</v>
      </c>
      <c r="N1820" s="3">
        <v>0</v>
      </c>
    </row>
    <row r="1821" spans="1:14" x14ac:dyDescent="0.25">
      <c r="A1821" s="3">
        <v>63</v>
      </c>
      <c r="B1821" s="3">
        <v>1</v>
      </c>
      <c r="C1821" s="3">
        <v>0</v>
      </c>
      <c r="D1821" s="3">
        <v>150</v>
      </c>
      <c r="E1821" s="3">
        <v>407</v>
      </c>
      <c r="F1821" s="3">
        <v>0</v>
      </c>
      <c r="G1821" s="3">
        <v>0</v>
      </c>
      <c r="H1821" s="3">
        <v>154</v>
      </c>
      <c r="I1821" s="3">
        <v>0</v>
      </c>
      <c r="J1821" s="3">
        <v>40</v>
      </c>
      <c r="K1821" s="3">
        <v>1</v>
      </c>
      <c r="L1821" s="3">
        <v>3</v>
      </c>
      <c r="M1821" s="3">
        <v>3</v>
      </c>
      <c r="N1821" s="3">
        <v>0</v>
      </c>
    </row>
    <row r="1822" spans="1:14" x14ac:dyDescent="0.25">
      <c r="A1822" s="3">
        <v>55</v>
      </c>
      <c r="B1822" s="3">
        <v>1</v>
      </c>
      <c r="C1822" s="3">
        <v>0</v>
      </c>
      <c r="D1822" s="3">
        <v>140</v>
      </c>
      <c r="E1822" s="3">
        <v>217</v>
      </c>
      <c r="F1822" s="3">
        <v>0</v>
      </c>
      <c r="G1822" s="3">
        <v>1</v>
      </c>
      <c r="H1822" s="3">
        <v>111</v>
      </c>
      <c r="I1822" s="3">
        <v>1</v>
      </c>
      <c r="J1822" s="3">
        <v>56</v>
      </c>
      <c r="K1822" s="3">
        <v>0</v>
      </c>
      <c r="L1822" s="3">
        <v>0</v>
      </c>
      <c r="M1822" s="3">
        <v>3</v>
      </c>
      <c r="N1822" s="3">
        <v>0</v>
      </c>
    </row>
    <row r="1823" spans="1:14" x14ac:dyDescent="0.25">
      <c r="A1823" s="3">
        <v>64</v>
      </c>
      <c r="B1823" s="3">
        <v>1</v>
      </c>
      <c r="C1823" s="3">
        <v>3</v>
      </c>
      <c r="D1823" s="3">
        <v>138</v>
      </c>
      <c r="E1823" s="3">
        <v>282</v>
      </c>
      <c r="F1823" s="3">
        <v>1</v>
      </c>
      <c r="G1823" s="3">
        <v>0</v>
      </c>
      <c r="H1823" s="3">
        <v>174</v>
      </c>
      <c r="I1823" s="3">
        <v>0</v>
      </c>
      <c r="J1823" s="3">
        <v>14</v>
      </c>
      <c r="K1823" s="3">
        <v>1</v>
      </c>
      <c r="L1823" s="3">
        <v>1</v>
      </c>
      <c r="M1823" s="3">
        <v>2</v>
      </c>
      <c r="N1823" s="3">
        <v>0</v>
      </c>
    </row>
    <row r="1824" spans="1:14" x14ac:dyDescent="0.25">
      <c r="A1824" s="3">
        <v>56</v>
      </c>
      <c r="B1824" s="3">
        <v>0</v>
      </c>
      <c r="C1824" s="3">
        <v>0</v>
      </c>
      <c r="D1824" s="3">
        <v>200</v>
      </c>
      <c r="E1824" s="3">
        <v>288</v>
      </c>
      <c r="F1824" s="3">
        <v>1</v>
      </c>
      <c r="G1824" s="3">
        <v>0</v>
      </c>
      <c r="H1824" s="3">
        <v>133</v>
      </c>
      <c r="I1824" s="3">
        <v>1</v>
      </c>
      <c r="J1824" s="3">
        <v>40</v>
      </c>
      <c r="K1824" s="3">
        <v>0</v>
      </c>
      <c r="L1824" s="3">
        <v>2</v>
      </c>
      <c r="M1824" s="3">
        <v>3</v>
      </c>
      <c r="N1824" s="3">
        <v>0</v>
      </c>
    </row>
    <row r="1825" spans="1:14" x14ac:dyDescent="0.25">
      <c r="A1825" s="3">
        <v>50</v>
      </c>
      <c r="B1825" s="3">
        <v>1</v>
      </c>
      <c r="C1825" s="3">
        <v>0</v>
      </c>
      <c r="D1825" s="3">
        <v>110</v>
      </c>
      <c r="E1825" s="3">
        <v>239</v>
      </c>
      <c r="F1825" s="3">
        <v>0</v>
      </c>
      <c r="G1825" s="3">
        <v>1</v>
      </c>
      <c r="H1825" s="3">
        <v>126</v>
      </c>
      <c r="I1825" s="3">
        <v>1</v>
      </c>
      <c r="J1825" s="3">
        <v>28</v>
      </c>
      <c r="K1825" s="3">
        <v>1</v>
      </c>
      <c r="L1825" s="3">
        <v>1</v>
      </c>
      <c r="M1825" s="3">
        <v>3</v>
      </c>
      <c r="N1825" s="3">
        <v>0</v>
      </c>
    </row>
    <row r="1826" spans="1:14" x14ac:dyDescent="0.25">
      <c r="A1826" s="3">
        <v>70</v>
      </c>
      <c r="B1826" s="3">
        <v>1</v>
      </c>
      <c r="C1826" s="3">
        <v>0</v>
      </c>
      <c r="D1826" s="3">
        <v>145</v>
      </c>
      <c r="E1826" s="3">
        <v>174</v>
      </c>
      <c r="F1826" s="3">
        <v>0</v>
      </c>
      <c r="G1826" s="3">
        <v>1</v>
      </c>
      <c r="H1826" s="3">
        <v>125</v>
      </c>
      <c r="I1826" s="3">
        <v>1</v>
      </c>
      <c r="J1826" s="3">
        <v>26</v>
      </c>
      <c r="K1826" s="3">
        <v>0</v>
      </c>
      <c r="L1826" s="3">
        <v>0</v>
      </c>
      <c r="M1826" s="3">
        <v>3</v>
      </c>
      <c r="N1826" s="3">
        <v>0</v>
      </c>
    </row>
    <row r="1827" spans="1:14" x14ac:dyDescent="0.25">
      <c r="A1827" s="3">
        <v>62</v>
      </c>
      <c r="B1827" s="3">
        <v>1</v>
      </c>
      <c r="C1827" s="3">
        <v>1</v>
      </c>
      <c r="D1827" s="3">
        <v>120</v>
      </c>
      <c r="E1827" s="3">
        <v>281</v>
      </c>
      <c r="F1827" s="3">
        <v>0</v>
      </c>
      <c r="G1827" s="3">
        <v>0</v>
      </c>
      <c r="H1827" s="3">
        <v>103</v>
      </c>
      <c r="I1827" s="3">
        <v>0</v>
      </c>
      <c r="J1827" s="3">
        <v>14</v>
      </c>
      <c r="K1827" s="3">
        <v>1</v>
      </c>
      <c r="L1827" s="3">
        <v>1</v>
      </c>
      <c r="M1827" s="3">
        <v>3</v>
      </c>
      <c r="N1827" s="3">
        <v>0</v>
      </c>
    </row>
    <row r="1828" spans="1:14" x14ac:dyDescent="0.25">
      <c r="A1828" s="3">
        <v>35</v>
      </c>
      <c r="B1828" s="3">
        <v>1</v>
      </c>
      <c r="C1828" s="3">
        <v>0</v>
      </c>
      <c r="D1828" s="3">
        <v>120</v>
      </c>
      <c r="E1828" s="3">
        <v>198</v>
      </c>
      <c r="F1828" s="3">
        <v>0</v>
      </c>
      <c r="G1828" s="3">
        <v>1</v>
      </c>
      <c r="H1828" s="3">
        <v>130</v>
      </c>
      <c r="I1828" s="3">
        <v>1</v>
      </c>
      <c r="J1828" s="3">
        <v>16</v>
      </c>
      <c r="K1828" s="3">
        <v>1</v>
      </c>
      <c r="L1828" s="3">
        <v>0</v>
      </c>
      <c r="M1828" s="3">
        <v>3</v>
      </c>
      <c r="N1828" s="3">
        <v>0</v>
      </c>
    </row>
    <row r="1829" spans="1:14" x14ac:dyDescent="0.25">
      <c r="A1829" s="3">
        <v>59</v>
      </c>
      <c r="B1829" s="3">
        <v>1</v>
      </c>
      <c r="C1829" s="3">
        <v>3</v>
      </c>
      <c r="D1829" s="3">
        <v>170</v>
      </c>
      <c r="E1829" s="3">
        <v>288</v>
      </c>
      <c r="F1829" s="3">
        <v>0</v>
      </c>
      <c r="G1829" s="3">
        <v>0</v>
      </c>
      <c r="H1829" s="3">
        <v>159</v>
      </c>
      <c r="I1829" s="3">
        <v>0</v>
      </c>
      <c r="J1829" s="3">
        <v>2</v>
      </c>
      <c r="K1829" s="3">
        <v>1</v>
      </c>
      <c r="L1829" s="3">
        <v>0</v>
      </c>
      <c r="M1829" s="3">
        <v>3</v>
      </c>
      <c r="N1829" s="3">
        <v>0</v>
      </c>
    </row>
    <row r="1830" spans="1:14" x14ac:dyDescent="0.25">
      <c r="A1830" s="3">
        <v>64</v>
      </c>
      <c r="B1830" s="3">
        <v>1</v>
      </c>
      <c r="C1830" s="3">
        <v>2</v>
      </c>
      <c r="D1830" s="3">
        <v>125</v>
      </c>
      <c r="E1830" s="3">
        <v>309</v>
      </c>
      <c r="F1830" s="3">
        <v>0</v>
      </c>
      <c r="G1830" s="3">
        <v>1</v>
      </c>
      <c r="H1830" s="3">
        <v>131</v>
      </c>
      <c r="I1830" s="3">
        <v>1</v>
      </c>
      <c r="J1830" s="3">
        <v>18</v>
      </c>
      <c r="K1830" s="3">
        <v>1</v>
      </c>
      <c r="L1830" s="3">
        <v>0</v>
      </c>
      <c r="M1830" s="3">
        <v>3</v>
      </c>
      <c r="N1830" s="3">
        <v>0</v>
      </c>
    </row>
    <row r="1831" spans="1:14" x14ac:dyDescent="0.25">
      <c r="A1831" s="3">
        <v>47</v>
      </c>
      <c r="B1831" s="3">
        <v>1</v>
      </c>
      <c r="C1831" s="3">
        <v>2</v>
      </c>
      <c r="D1831" s="3">
        <v>108</v>
      </c>
      <c r="E1831" s="3">
        <v>243</v>
      </c>
      <c r="F1831" s="3">
        <v>0</v>
      </c>
      <c r="G1831" s="3">
        <v>1</v>
      </c>
      <c r="H1831" s="3">
        <v>152</v>
      </c>
      <c r="I1831" s="3">
        <v>0</v>
      </c>
      <c r="J1831" s="3">
        <v>0</v>
      </c>
      <c r="K1831" s="3">
        <v>2</v>
      </c>
      <c r="L1831" s="3">
        <v>0</v>
      </c>
      <c r="M1831" s="3">
        <v>2</v>
      </c>
      <c r="N1831" s="3">
        <v>0</v>
      </c>
    </row>
    <row r="1832" spans="1:14" x14ac:dyDescent="0.25">
      <c r="A1832" s="3">
        <v>57</v>
      </c>
      <c r="B1832" s="3">
        <v>1</v>
      </c>
      <c r="C1832" s="3">
        <v>0</v>
      </c>
      <c r="D1832" s="3">
        <v>165</v>
      </c>
      <c r="E1832" s="3">
        <v>289</v>
      </c>
      <c r="F1832" s="3">
        <v>1</v>
      </c>
      <c r="G1832" s="3">
        <v>0</v>
      </c>
      <c r="H1832" s="3">
        <v>124</v>
      </c>
      <c r="I1832" s="3">
        <v>0</v>
      </c>
      <c r="J1832" s="3">
        <v>10</v>
      </c>
      <c r="K1832" s="3">
        <v>1</v>
      </c>
      <c r="L1832" s="3">
        <v>3</v>
      </c>
      <c r="M1832" s="3">
        <v>3</v>
      </c>
      <c r="N1832" s="3">
        <v>0</v>
      </c>
    </row>
    <row r="1833" spans="1:14" x14ac:dyDescent="0.25">
      <c r="A1833" s="3">
        <v>55</v>
      </c>
      <c r="B1833" s="3">
        <v>1</v>
      </c>
      <c r="C1833" s="3">
        <v>0</v>
      </c>
      <c r="D1833" s="3">
        <v>160</v>
      </c>
      <c r="E1833" s="3">
        <v>289</v>
      </c>
      <c r="F1833" s="3">
        <v>0</v>
      </c>
      <c r="G1833" s="3">
        <v>0</v>
      </c>
      <c r="H1833" s="3">
        <v>145</v>
      </c>
      <c r="I1833" s="3">
        <v>1</v>
      </c>
      <c r="J1833" s="3">
        <v>8</v>
      </c>
      <c r="K1833" s="3">
        <v>1</v>
      </c>
      <c r="L1833" s="3">
        <v>1</v>
      </c>
      <c r="M1833" s="3">
        <v>3</v>
      </c>
      <c r="N1833" s="3">
        <v>0</v>
      </c>
    </row>
    <row r="1834" spans="1:14" x14ac:dyDescent="0.25">
      <c r="A1834" s="3">
        <v>64</v>
      </c>
      <c r="B1834" s="3">
        <v>1</v>
      </c>
      <c r="C1834" s="3">
        <v>0</v>
      </c>
      <c r="D1834" s="3">
        <v>120</v>
      </c>
      <c r="E1834" s="3">
        <v>246</v>
      </c>
      <c r="F1834" s="3">
        <v>0</v>
      </c>
      <c r="G1834" s="3">
        <v>0</v>
      </c>
      <c r="H1834" s="3">
        <v>96</v>
      </c>
      <c r="I1834" s="3">
        <v>1</v>
      </c>
      <c r="J1834" s="3">
        <v>22</v>
      </c>
      <c r="K1834" s="3">
        <v>0</v>
      </c>
      <c r="L1834" s="3">
        <v>1</v>
      </c>
      <c r="M1834" s="3">
        <v>2</v>
      </c>
      <c r="N1834" s="3">
        <v>0</v>
      </c>
    </row>
    <row r="1835" spans="1:14" x14ac:dyDescent="0.25">
      <c r="A1835" s="3">
        <v>70</v>
      </c>
      <c r="B1835" s="3">
        <v>1</v>
      </c>
      <c r="C1835" s="3">
        <v>0</v>
      </c>
      <c r="D1835" s="3">
        <v>130</v>
      </c>
      <c r="E1835" s="3">
        <v>322</v>
      </c>
      <c r="F1835" s="3">
        <v>0</v>
      </c>
      <c r="G1835" s="3">
        <v>0</v>
      </c>
      <c r="H1835" s="3">
        <v>109</v>
      </c>
      <c r="I1835" s="3">
        <v>0</v>
      </c>
      <c r="J1835" s="3">
        <v>24</v>
      </c>
      <c r="K1835" s="3">
        <v>1</v>
      </c>
      <c r="L1835" s="3">
        <v>3</v>
      </c>
      <c r="M1835" s="3">
        <v>2</v>
      </c>
      <c r="N1835" s="3">
        <v>0</v>
      </c>
    </row>
    <row r="1836" spans="1:14" x14ac:dyDescent="0.25">
      <c r="A1836" s="3">
        <v>51</v>
      </c>
      <c r="B1836" s="3">
        <v>1</v>
      </c>
      <c r="C1836" s="3">
        <v>0</v>
      </c>
      <c r="D1836" s="3">
        <v>140</v>
      </c>
      <c r="E1836" s="3">
        <v>299</v>
      </c>
      <c r="F1836" s="3">
        <v>0</v>
      </c>
      <c r="G1836" s="3">
        <v>1</v>
      </c>
      <c r="H1836" s="3">
        <v>173</v>
      </c>
      <c r="I1836" s="3">
        <v>1</v>
      </c>
      <c r="J1836" s="3">
        <v>16</v>
      </c>
      <c r="K1836" s="3">
        <v>2</v>
      </c>
      <c r="L1836" s="3">
        <v>0</v>
      </c>
      <c r="M1836" s="3">
        <v>3</v>
      </c>
      <c r="N1836" s="3">
        <v>0</v>
      </c>
    </row>
    <row r="1837" spans="1:14" x14ac:dyDescent="0.25">
      <c r="A1837" s="3">
        <v>58</v>
      </c>
      <c r="B1837" s="3">
        <v>0</v>
      </c>
      <c r="C1837" s="3">
        <v>0</v>
      </c>
      <c r="D1837" s="3">
        <v>125</v>
      </c>
      <c r="E1837" s="3">
        <v>300</v>
      </c>
      <c r="F1837" s="3">
        <v>0</v>
      </c>
      <c r="G1837" s="3">
        <v>0</v>
      </c>
      <c r="H1837" s="3">
        <v>171</v>
      </c>
      <c r="I1837" s="3">
        <v>0</v>
      </c>
      <c r="J1837" s="3">
        <v>0</v>
      </c>
      <c r="K1837" s="3">
        <v>2</v>
      </c>
      <c r="L1837" s="3">
        <v>2</v>
      </c>
      <c r="M1837" s="3">
        <v>3</v>
      </c>
      <c r="N1837" s="3">
        <v>0</v>
      </c>
    </row>
    <row r="1838" spans="1:14" x14ac:dyDescent="0.25">
      <c r="A1838" s="3">
        <v>60</v>
      </c>
      <c r="B1838" s="3">
        <v>1</v>
      </c>
      <c r="C1838" s="3">
        <v>0</v>
      </c>
      <c r="D1838" s="3">
        <v>140</v>
      </c>
      <c r="E1838" s="3">
        <v>293</v>
      </c>
      <c r="F1838" s="3">
        <v>0</v>
      </c>
      <c r="G1838" s="3">
        <v>0</v>
      </c>
      <c r="H1838" s="3">
        <v>170</v>
      </c>
      <c r="I1838" s="3">
        <v>0</v>
      </c>
      <c r="J1838" s="3">
        <v>12</v>
      </c>
      <c r="K1838" s="3">
        <v>1</v>
      </c>
      <c r="L1838" s="3">
        <v>2</v>
      </c>
      <c r="M1838" s="3">
        <v>3</v>
      </c>
      <c r="N1838" s="3">
        <v>0</v>
      </c>
    </row>
    <row r="1839" spans="1:14" x14ac:dyDescent="0.25">
      <c r="A1839" s="3">
        <v>77</v>
      </c>
      <c r="B1839" s="3">
        <v>0</v>
      </c>
      <c r="C1839" s="3">
        <v>0</v>
      </c>
      <c r="D1839" s="3">
        <v>125</v>
      </c>
      <c r="E1839" s="3">
        <v>304</v>
      </c>
      <c r="F1839" s="3">
        <v>0</v>
      </c>
      <c r="G1839" s="3">
        <v>0</v>
      </c>
      <c r="H1839" s="3">
        <v>162</v>
      </c>
      <c r="I1839" s="3">
        <v>1</v>
      </c>
      <c r="J1839" s="3">
        <v>0</v>
      </c>
      <c r="K1839" s="3">
        <v>2</v>
      </c>
      <c r="L1839" s="3">
        <v>3</v>
      </c>
      <c r="M1839" s="3">
        <v>2</v>
      </c>
      <c r="N1839" s="3">
        <v>0</v>
      </c>
    </row>
    <row r="1840" spans="1:14" x14ac:dyDescent="0.25">
      <c r="A1840" s="3">
        <v>35</v>
      </c>
      <c r="B1840" s="3">
        <v>1</v>
      </c>
      <c r="C1840" s="3">
        <v>0</v>
      </c>
      <c r="D1840" s="3">
        <v>126</v>
      </c>
      <c r="E1840" s="3">
        <v>282</v>
      </c>
      <c r="F1840" s="3">
        <v>0</v>
      </c>
      <c r="G1840" s="3">
        <v>0</v>
      </c>
      <c r="H1840" s="3">
        <v>156</v>
      </c>
      <c r="I1840" s="3">
        <v>1</v>
      </c>
      <c r="J1840" s="3">
        <v>0</v>
      </c>
      <c r="K1840" s="3">
        <v>2</v>
      </c>
      <c r="L1840" s="3">
        <v>0</v>
      </c>
      <c r="M1840" s="3">
        <v>3</v>
      </c>
      <c r="N1840" s="3">
        <v>0</v>
      </c>
    </row>
    <row r="1841" spans="1:14" x14ac:dyDescent="0.25">
      <c r="A1841" s="3">
        <v>70</v>
      </c>
      <c r="B1841" s="3">
        <v>0</v>
      </c>
      <c r="C1841" s="3">
        <v>2</v>
      </c>
      <c r="D1841" s="3">
        <v>160</v>
      </c>
      <c r="E1841" s="3">
        <v>269</v>
      </c>
      <c r="F1841" s="3">
        <v>0</v>
      </c>
      <c r="G1841" s="3">
        <v>1</v>
      </c>
      <c r="H1841" s="3">
        <v>112</v>
      </c>
      <c r="I1841" s="3">
        <v>1</v>
      </c>
      <c r="J1841" s="3">
        <v>29</v>
      </c>
      <c r="K1841" s="3">
        <v>1</v>
      </c>
      <c r="L1841" s="3">
        <v>1</v>
      </c>
      <c r="M1841" s="3">
        <v>3</v>
      </c>
      <c r="N1841" s="3">
        <v>0</v>
      </c>
    </row>
    <row r="1842" spans="1:14" x14ac:dyDescent="0.25">
      <c r="A1842" s="3">
        <v>59</v>
      </c>
      <c r="B1842" s="3">
        <v>0</v>
      </c>
      <c r="C1842" s="3">
        <v>0</v>
      </c>
      <c r="D1842" s="3">
        <v>174</v>
      </c>
      <c r="E1842" s="3">
        <v>249</v>
      </c>
      <c r="F1842" s="3">
        <v>0</v>
      </c>
      <c r="G1842" s="3">
        <v>1</v>
      </c>
      <c r="H1842" s="3">
        <v>143</v>
      </c>
      <c r="I1842" s="3">
        <v>1</v>
      </c>
      <c r="J1842" s="3">
        <v>0</v>
      </c>
      <c r="K1842" s="3">
        <v>1</v>
      </c>
      <c r="L1842" s="3">
        <v>0</v>
      </c>
      <c r="M1842" s="3">
        <v>2</v>
      </c>
      <c r="N1842" s="3">
        <v>0</v>
      </c>
    </row>
    <row r="1843" spans="1:14" x14ac:dyDescent="0.25">
      <c r="A1843" s="3">
        <v>64</v>
      </c>
      <c r="B1843" s="3">
        <v>1</v>
      </c>
      <c r="C1843" s="3">
        <v>1</v>
      </c>
      <c r="D1843" s="3">
        <v>145</v>
      </c>
      <c r="E1843" s="3">
        <v>212</v>
      </c>
      <c r="F1843" s="3">
        <v>0</v>
      </c>
      <c r="G1843" s="3">
        <v>0</v>
      </c>
      <c r="H1843" s="3">
        <v>132</v>
      </c>
      <c r="I1843" s="3">
        <v>0</v>
      </c>
      <c r="J1843" s="3">
        <v>20</v>
      </c>
      <c r="K1843" s="3">
        <v>1</v>
      </c>
      <c r="L1843" s="3">
        <v>2</v>
      </c>
      <c r="M1843" s="3">
        <v>1</v>
      </c>
      <c r="N1843" s="3">
        <v>0</v>
      </c>
    </row>
    <row r="1844" spans="1:14" x14ac:dyDescent="0.25">
      <c r="A1844" s="3">
        <v>57</v>
      </c>
      <c r="B1844" s="3">
        <v>1</v>
      </c>
      <c r="C1844" s="3">
        <v>0</v>
      </c>
      <c r="D1844" s="3">
        <v>152</v>
      </c>
      <c r="E1844" s="3">
        <v>274</v>
      </c>
      <c r="F1844" s="3">
        <v>0</v>
      </c>
      <c r="G1844" s="3">
        <v>1</v>
      </c>
      <c r="H1844" s="3">
        <v>88</v>
      </c>
      <c r="I1844" s="3">
        <v>1</v>
      </c>
      <c r="J1844" s="3">
        <v>12</v>
      </c>
      <c r="K1844" s="3">
        <v>1</v>
      </c>
      <c r="L1844" s="3">
        <v>1</v>
      </c>
      <c r="M1844" s="3">
        <v>3</v>
      </c>
      <c r="N1844" s="3">
        <v>0</v>
      </c>
    </row>
    <row r="1845" spans="1:14" x14ac:dyDescent="0.25">
      <c r="A1845" s="3">
        <v>56</v>
      </c>
      <c r="B1845" s="3">
        <v>1</v>
      </c>
      <c r="C1845" s="3">
        <v>1</v>
      </c>
      <c r="D1845" s="3">
        <v>132</v>
      </c>
      <c r="E1845" s="3">
        <v>184</v>
      </c>
      <c r="F1845" s="3">
        <v>0</v>
      </c>
      <c r="G1845" s="3">
        <v>0</v>
      </c>
      <c r="H1845" s="3">
        <v>105</v>
      </c>
      <c r="I1845" s="3">
        <v>1</v>
      </c>
      <c r="J1845" s="3">
        <v>21</v>
      </c>
      <c r="K1845" s="3">
        <v>1</v>
      </c>
      <c r="L1845" s="3">
        <v>1</v>
      </c>
      <c r="M1845" s="3">
        <v>1</v>
      </c>
      <c r="N1845" s="3">
        <v>0</v>
      </c>
    </row>
    <row r="1846" spans="1:14" x14ac:dyDescent="0.25">
      <c r="A1846" s="3">
        <v>48</v>
      </c>
      <c r="B1846" s="3">
        <v>1</v>
      </c>
      <c r="C1846" s="3">
        <v>0</v>
      </c>
      <c r="D1846" s="3">
        <v>124</v>
      </c>
      <c r="E1846" s="3">
        <v>274</v>
      </c>
      <c r="F1846" s="3">
        <v>0</v>
      </c>
      <c r="G1846" s="3">
        <v>0</v>
      </c>
      <c r="H1846" s="3">
        <v>166</v>
      </c>
      <c r="I1846" s="3">
        <v>0</v>
      </c>
      <c r="J1846" s="3">
        <v>5</v>
      </c>
      <c r="K1846" s="3">
        <v>1</v>
      </c>
      <c r="L1846" s="3">
        <v>0</v>
      </c>
      <c r="M1846" s="3">
        <v>3</v>
      </c>
      <c r="N1846" s="3">
        <v>0</v>
      </c>
    </row>
    <row r="1847" spans="1:14" x14ac:dyDescent="0.25">
      <c r="A1847" s="3">
        <v>56</v>
      </c>
      <c r="B1847" s="3">
        <v>0</v>
      </c>
      <c r="C1847" s="3">
        <v>0</v>
      </c>
      <c r="D1847" s="3">
        <v>134</v>
      </c>
      <c r="E1847" s="3">
        <v>409</v>
      </c>
      <c r="F1847" s="3">
        <v>0</v>
      </c>
      <c r="G1847" s="3">
        <v>0</v>
      </c>
      <c r="H1847" s="3">
        <v>150</v>
      </c>
      <c r="I1847" s="3">
        <v>1</v>
      </c>
      <c r="J1847" s="3">
        <v>19</v>
      </c>
      <c r="K1847" s="3">
        <v>1</v>
      </c>
      <c r="L1847" s="3">
        <v>2</v>
      </c>
      <c r="M1847" s="3">
        <v>3</v>
      </c>
      <c r="N1847" s="3">
        <v>0</v>
      </c>
    </row>
    <row r="1848" spans="1:14" x14ac:dyDescent="0.25">
      <c r="A1848" s="3">
        <v>66</v>
      </c>
      <c r="B1848" s="3">
        <v>1</v>
      </c>
      <c r="C1848" s="3">
        <v>1</v>
      </c>
      <c r="D1848" s="3">
        <v>160</v>
      </c>
      <c r="E1848" s="3">
        <v>246</v>
      </c>
      <c r="F1848" s="3">
        <v>0</v>
      </c>
      <c r="G1848" s="3">
        <v>1</v>
      </c>
      <c r="H1848" s="3">
        <v>120</v>
      </c>
      <c r="I1848" s="3">
        <v>1</v>
      </c>
      <c r="J1848" s="3">
        <v>0</v>
      </c>
      <c r="K1848" s="3">
        <v>1</v>
      </c>
      <c r="L1848" s="3">
        <v>3</v>
      </c>
      <c r="M1848" s="3">
        <v>1</v>
      </c>
      <c r="N1848" s="3">
        <v>0</v>
      </c>
    </row>
    <row r="1849" spans="1:14" x14ac:dyDescent="0.25">
      <c r="A1849" s="3">
        <v>54</v>
      </c>
      <c r="B1849" s="3">
        <v>1</v>
      </c>
      <c r="C1849" s="3">
        <v>1</v>
      </c>
      <c r="D1849" s="3">
        <v>192</v>
      </c>
      <c r="E1849" s="3">
        <v>283</v>
      </c>
      <c r="F1849" s="3">
        <v>0</v>
      </c>
      <c r="G1849" s="3">
        <v>0</v>
      </c>
      <c r="H1849" s="3">
        <v>195</v>
      </c>
      <c r="I1849" s="3">
        <v>0</v>
      </c>
      <c r="J1849" s="3">
        <v>0</v>
      </c>
      <c r="K1849" s="3">
        <v>2</v>
      </c>
      <c r="L1849" s="3">
        <v>1</v>
      </c>
      <c r="M1849" s="3">
        <v>3</v>
      </c>
      <c r="N1849" s="3">
        <v>0</v>
      </c>
    </row>
    <row r="1850" spans="1:14" x14ac:dyDescent="0.25">
      <c r="A1850" s="3">
        <v>69</v>
      </c>
      <c r="B1850" s="3">
        <v>1</v>
      </c>
      <c r="C1850" s="3">
        <v>2</v>
      </c>
      <c r="D1850" s="3">
        <v>140</v>
      </c>
      <c r="E1850" s="3">
        <v>254</v>
      </c>
      <c r="F1850" s="3">
        <v>0</v>
      </c>
      <c r="G1850" s="3">
        <v>0</v>
      </c>
      <c r="H1850" s="3">
        <v>146</v>
      </c>
      <c r="I1850" s="3">
        <v>0</v>
      </c>
      <c r="J1850" s="3">
        <v>20</v>
      </c>
      <c r="K1850" s="3">
        <v>1</v>
      </c>
      <c r="L1850" s="3">
        <v>3</v>
      </c>
      <c r="M1850" s="3">
        <v>3</v>
      </c>
      <c r="N1850" s="3">
        <v>0</v>
      </c>
    </row>
    <row r="1851" spans="1:14" x14ac:dyDescent="0.25">
      <c r="A1851" s="3">
        <v>51</v>
      </c>
      <c r="B1851" s="3">
        <v>1</v>
      </c>
      <c r="C1851" s="3">
        <v>0</v>
      </c>
      <c r="D1851" s="3">
        <v>140</v>
      </c>
      <c r="E1851" s="3">
        <v>298</v>
      </c>
      <c r="F1851" s="3">
        <v>0</v>
      </c>
      <c r="G1851" s="3">
        <v>1</v>
      </c>
      <c r="H1851" s="3">
        <v>122</v>
      </c>
      <c r="I1851" s="3">
        <v>1</v>
      </c>
      <c r="J1851" s="3">
        <v>42</v>
      </c>
      <c r="K1851" s="3">
        <v>1</v>
      </c>
      <c r="L1851" s="3">
        <v>3</v>
      </c>
      <c r="M1851" s="3">
        <v>3</v>
      </c>
      <c r="N1851" s="3">
        <v>0</v>
      </c>
    </row>
    <row r="1852" spans="1:14" x14ac:dyDescent="0.25">
      <c r="A1852" s="3">
        <v>43</v>
      </c>
      <c r="B1852" s="3">
        <v>0</v>
      </c>
      <c r="C1852" s="3">
        <v>3</v>
      </c>
      <c r="D1852" s="3">
        <v>132</v>
      </c>
      <c r="E1852" s="3">
        <v>247</v>
      </c>
      <c r="F1852" s="3">
        <v>1</v>
      </c>
      <c r="G1852" s="3">
        <v>0</v>
      </c>
      <c r="H1852" s="3">
        <v>143</v>
      </c>
      <c r="I1852" s="3">
        <v>1</v>
      </c>
      <c r="J1852" s="3">
        <v>1</v>
      </c>
      <c r="K1852" s="3">
        <v>1</v>
      </c>
      <c r="L1852" s="3">
        <v>4</v>
      </c>
      <c r="M1852" s="3">
        <v>3</v>
      </c>
      <c r="N1852" s="3">
        <v>0</v>
      </c>
    </row>
    <row r="1853" spans="1:14" x14ac:dyDescent="0.25">
      <c r="A1853" s="3">
        <v>62</v>
      </c>
      <c r="B1853" s="3">
        <v>0</v>
      </c>
      <c r="C1853" s="3">
        <v>0</v>
      </c>
      <c r="D1853" s="3">
        <v>138</v>
      </c>
      <c r="E1853" s="3">
        <v>294</v>
      </c>
      <c r="F1853" s="3">
        <v>1</v>
      </c>
      <c r="G1853" s="3">
        <v>1</v>
      </c>
      <c r="H1853" s="3">
        <v>106</v>
      </c>
      <c r="I1853" s="3">
        <v>0</v>
      </c>
      <c r="J1853" s="3">
        <v>19</v>
      </c>
      <c r="K1853" s="3">
        <v>1</v>
      </c>
      <c r="L1853" s="3">
        <v>3</v>
      </c>
      <c r="M1853" s="3">
        <v>2</v>
      </c>
      <c r="N1853" s="3">
        <v>0</v>
      </c>
    </row>
    <row r="1854" spans="1:14" x14ac:dyDescent="0.25">
      <c r="A1854" s="3">
        <v>67</v>
      </c>
      <c r="B1854" s="3">
        <v>1</v>
      </c>
      <c r="C1854" s="3">
        <v>0</v>
      </c>
      <c r="D1854" s="3">
        <v>100</v>
      </c>
      <c r="E1854" s="3">
        <v>299</v>
      </c>
      <c r="F1854" s="3">
        <v>0</v>
      </c>
      <c r="G1854" s="3">
        <v>0</v>
      </c>
      <c r="H1854" s="3">
        <v>125</v>
      </c>
      <c r="I1854" s="3">
        <v>1</v>
      </c>
      <c r="J1854" s="3">
        <v>9</v>
      </c>
      <c r="K1854" s="3">
        <v>1</v>
      </c>
      <c r="L1854" s="3">
        <v>2</v>
      </c>
      <c r="M1854" s="3">
        <v>2</v>
      </c>
      <c r="N1854" s="3">
        <v>0</v>
      </c>
    </row>
    <row r="1855" spans="1:14" x14ac:dyDescent="0.25">
      <c r="A1855" s="3">
        <v>59</v>
      </c>
      <c r="B1855" s="3">
        <v>1</v>
      </c>
      <c r="C1855" s="3">
        <v>3</v>
      </c>
      <c r="D1855" s="3">
        <v>160</v>
      </c>
      <c r="E1855" s="3">
        <v>273</v>
      </c>
      <c r="F1855" s="3">
        <v>0</v>
      </c>
      <c r="G1855" s="3">
        <v>0</v>
      </c>
      <c r="H1855" s="3">
        <v>125</v>
      </c>
      <c r="I1855" s="3">
        <v>0</v>
      </c>
      <c r="J1855" s="3">
        <v>0</v>
      </c>
      <c r="K1855" s="3">
        <v>2</v>
      </c>
      <c r="L1855" s="3">
        <v>0</v>
      </c>
      <c r="M1855" s="3">
        <v>2</v>
      </c>
      <c r="N1855" s="3">
        <v>0</v>
      </c>
    </row>
    <row r="1856" spans="1:14" x14ac:dyDescent="0.25">
      <c r="A1856" s="3">
        <v>45</v>
      </c>
      <c r="B1856" s="3">
        <v>1</v>
      </c>
      <c r="C1856" s="3">
        <v>0</v>
      </c>
      <c r="D1856" s="3">
        <v>142</v>
      </c>
      <c r="E1856" s="3">
        <v>309</v>
      </c>
      <c r="F1856" s="3">
        <v>0</v>
      </c>
      <c r="G1856" s="3">
        <v>0</v>
      </c>
      <c r="H1856" s="3">
        <v>147</v>
      </c>
      <c r="I1856" s="3">
        <v>1</v>
      </c>
      <c r="J1856" s="3">
        <v>0</v>
      </c>
      <c r="K1856" s="3">
        <v>1</v>
      </c>
      <c r="L1856" s="3">
        <v>3</v>
      </c>
      <c r="M1856" s="3">
        <v>3</v>
      </c>
      <c r="N1856" s="3">
        <v>0</v>
      </c>
    </row>
    <row r="1857" spans="1:14" x14ac:dyDescent="0.25">
      <c r="A1857" s="3">
        <v>58</v>
      </c>
      <c r="B1857" s="3">
        <v>1</v>
      </c>
      <c r="C1857" s="3">
        <v>1</v>
      </c>
      <c r="D1857" s="3">
        <v>128</v>
      </c>
      <c r="E1857" s="3">
        <v>259</v>
      </c>
      <c r="F1857" s="3">
        <v>0</v>
      </c>
      <c r="G1857" s="3">
        <v>0</v>
      </c>
      <c r="H1857" s="3">
        <v>130</v>
      </c>
      <c r="I1857" s="3">
        <v>1</v>
      </c>
      <c r="J1857" s="3">
        <v>30</v>
      </c>
      <c r="K1857" s="3">
        <v>1</v>
      </c>
      <c r="L1857" s="3">
        <v>2</v>
      </c>
      <c r="M1857" s="3">
        <v>3</v>
      </c>
      <c r="N1857" s="3">
        <v>0</v>
      </c>
    </row>
    <row r="1858" spans="1:14" x14ac:dyDescent="0.25">
      <c r="A1858" s="3">
        <v>50</v>
      </c>
      <c r="B1858" s="3">
        <v>1</v>
      </c>
      <c r="C1858" s="3">
        <v>1</v>
      </c>
      <c r="D1858" s="3">
        <v>144</v>
      </c>
      <c r="E1858" s="3">
        <v>200</v>
      </c>
      <c r="F1858" s="3">
        <v>0</v>
      </c>
      <c r="G1858" s="3">
        <v>0</v>
      </c>
      <c r="H1858" s="3">
        <v>126</v>
      </c>
      <c r="I1858" s="3">
        <v>1</v>
      </c>
      <c r="J1858" s="3">
        <v>9</v>
      </c>
      <c r="K1858" s="3">
        <v>1</v>
      </c>
      <c r="L1858" s="3">
        <v>0</v>
      </c>
      <c r="M1858" s="3">
        <v>3</v>
      </c>
      <c r="N1858" s="3">
        <v>0</v>
      </c>
    </row>
    <row r="1859" spans="1:14" x14ac:dyDescent="0.25">
      <c r="A1859" s="3">
        <v>62</v>
      </c>
      <c r="B1859" s="3">
        <v>0</v>
      </c>
      <c r="C1859" s="3">
        <v>1</v>
      </c>
      <c r="D1859" s="3">
        <v>150</v>
      </c>
      <c r="E1859" s="3">
        <v>244</v>
      </c>
      <c r="F1859" s="3">
        <v>0</v>
      </c>
      <c r="G1859" s="3">
        <v>1</v>
      </c>
      <c r="H1859" s="3">
        <v>154</v>
      </c>
      <c r="I1859" s="3">
        <v>1</v>
      </c>
      <c r="J1859" s="3">
        <v>14</v>
      </c>
      <c r="K1859" s="3">
        <v>1</v>
      </c>
      <c r="L1859" s="3">
        <v>0</v>
      </c>
      <c r="M1859" s="3">
        <v>2</v>
      </c>
      <c r="N1859" s="3">
        <v>0</v>
      </c>
    </row>
    <row r="1860" spans="1:14" x14ac:dyDescent="0.25">
      <c r="A1860" s="3">
        <v>38</v>
      </c>
      <c r="B1860" s="3">
        <v>1</v>
      </c>
      <c r="C1860" s="3">
        <v>3</v>
      </c>
      <c r="D1860" s="3">
        <v>120</v>
      </c>
      <c r="E1860" s="3">
        <v>231</v>
      </c>
      <c r="F1860" s="3">
        <v>0</v>
      </c>
      <c r="G1860" s="3">
        <v>1</v>
      </c>
      <c r="H1860" s="3">
        <v>182</v>
      </c>
      <c r="I1860" s="3">
        <v>1</v>
      </c>
      <c r="J1860" s="3">
        <v>38</v>
      </c>
      <c r="K1860" s="3">
        <v>1</v>
      </c>
      <c r="L1860" s="3">
        <v>0</v>
      </c>
      <c r="M1860" s="3">
        <v>3</v>
      </c>
      <c r="N1860" s="3">
        <v>0</v>
      </c>
    </row>
    <row r="1861" spans="1:14" x14ac:dyDescent="0.25">
      <c r="A1861" s="3">
        <v>66</v>
      </c>
      <c r="B1861" s="3">
        <v>0</v>
      </c>
      <c r="C1861" s="3">
        <v>0</v>
      </c>
      <c r="D1861" s="3">
        <v>178</v>
      </c>
      <c r="E1861" s="3">
        <v>228</v>
      </c>
      <c r="F1861" s="3">
        <v>1</v>
      </c>
      <c r="G1861" s="3">
        <v>1</v>
      </c>
      <c r="H1861" s="3">
        <v>165</v>
      </c>
      <c r="I1861" s="3">
        <v>1</v>
      </c>
      <c r="J1861" s="3">
        <v>10</v>
      </c>
      <c r="K1861" s="3">
        <v>1</v>
      </c>
      <c r="L1861" s="3">
        <v>2</v>
      </c>
      <c r="M1861" s="3">
        <v>3</v>
      </c>
      <c r="N1861" s="3">
        <v>0</v>
      </c>
    </row>
    <row r="1862" spans="1:14" x14ac:dyDescent="0.25">
      <c r="A1862" s="3">
        <v>52</v>
      </c>
      <c r="B1862" s="3">
        <v>1</v>
      </c>
      <c r="C1862" s="3">
        <v>0</v>
      </c>
      <c r="D1862" s="3">
        <v>112</v>
      </c>
      <c r="E1862" s="3">
        <v>230</v>
      </c>
      <c r="F1862" s="3">
        <v>0</v>
      </c>
      <c r="G1862" s="3">
        <v>1</v>
      </c>
      <c r="H1862" s="3">
        <v>160</v>
      </c>
      <c r="I1862" s="3">
        <v>0</v>
      </c>
      <c r="J1862" s="3">
        <v>0</v>
      </c>
      <c r="K1862" s="3">
        <v>2</v>
      </c>
      <c r="L1862" s="3">
        <v>1</v>
      </c>
      <c r="M1862" s="3">
        <v>2</v>
      </c>
      <c r="N1862" s="3">
        <v>0</v>
      </c>
    </row>
    <row r="1863" spans="1:14" x14ac:dyDescent="0.25">
      <c r="A1863" s="3">
        <v>53</v>
      </c>
      <c r="B1863" s="3">
        <v>1</v>
      </c>
      <c r="C1863" s="3">
        <v>0</v>
      </c>
      <c r="D1863" s="3">
        <v>123</v>
      </c>
      <c r="E1863" s="3">
        <v>282</v>
      </c>
      <c r="F1863" s="3">
        <v>0</v>
      </c>
      <c r="G1863" s="3">
        <v>1</v>
      </c>
      <c r="H1863" s="3">
        <v>95</v>
      </c>
      <c r="I1863" s="3">
        <v>1</v>
      </c>
      <c r="J1863" s="3">
        <v>20</v>
      </c>
      <c r="K1863" s="3">
        <v>1</v>
      </c>
      <c r="L1863" s="3">
        <v>2</v>
      </c>
      <c r="M1863" s="3">
        <v>3</v>
      </c>
      <c r="N1863" s="3">
        <v>0</v>
      </c>
    </row>
    <row r="1864" spans="1:14" x14ac:dyDescent="0.25">
      <c r="A1864" s="3">
        <v>63</v>
      </c>
      <c r="B1864" s="3">
        <v>0</v>
      </c>
      <c r="C1864" s="3">
        <v>0</v>
      </c>
      <c r="D1864" s="3">
        <v>108</v>
      </c>
      <c r="E1864" s="3">
        <v>269</v>
      </c>
      <c r="F1864" s="3">
        <v>0</v>
      </c>
      <c r="G1864" s="3">
        <v>1</v>
      </c>
      <c r="H1864" s="3">
        <v>169</v>
      </c>
      <c r="I1864" s="3">
        <v>1</v>
      </c>
      <c r="J1864" s="3">
        <v>18</v>
      </c>
      <c r="K1864" s="3">
        <v>1</v>
      </c>
      <c r="L1864" s="3">
        <v>2</v>
      </c>
      <c r="M1864" s="3">
        <v>2</v>
      </c>
      <c r="N1864" s="3">
        <v>0</v>
      </c>
    </row>
    <row r="1865" spans="1:14" x14ac:dyDescent="0.25">
      <c r="A1865" s="3">
        <v>54</v>
      </c>
      <c r="B1865" s="3">
        <v>1</v>
      </c>
      <c r="C1865" s="3">
        <v>0</v>
      </c>
      <c r="D1865" s="3">
        <v>110</v>
      </c>
      <c r="E1865" s="3">
        <v>206</v>
      </c>
      <c r="F1865" s="3">
        <v>0</v>
      </c>
      <c r="G1865" s="3">
        <v>0</v>
      </c>
      <c r="H1865" s="3">
        <v>108</v>
      </c>
      <c r="I1865" s="3">
        <v>1</v>
      </c>
      <c r="J1865" s="3">
        <v>0</v>
      </c>
      <c r="K1865" s="3">
        <v>1</v>
      </c>
      <c r="L1865" s="3">
        <v>1</v>
      </c>
      <c r="M1865" s="3">
        <v>2</v>
      </c>
      <c r="N1865" s="3">
        <v>0</v>
      </c>
    </row>
    <row r="1866" spans="1:14" x14ac:dyDescent="0.25">
      <c r="A1866" s="3">
        <v>66</v>
      </c>
      <c r="B1866" s="3">
        <v>1</v>
      </c>
      <c r="C1866" s="3">
        <v>0</v>
      </c>
      <c r="D1866" s="3">
        <v>112</v>
      </c>
      <c r="E1866" s="3">
        <v>212</v>
      </c>
      <c r="F1866" s="3">
        <v>0</v>
      </c>
      <c r="G1866" s="3">
        <v>0</v>
      </c>
      <c r="H1866" s="3">
        <v>132</v>
      </c>
      <c r="I1866" s="3">
        <v>1</v>
      </c>
      <c r="J1866" s="3">
        <v>1</v>
      </c>
      <c r="K1866" s="3">
        <v>2</v>
      </c>
      <c r="L1866" s="3">
        <v>1</v>
      </c>
      <c r="M1866" s="3">
        <v>2</v>
      </c>
      <c r="N1866" s="3">
        <v>0</v>
      </c>
    </row>
    <row r="1867" spans="1:14" x14ac:dyDescent="0.25">
      <c r="A1867" s="3">
        <v>55</v>
      </c>
      <c r="B1867" s="3">
        <v>0</v>
      </c>
      <c r="C1867" s="3">
        <v>0</v>
      </c>
      <c r="D1867" s="3">
        <v>180</v>
      </c>
      <c r="E1867" s="3">
        <v>327</v>
      </c>
      <c r="F1867" s="3">
        <v>0</v>
      </c>
      <c r="G1867" s="3">
        <v>2</v>
      </c>
      <c r="H1867" s="3">
        <v>117</v>
      </c>
      <c r="I1867" s="3">
        <v>1</v>
      </c>
      <c r="J1867" s="3">
        <v>34</v>
      </c>
      <c r="K1867" s="3">
        <v>1</v>
      </c>
      <c r="L1867" s="3">
        <v>0</v>
      </c>
      <c r="M1867" s="3">
        <v>2</v>
      </c>
      <c r="N1867" s="3">
        <v>0</v>
      </c>
    </row>
    <row r="1868" spans="1:14" x14ac:dyDescent="0.25">
      <c r="A1868" s="3">
        <v>49</v>
      </c>
      <c r="B1868" s="3">
        <v>1</v>
      </c>
      <c r="C1868" s="3">
        <v>2</v>
      </c>
      <c r="D1868" s="3">
        <v>118</v>
      </c>
      <c r="E1868" s="3">
        <v>149</v>
      </c>
      <c r="F1868" s="3">
        <v>0</v>
      </c>
      <c r="G1868" s="3">
        <v>0</v>
      </c>
      <c r="H1868" s="3">
        <v>126</v>
      </c>
      <c r="I1868" s="3">
        <v>0</v>
      </c>
      <c r="J1868" s="3">
        <v>8</v>
      </c>
      <c r="K1868" s="3">
        <v>2</v>
      </c>
      <c r="L1868" s="3">
        <v>3</v>
      </c>
      <c r="M1868" s="3">
        <v>2</v>
      </c>
      <c r="N1868" s="3">
        <v>0</v>
      </c>
    </row>
    <row r="1869" spans="1:14" x14ac:dyDescent="0.25">
      <c r="A1869" s="3">
        <v>54</v>
      </c>
      <c r="B1869" s="3">
        <v>1</v>
      </c>
      <c r="C1869" s="3">
        <v>0</v>
      </c>
      <c r="D1869" s="3">
        <v>122</v>
      </c>
      <c r="E1869" s="3">
        <v>286</v>
      </c>
      <c r="F1869" s="3">
        <v>0</v>
      </c>
      <c r="G1869" s="3">
        <v>0</v>
      </c>
      <c r="H1869" s="3">
        <v>116</v>
      </c>
      <c r="I1869" s="3">
        <v>1</v>
      </c>
      <c r="J1869" s="3">
        <v>32</v>
      </c>
      <c r="K1869" s="3">
        <v>1</v>
      </c>
      <c r="L1869" s="3">
        <v>2</v>
      </c>
      <c r="M1869" s="3">
        <v>2</v>
      </c>
      <c r="N1869" s="3">
        <v>0</v>
      </c>
    </row>
    <row r="1870" spans="1:14" x14ac:dyDescent="0.25">
      <c r="A1870" s="3">
        <v>52</v>
      </c>
      <c r="B1870" s="3">
        <v>1</v>
      </c>
      <c r="C1870" s="3">
        <v>0</v>
      </c>
      <c r="D1870" s="3">
        <v>130</v>
      </c>
      <c r="E1870" s="3">
        <v>283</v>
      </c>
      <c r="F1870" s="3">
        <v>1</v>
      </c>
      <c r="G1870" s="3">
        <v>0</v>
      </c>
      <c r="H1870" s="3">
        <v>103</v>
      </c>
      <c r="I1870" s="3">
        <v>1</v>
      </c>
      <c r="J1870" s="3">
        <v>16</v>
      </c>
      <c r="K1870" s="3">
        <v>0</v>
      </c>
      <c r="L1870" s="3">
        <v>0</v>
      </c>
      <c r="M1870" s="3">
        <v>3</v>
      </c>
      <c r="N1870" s="3">
        <v>0</v>
      </c>
    </row>
    <row r="1871" spans="1:14" x14ac:dyDescent="0.25">
      <c r="A1871" s="3">
        <v>46</v>
      </c>
      <c r="B1871" s="3">
        <v>1</v>
      </c>
      <c r="C1871" s="3">
        <v>0</v>
      </c>
      <c r="D1871" s="3">
        <v>120</v>
      </c>
      <c r="E1871" s="3">
        <v>249</v>
      </c>
      <c r="F1871" s="3">
        <v>0</v>
      </c>
      <c r="G1871" s="3">
        <v>0</v>
      </c>
      <c r="H1871" s="3">
        <v>144</v>
      </c>
      <c r="I1871" s="3">
        <v>0</v>
      </c>
      <c r="J1871" s="3">
        <v>8</v>
      </c>
      <c r="K1871" s="3">
        <v>2</v>
      </c>
      <c r="L1871" s="3">
        <v>0</v>
      </c>
      <c r="M1871" s="3">
        <v>3</v>
      </c>
      <c r="N1871" s="3">
        <v>0</v>
      </c>
    </row>
    <row r="1872" spans="1:14" x14ac:dyDescent="0.25">
      <c r="A1872" s="3">
        <v>60</v>
      </c>
      <c r="B1872" s="3">
        <v>1</v>
      </c>
      <c r="C1872" s="3">
        <v>3</v>
      </c>
      <c r="D1872" s="3">
        <v>134</v>
      </c>
      <c r="E1872" s="3">
        <v>234</v>
      </c>
      <c r="F1872" s="3">
        <v>0</v>
      </c>
      <c r="G1872" s="3">
        <v>1</v>
      </c>
      <c r="H1872" s="3">
        <v>145</v>
      </c>
      <c r="I1872" s="3">
        <v>0</v>
      </c>
      <c r="J1872" s="3">
        <v>26</v>
      </c>
      <c r="K1872" s="3">
        <v>1</v>
      </c>
      <c r="L1872" s="3">
        <v>2</v>
      </c>
      <c r="M1872" s="3">
        <v>2</v>
      </c>
      <c r="N1872" s="3">
        <v>0</v>
      </c>
    </row>
    <row r="1873" spans="1:14" x14ac:dyDescent="0.25">
      <c r="A1873" s="3">
        <v>67</v>
      </c>
      <c r="B1873" s="3">
        <v>1</v>
      </c>
      <c r="C1873" s="3">
        <v>0</v>
      </c>
      <c r="D1873" s="3">
        <v>120</v>
      </c>
      <c r="E1873" s="3">
        <v>237</v>
      </c>
      <c r="F1873" s="3">
        <v>0</v>
      </c>
      <c r="G1873" s="3">
        <v>1</v>
      </c>
      <c r="H1873" s="3">
        <v>71</v>
      </c>
      <c r="I1873" s="3">
        <v>0</v>
      </c>
      <c r="J1873" s="3">
        <v>10</v>
      </c>
      <c r="K1873" s="3">
        <v>1</v>
      </c>
      <c r="L1873" s="3">
        <v>0</v>
      </c>
      <c r="M1873" s="3">
        <v>2</v>
      </c>
      <c r="N1873" s="3">
        <v>0</v>
      </c>
    </row>
    <row r="1874" spans="1:14" x14ac:dyDescent="0.25">
      <c r="A1874" s="3">
        <v>58</v>
      </c>
      <c r="B1874" s="3">
        <v>1</v>
      </c>
      <c r="C1874" s="3">
        <v>0</v>
      </c>
      <c r="D1874" s="3">
        <v>100</v>
      </c>
      <c r="E1874" s="3">
        <v>234</v>
      </c>
      <c r="F1874" s="3">
        <v>0</v>
      </c>
      <c r="G1874" s="3">
        <v>1</v>
      </c>
      <c r="H1874" s="3">
        <v>156</v>
      </c>
      <c r="I1874" s="3">
        <v>0</v>
      </c>
      <c r="J1874" s="3">
        <v>1</v>
      </c>
      <c r="K1874" s="3">
        <v>2</v>
      </c>
      <c r="L1874" s="3">
        <v>1</v>
      </c>
      <c r="M1874" s="3">
        <v>3</v>
      </c>
      <c r="N1874" s="3">
        <v>0</v>
      </c>
    </row>
    <row r="1875" spans="1:14" x14ac:dyDescent="0.25">
      <c r="A1875" s="3">
        <v>45</v>
      </c>
      <c r="B1875" s="3">
        <v>1</v>
      </c>
      <c r="C1875" s="3">
        <v>0</v>
      </c>
      <c r="D1875" s="3">
        <v>110</v>
      </c>
      <c r="E1875" s="3">
        <v>275</v>
      </c>
      <c r="F1875" s="3">
        <v>0</v>
      </c>
      <c r="G1875" s="3">
        <v>0</v>
      </c>
      <c r="H1875" s="3">
        <v>118</v>
      </c>
      <c r="I1875" s="3">
        <v>1</v>
      </c>
      <c r="J1875" s="3">
        <v>10</v>
      </c>
      <c r="K1875" s="3">
        <v>1</v>
      </c>
      <c r="L1875" s="3">
        <v>1</v>
      </c>
      <c r="M1875" s="3">
        <v>2</v>
      </c>
      <c r="N1875" s="3">
        <v>0</v>
      </c>
    </row>
    <row r="1876" spans="1:14" x14ac:dyDescent="0.25">
      <c r="A1876" s="3">
        <v>52</v>
      </c>
      <c r="B1876" s="3">
        <v>1</v>
      </c>
      <c r="C1876" s="3">
        <v>0</v>
      </c>
      <c r="D1876" s="3">
        <v>125</v>
      </c>
      <c r="E1876" s="3">
        <v>212</v>
      </c>
      <c r="F1876" s="3">
        <v>0</v>
      </c>
      <c r="G1876" s="3">
        <v>1</v>
      </c>
      <c r="H1876" s="3">
        <v>168</v>
      </c>
      <c r="I1876" s="3">
        <v>0</v>
      </c>
      <c r="J1876" s="3">
        <v>10</v>
      </c>
      <c r="K1876" s="3">
        <v>2</v>
      </c>
      <c r="L1876" s="3">
        <v>2</v>
      </c>
      <c r="M1876" s="3">
        <v>3</v>
      </c>
      <c r="N1876" s="3">
        <v>0</v>
      </c>
    </row>
    <row r="1877" spans="1:14" x14ac:dyDescent="0.25">
      <c r="A1877" s="3">
        <v>58</v>
      </c>
      <c r="B1877" s="3">
        <v>1</v>
      </c>
      <c r="C1877" s="3">
        <v>0</v>
      </c>
      <c r="D1877" s="3">
        <v>146</v>
      </c>
      <c r="E1877" s="3">
        <v>218</v>
      </c>
      <c r="F1877" s="3">
        <v>0</v>
      </c>
      <c r="G1877" s="3">
        <v>1</v>
      </c>
      <c r="H1877" s="3">
        <v>105</v>
      </c>
      <c r="I1877" s="3">
        <v>0</v>
      </c>
      <c r="J1877" s="3">
        <v>20</v>
      </c>
      <c r="K1877" s="3">
        <v>1</v>
      </c>
      <c r="L1877" s="3">
        <v>1</v>
      </c>
      <c r="M1877" s="3">
        <v>3</v>
      </c>
      <c r="N1877" s="3">
        <v>0</v>
      </c>
    </row>
    <row r="1878" spans="1:14" x14ac:dyDescent="0.25">
      <c r="A1878" s="3">
        <v>55</v>
      </c>
      <c r="B1878" s="3">
        <v>1</v>
      </c>
      <c r="C1878" s="3">
        <v>1</v>
      </c>
      <c r="D1878" s="3">
        <v>124</v>
      </c>
      <c r="E1878" s="3">
        <v>261</v>
      </c>
      <c r="F1878" s="3">
        <v>0</v>
      </c>
      <c r="G1878" s="3">
        <v>1</v>
      </c>
      <c r="H1878" s="3">
        <v>141</v>
      </c>
      <c r="I1878" s="3">
        <v>0</v>
      </c>
      <c r="J1878" s="3">
        <v>3</v>
      </c>
      <c r="K1878" s="3">
        <v>2</v>
      </c>
      <c r="L1878" s="3">
        <v>0</v>
      </c>
      <c r="M1878" s="3">
        <v>3</v>
      </c>
      <c r="N1878" s="3">
        <v>0</v>
      </c>
    </row>
    <row r="1879" spans="1:14" x14ac:dyDescent="0.25">
      <c r="A1879" s="3">
        <v>58</v>
      </c>
      <c r="B1879" s="3">
        <v>0</v>
      </c>
      <c r="C1879" s="3">
        <v>1</v>
      </c>
      <c r="D1879" s="3">
        <v>136</v>
      </c>
      <c r="E1879" s="3">
        <v>319</v>
      </c>
      <c r="F1879" s="3">
        <v>1</v>
      </c>
      <c r="G1879" s="3">
        <v>0</v>
      </c>
      <c r="H1879" s="3">
        <v>152</v>
      </c>
      <c r="I1879" s="3">
        <v>0</v>
      </c>
      <c r="J1879" s="3">
        <v>0</v>
      </c>
      <c r="K1879" s="3">
        <v>2</v>
      </c>
      <c r="L1879" s="3">
        <v>2</v>
      </c>
      <c r="M1879" s="3">
        <v>2</v>
      </c>
      <c r="N1879" s="3">
        <v>0</v>
      </c>
    </row>
    <row r="1880" spans="1:14" x14ac:dyDescent="0.25">
      <c r="A1880" s="3">
        <v>61</v>
      </c>
      <c r="B1880" s="3">
        <v>1</v>
      </c>
      <c r="C1880" s="3">
        <v>0</v>
      </c>
      <c r="D1880" s="3">
        <v>138</v>
      </c>
      <c r="E1880" s="3">
        <v>166</v>
      </c>
      <c r="F1880" s="3">
        <v>0</v>
      </c>
      <c r="G1880" s="3">
        <v>0</v>
      </c>
      <c r="H1880" s="3">
        <v>125</v>
      </c>
      <c r="I1880" s="3">
        <v>1</v>
      </c>
      <c r="J1880" s="3">
        <v>36</v>
      </c>
      <c r="K1880" s="3">
        <v>1</v>
      </c>
      <c r="L1880" s="3">
        <v>1</v>
      </c>
      <c r="M1880" s="3">
        <v>2</v>
      </c>
      <c r="N1880" s="3">
        <v>0</v>
      </c>
    </row>
    <row r="1881" spans="1:14" x14ac:dyDescent="0.25">
      <c r="A1881" s="3">
        <v>42</v>
      </c>
      <c r="B1881" s="3">
        <v>1</v>
      </c>
      <c r="C1881" s="3">
        <v>0</v>
      </c>
      <c r="D1881" s="3">
        <v>136</v>
      </c>
      <c r="E1881" s="3">
        <v>315</v>
      </c>
      <c r="F1881" s="3">
        <v>0</v>
      </c>
      <c r="G1881" s="3">
        <v>1</v>
      </c>
      <c r="H1881" s="3">
        <v>125</v>
      </c>
      <c r="I1881" s="3">
        <v>1</v>
      </c>
      <c r="J1881" s="3">
        <v>18</v>
      </c>
      <c r="K1881" s="3">
        <v>1</v>
      </c>
      <c r="L1881" s="3">
        <v>0</v>
      </c>
      <c r="M1881" s="3">
        <v>1</v>
      </c>
      <c r="N1881" s="3">
        <v>0</v>
      </c>
    </row>
    <row r="1882" spans="1:14" x14ac:dyDescent="0.25">
      <c r="A1882" s="3">
        <v>50</v>
      </c>
      <c r="B1882" s="3">
        <v>1</v>
      </c>
      <c r="C1882" s="3">
        <v>0</v>
      </c>
      <c r="D1882" s="3">
        <v>128</v>
      </c>
      <c r="E1882" s="3">
        <v>204</v>
      </c>
      <c r="F1882" s="3">
        <v>1</v>
      </c>
      <c r="G1882" s="3">
        <v>1</v>
      </c>
      <c r="H1882" s="3">
        <v>156</v>
      </c>
      <c r="I1882" s="3">
        <v>1</v>
      </c>
      <c r="J1882" s="3">
        <v>10</v>
      </c>
      <c r="K1882" s="3">
        <v>1</v>
      </c>
      <c r="L1882" s="3">
        <v>0</v>
      </c>
      <c r="M1882" s="3">
        <v>0</v>
      </c>
      <c r="N1882" s="3">
        <v>0</v>
      </c>
    </row>
    <row r="1883" spans="1:14" x14ac:dyDescent="0.25">
      <c r="A1883" s="3">
        <v>59</v>
      </c>
      <c r="B1883" s="3">
        <v>1</v>
      </c>
      <c r="C1883" s="3">
        <v>2</v>
      </c>
      <c r="D1883" s="3">
        <v>126</v>
      </c>
      <c r="E1883" s="3">
        <v>218</v>
      </c>
      <c r="F1883" s="3">
        <v>1</v>
      </c>
      <c r="G1883" s="3">
        <v>1</v>
      </c>
      <c r="H1883" s="3">
        <v>134</v>
      </c>
      <c r="I1883" s="3">
        <v>0</v>
      </c>
      <c r="J1883" s="3">
        <v>22</v>
      </c>
      <c r="K1883" s="3">
        <v>1</v>
      </c>
      <c r="L1883" s="3">
        <v>1</v>
      </c>
      <c r="M1883" s="3">
        <v>1</v>
      </c>
      <c r="N1883" s="3">
        <v>0</v>
      </c>
    </row>
    <row r="1884" spans="1:14" x14ac:dyDescent="0.25">
      <c r="A1884" s="3">
        <v>40</v>
      </c>
      <c r="B1884" s="3">
        <v>1</v>
      </c>
      <c r="C1884" s="3">
        <v>0</v>
      </c>
      <c r="D1884" s="3">
        <v>152</v>
      </c>
      <c r="E1884" s="3">
        <v>223</v>
      </c>
      <c r="F1884" s="3">
        <v>0</v>
      </c>
      <c r="G1884" s="3">
        <v>1</v>
      </c>
      <c r="H1884" s="3">
        <v>181</v>
      </c>
      <c r="I1884" s="3">
        <v>0</v>
      </c>
      <c r="J1884" s="3">
        <v>0</v>
      </c>
      <c r="K1884" s="3">
        <v>2</v>
      </c>
      <c r="L1884" s="3">
        <v>0</v>
      </c>
      <c r="M1884" s="3">
        <v>3</v>
      </c>
      <c r="N1884" s="3">
        <v>0</v>
      </c>
    </row>
    <row r="1885" spans="1:14" x14ac:dyDescent="0.25">
      <c r="A1885" s="3">
        <v>60</v>
      </c>
      <c r="B1885" s="3">
        <v>1</v>
      </c>
      <c r="C1885" s="3">
        <v>0</v>
      </c>
      <c r="D1885" s="3">
        <v>140</v>
      </c>
      <c r="E1885" s="3">
        <v>207</v>
      </c>
      <c r="F1885" s="3">
        <v>0</v>
      </c>
      <c r="G1885" s="3">
        <v>0</v>
      </c>
      <c r="H1885" s="3">
        <v>138</v>
      </c>
      <c r="I1885" s="3">
        <v>1</v>
      </c>
      <c r="J1885" s="3">
        <v>19</v>
      </c>
      <c r="K1885" s="3">
        <v>2</v>
      </c>
      <c r="L1885" s="3">
        <v>1</v>
      </c>
      <c r="M1885" s="3">
        <v>3</v>
      </c>
      <c r="N1885" s="3">
        <v>0</v>
      </c>
    </row>
    <row r="1886" spans="1:14" x14ac:dyDescent="0.25">
      <c r="A1886" s="3">
        <v>46</v>
      </c>
      <c r="B1886" s="3">
        <v>1</v>
      </c>
      <c r="C1886" s="3">
        <v>0</v>
      </c>
      <c r="D1886" s="3">
        <v>140</v>
      </c>
      <c r="E1886" s="3">
        <v>311</v>
      </c>
      <c r="F1886" s="3">
        <v>0</v>
      </c>
      <c r="G1886" s="3">
        <v>1</v>
      </c>
      <c r="H1886" s="3">
        <v>120</v>
      </c>
      <c r="I1886" s="3">
        <v>1</v>
      </c>
      <c r="J1886" s="3">
        <v>18</v>
      </c>
      <c r="K1886" s="3">
        <v>1</v>
      </c>
      <c r="L1886" s="3">
        <v>2</v>
      </c>
      <c r="M1886" s="3">
        <v>3</v>
      </c>
      <c r="N1886" s="3">
        <v>0</v>
      </c>
    </row>
    <row r="1887" spans="1:14" x14ac:dyDescent="0.25">
      <c r="A1887" s="3">
        <v>59</v>
      </c>
      <c r="B1887" s="3">
        <v>1</v>
      </c>
      <c r="C1887" s="3">
        <v>3</v>
      </c>
      <c r="D1887" s="3">
        <v>134</v>
      </c>
      <c r="E1887" s="3">
        <v>204</v>
      </c>
      <c r="F1887" s="3">
        <v>0</v>
      </c>
      <c r="G1887" s="3">
        <v>1</v>
      </c>
      <c r="H1887" s="3">
        <v>162</v>
      </c>
      <c r="I1887" s="3">
        <v>0</v>
      </c>
      <c r="J1887" s="3">
        <v>8</v>
      </c>
      <c r="K1887" s="3">
        <v>2</v>
      </c>
      <c r="L1887" s="3">
        <v>2</v>
      </c>
      <c r="M1887" s="3">
        <v>2</v>
      </c>
      <c r="N1887" s="3">
        <v>0</v>
      </c>
    </row>
    <row r="1888" spans="1:14" x14ac:dyDescent="0.25">
      <c r="A1888" s="3">
        <v>54</v>
      </c>
      <c r="B1888" s="3">
        <v>1</v>
      </c>
      <c r="C1888" s="3">
        <v>1</v>
      </c>
      <c r="D1888" s="3">
        <v>154</v>
      </c>
      <c r="E1888" s="3">
        <v>232</v>
      </c>
      <c r="F1888" s="3">
        <v>0</v>
      </c>
      <c r="G1888" s="3">
        <v>0</v>
      </c>
      <c r="H1888" s="3">
        <v>164</v>
      </c>
      <c r="I1888" s="3">
        <v>0</v>
      </c>
      <c r="J1888" s="3">
        <v>0</v>
      </c>
      <c r="K1888" s="3">
        <v>2</v>
      </c>
      <c r="L1888" s="3">
        <v>1</v>
      </c>
      <c r="M1888" s="3">
        <v>2</v>
      </c>
      <c r="N1888" s="3">
        <v>0</v>
      </c>
    </row>
    <row r="1889" spans="1:14" x14ac:dyDescent="0.25">
      <c r="A1889" s="3">
        <v>53</v>
      </c>
      <c r="B1889" s="3">
        <v>1</v>
      </c>
      <c r="C1889" s="3">
        <v>0</v>
      </c>
      <c r="D1889" s="3">
        <v>110</v>
      </c>
      <c r="E1889" s="3">
        <v>335</v>
      </c>
      <c r="F1889" s="3">
        <v>0</v>
      </c>
      <c r="G1889" s="3">
        <v>1</v>
      </c>
      <c r="H1889" s="3">
        <v>143</v>
      </c>
      <c r="I1889" s="3">
        <v>1</v>
      </c>
      <c r="J1889" s="3">
        <v>30</v>
      </c>
      <c r="K1889" s="3">
        <v>1</v>
      </c>
      <c r="L1889" s="3">
        <v>1</v>
      </c>
      <c r="M1889" s="3">
        <v>3</v>
      </c>
      <c r="N1889" s="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0498-5C0E-4CFB-A8DF-972150F7F22F}">
  <dimension ref="B2:O17"/>
  <sheetViews>
    <sheetView workbookViewId="0">
      <selection activeCell="H37" sqref="H37"/>
    </sheetView>
  </sheetViews>
  <sheetFormatPr defaultRowHeight="15" x14ac:dyDescent="0.25"/>
  <sheetData>
    <row r="2" spans="2:15" x14ac:dyDescent="0.25">
      <c r="B2" s="27" t="s">
        <v>14</v>
      </c>
      <c r="C2" s="27"/>
      <c r="E2" s="27" t="s">
        <v>23</v>
      </c>
      <c r="F2" s="27"/>
      <c r="H2" s="27" t="s">
        <v>124</v>
      </c>
      <c r="I2" s="27"/>
    </row>
    <row r="3" spans="2:15" x14ac:dyDescent="0.25">
      <c r="B3" s="27"/>
      <c r="C3" s="27"/>
      <c r="E3" s="27"/>
      <c r="F3" s="27"/>
      <c r="H3" s="27"/>
      <c r="I3" s="27"/>
    </row>
    <row r="4" spans="2:15" x14ac:dyDescent="0.25">
      <c r="B4" s="28">
        <v>0.1</v>
      </c>
      <c r="C4" s="28"/>
      <c r="E4" s="29" t="s">
        <v>24</v>
      </c>
      <c r="F4" s="28"/>
      <c r="H4" s="30">
        <v>50</v>
      </c>
      <c r="I4" s="30"/>
    </row>
    <row r="6" spans="2:15" x14ac:dyDescent="0.25">
      <c r="B6" s="27" t="s">
        <v>15</v>
      </c>
      <c r="C6" s="27"/>
      <c r="E6" s="27" t="s">
        <v>33</v>
      </c>
      <c r="F6" s="27"/>
    </row>
    <row r="7" spans="2:15" x14ac:dyDescent="0.25">
      <c r="B7" s="31"/>
      <c r="C7" s="31"/>
      <c r="E7" s="31"/>
      <c r="F7" s="31"/>
    </row>
    <row r="8" spans="2:15" x14ac:dyDescent="0.25">
      <c r="B8" s="31"/>
      <c r="C8" s="31"/>
      <c r="E8" s="31"/>
      <c r="F8" s="31"/>
    </row>
    <row r="10" spans="2:15" x14ac:dyDescent="0.25">
      <c r="B10" s="32" t="s">
        <v>45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2:15" x14ac:dyDescent="0.25">
      <c r="B11" s="4"/>
      <c r="C11" s="1" t="s">
        <v>16</v>
      </c>
      <c r="D11" s="1" t="s">
        <v>17</v>
      </c>
      <c r="E11" s="1" t="s">
        <v>18</v>
      </c>
      <c r="F11" s="1" t="s">
        <v>19</v>
      </c>
      <c r="G11" s="2" t="s">
        <v>20</v>
      </c>
      <c r="H11" s="2" t="s">
        <v>21</v>
      </c>
      <c r="I11" s="2" t="s">
        <v>36</v>
      </c>
      <c r="J11" s="2" t="s">
        <v>37</v>
      </c>
      <c r="K11" s="2" t="s">
        <v>38</v>
      </c>
      <c r="L11" s="2" t="s">
        <v>39</v>
      </c>
      <c r="M11" s="2" t="s">
        <v>40</v>
      </c>
      <c r="N11" s="2" t="s">
        <v>41</v>
      </c>
      <c r="O11" s="2" t="s">
        <v>42</v>
      </c>
    </row>
    <row r="12" spans="2:15" x14ac:dyDescent="0.25">
      <c r="B12" s="4" t="s">
        <v>25</v>
      </c>
      <c r="C12" s="6">
        <v>4.2892762855165301E-2</v>
      </c>
      <c r="D12" s="6">
        <v>0.80737062440769203</v>
      </c>
      <c r="E12" s="6">
        <v>0.53202620539616496</v>
      </c>
      <c r="F12" s="6">
        <v>0.15375204010735599</v>
      </c>
      <c r="G12" s="6">
        <v>0.309703428895647</v>
      </c>
      <c r="H12" s="6">
        <v>0.40699145168726097</v>
      </c>
      <c r="I12" s="6">
        <v>0.95466245993475596</v>
      </c>
      <c r="J12" s="6">
        <v>0.162170045154412</v>
      </c>
      <c r="K12" s="6">
        <v>0.62290462992640605</v>
      </c>
      <c r="L12" s="6">
        <v>0.112281030480022</v>
      </c>
      <c r="M12" s="6">
        <v>0.57982575166780004</v>
      </c>
      <c r="N12" s="6">
        <v>0.95737762066293997</v>
      </c>
      <c r="O12" s="6">
        <v>0.87610958964301699</v>
      </c>
    </row>
    <row r="13" spans="2:15" x14ac:dyDescent="0.25">
      <c r="B13" s="4" t="s">
        <v>26</v>
      </c>
      <c r="C13" s="6">
        <v>0.65511839530020199</v>
      </c>
      <c r="D13" s="6">
        <v>0.89725533834815896</v>
      </c>
      <c r="E13" s="6">
        <v>0.68825399412134802</v>
      </c>
      <c r="F13" s="6">
        <v>0.93603794305197496</v>
      </c>
      <c r="G13" s="6">
        <v>0.70024000476799397</v>
      </c>
      <c r="H13" s="6">
        <v>0.18998310314108299</v>
      </c>
      <c r="I13" s="6">
        <v>0.34328461569901603</v>
      </c>
      <c r="J13" s="6">
        <v>0.81036191345831099</v>
      </c>
      <c r="K13" s="6">
        <v>0.68900028405903802</v>
      </c>
      <c r="L13" s="6">
        <v>4.7567124010118401E-2</v>
      </c>
      <c r="M13" s="6">
        <v>0.65219183684690696</v>
      </c>
      <c r="N13" s="6">
        <v>0.77824066753457499</v>
      </c>
      <c r="O13" s="6">
        <v>0.98314147536184504</v>
      </c>
    </row>
    <row r="14" spans="2:15" x14ac:dyDescent="0.25">
      <c r="B14" s="4" t="s">
        <v>27</v>
      </c>
      <c r="C14" s="6">
        <v>0.74657339896613695</v>
      </c>
      <c r="D14" s="6">
        <v>0.387199186198249</v>
      </c>
      <c r="E14" s="6">
        <v>0.33401864996192099</v>
      </c>
      <c r="F14" s="6">
        <v>6.8689648607059006E-2</v>
      </c>
      <c r="G14" s="6">
        <v>0.78173919377005696</v>
      </c>
      <c r="H14" s="6">
        <v>0.46754549232685699</v>
      </c>
      <c r="I14" s="6">
        <v>0.89134299648965298</v>
      </c>
      <c r="J14" s="6">
        <v>0.35101362051837098</v>
      </c>
      <c r="K14" s="6">
        <v>0.37363954747589301</v>
      </c>
      <c r="L14" s="6">
        <v>0.32164383569292399</v>
      </c>
      <c r="M14" s="6">
        <v>0.204259339021227</v>
      </c>
      <c r="N14" s="6">
        <v>0.79327228303063302</v>
      </c>
      <c r="O14" s="6">
        <v>0.21396088722404799</v>
      </c>
    </row>
    <row r="16" spans="2:15" x14ac:dyDescent="0.25">
      <c r="B16" s="4" t="s">
        <v>47</v>
      </c>
      <c r="C16" s="4" t="s">
        <v>25</v>
      </c>
      <c r="D16" s="4" t="s">
        <v>26</v>
      </c>
      <c r="E16" s="4" t="s">
        <v>27</v>
      </c>
      <c r="G16" s="4" t="s">
        <v>48</v>
      </c>
      <c r="H16" s="4" t="s">
        <v>25</v>
      </c>
      <c r="I16" s="4" t="s">
        <v>26</v>
      </c>
      <c r="J16" s="4" t="s">
        <v>27</v>
      </c>
      <c r="L16" s="4" t="s">
        <v>49</v>
      </c>
      <c r="M16" s="4" t="s">
        <v>31</v>
      </c>
    </row>
    <row r="17" spans="2:13" x14ac:dyDescent="0.25">
      <c r="B17" s="4" t="s">
        <v>46</v>
      </c>
      <c r="C17" s="6">
        <v>9.1212902569311097E-2</v>
      </c>
      <c r="D17" s="6">
        <v>0.30825367914119001</v>
      </c>
      <c r="E17" s="6">
        <v>0.50701202998861195</v>
      </c>
      <c r="G17" s="4" t="s">
        <v>31</v>
      </c>
      <c r="H17" s="6">
        <v>0.79813124711829897</v>
      </c>
      <c r="I17" s="6">
        <v>0.25062853283380798</v>
      </c>
      <c r="J17" s="6">
        <v>9.6499665616976898E-2</v>
      </c>
      <c r="L17" s="4" t="s">
        <v>46</v>
      </c>
      <c r="M17" s="6">
        <v>0.92540482720599804</v>
      </c>
    </row>
  </sheetData>
  <mergeCells count="11">
    <mergeCell ref="B6:C6"/>
    <mergeCell ref="E6:F6"/>
    <mergeCell ref="B7:C8"/>
    <mergeCell ref="E7:F8"/>
    <mergeCell ref="B10:O10"/>
    <mergeCell ref="B2:C3"/>
    <mergeCell ref="E2:F3"/>
    <mergeCell ref="H2:I3"/>
    <mergeCell ref="B4:C4"/>
    <mergeCell ref="E4:F4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E89-6D2D-4460-AEDF-CE08A6D62770}">
  <dimension ref="A2:BX1123"/>
  <sheetViews>
    <sheetView tabSelected="1" topLeftCell="AH16" zoomScale="115" zoomScaleNormal="115" workbookViewId="0">
      <selection activeCell="AN16" sqref="AN16"/>
    </sheetView>
  </sheetViews>
  <sheetFormatPr defaultRowHeight="15" x14ac:dyDescent="0.25"/>
  <cols>
    <col min="2" max="9" width="9.5703125" bestFit="1" customWidth="1"/>
    <col min="10" max="14" width="9.7109375" bestFit="1" customWidth="1"/>
    <col min="15" max="16" width="9.140625" customWidth="1"/>
    <col min="17" max="24" width="9.7109375" bestFit="1" customWidth="1"/>
    <col min="25" max="25" width="11.42578125" bestFit="1" customWidth="1"/>
    <col min="26" max="28" width="9.7109375" bestFit="1" customWidth="1"/>
    <col min="29" max="29" width="10" bestFit="1" customWidth="1"/>
    <col min="30" max="30" width="11.28515625" customWidth="1"/>
    <col min="31" max="31" width="13" bestFit="1" customWidth="1"/>
    <col min="32" max="32" width="15" customWidth="1"/>
    <col min="33" max="33" width="16.85546875" customWidth="1"/>
    <col min="34" max="34" width="15.140625" customWidth="1"/>
    <col min="35" max="76" width="16.28515625" customWidth="1"/>
  </cols>
  <sheetData>
    <row r="2" spans="2:30" ht="15" customHeight="1" x14ac:dyDescent="0.25">
      <c r="B2" s="32" t="s">
        <v>43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Q2" s="27" t="s">
        <v>14</v>
      </c>
      <c r="R2" s="27"/>
      <c r="T2" s="27" t="s">
        <v>23</v>
      </c>
      <c r="U2" s="27"/>
      <c r="W2" s="27" t="s">
        <v>124</v>
      </c>
      <c r="X2" s="27"/>
    </row>
    <row r="3" spans="2:30" ht="27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Q3" s="27"/>
      <c r="R3" s="27"/>
      <c r="T3" s="27"/>
      <c r="U3" s="27"/>
      <c r="W3" s="27"/>
      <c r="X3" s="27"/>
    </row>
    <row r="4" spans="2:30" ht="15" customHeight="1" x14ac:dyDescent="0.25">
      <c r="B4" s="3">
        <v>57</v>
      </c>
      <c r="C4" s="3">
        <v>1</v>
      </c>
      <c r="D4" s="3">
        <v>2</v>
      </c>
      <c r="E4" s="3">
        <v>124</v>
      </c>
      <c r="F4" s="3">
        <v>261</v>
      </c>
      <c r="G4" s="3">
        <v>0</v>
      </c>
      <c r="H4" s="3">
        <v>0</v>
      </c>
      <c r="I4" s="3">
        <v>141</v>
      </c>
      <c r="J4" s="3">
        <v>0</v>
      </c>
      <c r="K4" s="3">
        <v>0.3</v>
      </c>
      <c r="L4" s="3">
        <v>1</v>
      </c>
      <c r="M4" s="3">
        <v>0</v>
      </c>
      <c r="N4" s="3">
        <v>7</v>
      </c>
      <c r="O4" s="3">
        <v>1</v>
      </c>
      <c r="Q4" s="28">
        <v>0.1</v>
      </c>
      <c r="R4" s="28"/>
      <c r="T4" s="29" t="s">
        <v>24</v>
      </c>
      <c r="U4" s="28"/>
      <c r="W4" s="30">
        <v>50</v>
      </c>
      <c r="X4" s="30"/>
    </row>
    <row r="5" spans="2:30" x14ac:dyDescent="0.25">
      <c r="B5" s="3">
        <v>64</v>
      </c>
      <c r="C5" s="3">
        <v>1</v>
      </c>
      <c r="D5" s="3">
        <v>4</v>
      </c>
      <c r="E5" s="3">
        <v>128</v>
      </c>
      <c r="F5" s="3">
        <v>263</v>
      </c>
      <c r="G5" s="3">
        <v>0</v>
      </c>
      <c r="H5" s="3">
        <v>0</v>
      </c>
      <c r="I5" s="3">
        <v>105</v>
      </c>
      <c r="J5" s="3">
        <v>1</v>
      </c>
      <c r="K5" s="3">
        <v>0.2</v>
      </c>
      <c r="L5" s="3">
        <v>2</v>
      </c>
      <c r="M5" s="3">
        <v>1</v>
      </c>
      <c r="N5" s="3">
        <v>7</v>
      </c>
      <c r="O5" s="3">
        <v>0</v>
      </c>
    </row>
    <row r="6" spans="2:30" ht="15" customHeight="1" x14ac:dyDescent="0.25">
      <c r="B6" s="3">
        <v>74</v>
      </c>
      <c r="C6" s="3">
        <v>0</v>
      </c>
      <c r="D6" s="3">
        <v>2</v>
      </c>
      <c r="E6" s="3">
        <v>120</v>
      </c>
      <c r="F6" s="3">
        <v>269</v>
      </c>
      <c r="G6" s="3">
        <v>0</v>
      </c>
      <c r="H6" s="3">
        <v>2</v>
      </c>
      <c r="I6" s="3">
        <v>121</v>
      </c>
      <c r="J6" s="3">
        <v>1</v>
      </c>
      <c r="K6" s="3">
        <v>0.2</v>
      </c>
      <c r="L6" s="3">
        <v>1</v>
      </c>
      <c r="M6" s="3">
        <v>1</v>
      </c>
      <c r="N6" s="3">
        <v>3</v>
      </c>
      <c r="O6" s="3">
        <v>0</v>
      </c>
      <c r="Q6" s="27" t="s">
        <v>15</v>
      </c>
      <c r="R6" s="27"/>
      <c r="T6" s="27" t="s">
        <v>33</v>
      </c>
      <c r="U6" s="27"/>
    </row>
    <row r="7" spans="2:30" x14ac:dyDescent="0.25">
      <c r="B7" s="3">
        <v>65</v>
      </c>
      <c r="C7" s="3">
        <v>1</v>
      </c>
      <c r="D7" s="3">
        <v>4</v>
      </c>
      <c r="E7" s="3">
        <v>120</v>
      </c>
      <c r="F7" s="3">
        <v>177</v>
      </c>
      <c r="G7" s="3">
        <v>0</v>
      </c>
      <c r="H7" s="3">
        <v>0</v>
      </c>
      <c r="I7" s="3">
        <v>140</v>
      </c>
      <c r="J7" s="3">
        <v>0</v>
      </c>
      <c r="K7" s="3">
        <v>0.4</v>
      </c>
      <c r="L7" s="3">
        <v>1</v>
      </c>
      <c r="M7" s="3">
        <v>0</v>
      </c>
      <c r="N7" s="3">
        <v>7</v>
      </c>
      <c r="O7" s="3">
        <v>0</v>
      </c>
      <c r="Q7" s="31"/>
      <c r="R7" s="31"/>
      <c r="T7" s="31"/>
      <c r="U7" s="31"/>
    </row>
    <row r="8" spans="2:30" ht="15" customHeight="1" x14ac:dyDescent="0.25">
      <c r="B8" s="3">
        <v>56</v>
      </c>
      <c r="C8" s="3">
        <v>1</v>
      </c>
      <c r="D8" s="3">
        <v>3</v>
      </c>
      <c r="E8" s="3">
        <v>130</v>
      </c>
      <c r="F8" s="3">
        <v>256</v>
      </c>
      <c r="G8" s="3">
        <v>1</v>
      </c>
      <c r="H8" s="3">
        <v>2</v>
      </c>
      <c r="I8" s="3">
        <v>142</v>
      </c>
      <c r="J8" s="3">
        <v>1</v>
      </c>
      <c r="K8" s="3">
        <v>0.6</v>
      </c>
      <c r="L8" s="3">
        <v>2</v>
      </c>
      <c r="M8" s="3">
        <v>1</v>
      </c>
      <c r="N8" s="3">
        <v>6</v>
      </c>
      <c r="O8" s="3">
        <v>1</v>
      </c>
      <c r="Q8" s="31"/>
      <c r="R8" s="31"/>
      <c r="T8" s="31"/>
      <c r="U8" s="31"/>
    </row>
    <row r="9" spans="2:30" x14ac:dyDescent="0.25">
      <c r="B9" s="3">
        <v>59</v>
      </c>
      <c r="C9" s="3">
        <v>1</v>
      </c>
      <c r="D9" s="3">
        <v>4</v>
      </c>
      <c r="E9" s="3">
        <v>110</v>
      </c>
      <c r="F9" s="3">
        <v>239</v>
      </c>
      <c r="G9" s="3">
        <v>0</v>
      </c>
      <c r="H9" s="3">
        <v>2</v>
      </c>
      <c r="I9" s="3">
        <v>142</v>
      </c>
      <c r="J9" s="3">
        <v>1</v>
      </c>
      <c r="K9" s="3">
        <v>1.2</v>
      </c>
      <c r="L9" s="3">
        <v>2</v>
      </c>
      <c r="M9" s="3">
        <v>1</v>
      </c>
      <c r="N9" s="3">
        <v>7</v>
      </c>
      <c r="O9" s="3">
        <v>1</v>
      </c>
    </row>
    <row r="10" spans="2:30" x14ac:dyDescent="0.25">
      <c r="N10" s="6">
        <f>MIN(B4:N9)</f>
        <v>0</v>
      </c>
      <c r="O10" s="4" t="s">
        <v>34</v>
      </c>
    </row>
    <row r="11" spans="2:30" x14ac:dyDescent="0.25">
      <c r="N11" s="6">
        <f>MAX(B4:N9)</f>
        <v>269</v>
      </c>
      <c r="O11" s="4" t="s">
        <v>35</v>
      </c>
    </row>
    <row r="14" spans="2:30" x14ac:dyDescent="0.25">
      <c r="B14" s="32" t="s">
        <v>44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Q14" s="32" t="s">
        <v>45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2:30" x14ac:dyDescent="0.25">
      <c r="B15" s="1" t="s">
        <v>16</v>
      </c>
      <c r="C15" s="1" t="s">
        <v>17</v>
      </c>
      <c r="D15" s="1" t="s">
        <v>18</v>
      </c>
      <c r="E15" s="1" t="s">
        <v>19</v>
      </c>
      <c r="F15" s="2" t="s">
        <v>20</v>
      </c>
      <c r="G15" s="2" t="s">
        <v>21</v>
      </c>
      <c r="H15" s="2" t="s">
        <v>36</v>
      </c>
      <c r="I15" s="2" t="s">
        <v>37</v>
      </c>
      <c r="J15" s="2" t="s">
        <v>38</v>
      </c>
      <c r="K15" s="2" t="s">
        <v>39</v>
      </c>
      <c r="L15" s="2" t="s">
        <v>40</v>
      </c>
      <c r="M15" s="2" t="s">
        <v>41</v>
      </c>
      <c r="N15" s="2" t="s">
        <v>42</v>
      </c>
      <c r="O15" s="2" t="s">
        <v>22</v>
      </c>
      <c r="Q15" s="4"/>
      <c r="R15" s="1" t="s">
        <v>16</v>
      </c>
      <c r="S15" s="1" t="s">
        <v>17</v>
      </c>
      <c r="T15" s="1" t="s">
        <v>18</v>
      </c>
      <c r="U15" s="1" t="s">
        <v>19</v>
      </c>
      <c r="V15" s="2" t="s">
        <v>20</v>
      </c>
      <c r="W15" s="2" t="s">
        <v>21</v>
      </c>
      <c r="X15" s="2" t="s">
        <v>36</v>
      </c>
      <c r="Y15" s="2" t="s">
        <v>37</v>
      </c>
      <c r="Z15" s="2" t="s">
        <v>38</v>
      </c>
      <c r="AA15" s="2" t="s">
        <v>39</v>
      </c>
      <c r="AB15" s="2" t="s">
        <v>40</v>
      </c>
      <c r="AC15" s="2" t="s">
        <v>41</v>
      </c>
      <c r="AD15" s="2" t="s">
        <v>42</v>
      </c>
    </row>
    <row r="16" spans="2:30" x14ac:dyDescent="0.25">
      <c r="B16" s="3">
        <f>(0.8*(B4 - $N$10) / ($N$11 - $N$10)) + 0.1</f>
        <v>0.26951672862453535</v>
      </c>
      <c r="C16" s="3">
        <f t="shared" ref="C16:M16" si="0">(0.8*(C4 - $N$10) / ($N$11 - $N$10)) + 0.1</f>
        <v>0.10297397769516729</v>
      </c>
      <c r="D16" s="3">
        <f t="shared" si="0"/>
        <v>0.10594795539033458</v>
      </c>
      <c r="E16" s="3">
        <f t="shared" si="0"/>
        <v>0.46877323420074346</v>
      </c>
      <c r="F16" s="3">
        <f t="shared" si="0"/>
        <v>0.87620817843866172</v>
      </c>
      <c r="G16" s="3">
        <f t="shared" si="0"/>
        <v>0.1</v>
      </c>
      <c r="H16" s="3">
        <f t="shared" si="0"/>
        <v>0.1</v>
      </c>
      <c r="I16" s="3">
        <f t="shared" si="0"/>
        <v>0.51933085501858745</v>
      </c>
      <c r="J16" s="3">
        <f t="shared" si="0"/>
        <v>0.1</v>
      </c>
      <c r="K16" s="3">
        <f t="shared" si="0"/>
        <v>0.10089219330855019</v>
      </c>
      <c r="L16" s="3">
        <f t="shared" si="0"/>
        <v>0.10297397769516729</v>
      </c>
      <c r="M16" s="3">
        <f t="shared" si="0"/>
        <v>0.1</v>
      </c>
      <c r="N16" s="3">
        <f>(0.8*(N4 - $N$10) / ($N$11 - $N$10)) + 0.1</f>
        <v>0.120817843866171</v>
      </c>
      <c r="O16" s="3">
        <v>1</v>
      </c>
      <c r="Q16" s="4" t="s">
        <v>25</v>
      </c>
      <c r="R16" s="6">
        <v>4.2892762855165301E-2</v>
      </c>
      <c r="S16" s="6">
        <v>0.80737062440769203</v>
      </c>
      <c r="T16" s="6">
        <v>0.53202620539616496</v>
      </c>
      <c r="U16" s="6">
        <v>0.15375204010735599</v>
      </c>
      <c r="V16" s="6">
        <v>0.309703428895647</v>
      </c>
      <c r="W16" s="6">
        <v>0.40699145168726097</v>
      </c>
      <c r="X16" s="6">
        <v>0.95466245993475596</v>
      </c>
      <c r="Y16" s="6">
        <v>0.162170045154412</v>
      </c>
      <c r="Z16" s="6">
        <v>0.62290462992640605</v>
      </c>
      <c r="AA16" s="6">
        <v>0.112281030480022</v>
      </c>
      <c r="AB16" s="6">
        <v>0.57982575166780004</v>
      </c>
      <c r="AC16" s="6">
        <v>0.95737762066293997</v>
      </c>
      <c r="AD16" s="6">
        <v>0.87610958964301699</v>
      </c>
    </row>
    <row r="17" spans="1:76" x14ac:dyDescent="0.25">
      <c r="B17" s="3">
        <f t="shared" ref="B17:N21" si="1">(0.8*(B5 - $N$10) / ($N$11 - $N$10)) + 0.1</f>
        <v>0.29033457249070638</v>
      </c>
      <c r="C17" s="3">
        <f t="shared" si="1"/>
        <v>0.10297397769516729</v>
      </c>
      <c r="D17" s="3">
        <f t="shared" si="1"/>
        <v>0.11189591078066916</v>
      </c>
      <c r="E17" s="3">
        <f t="shared" si="1"/>
        <v>0.48066914498141267</v>
      </c>
      <c r="F17" s="3">
        <f t="shared" si="1"/>
        <v>0.88215613382899627</v>
      </c>
      <c r="G17" s="3">
        <f t="shared" si="1"/>
        <v>0.1</v>
      </c>
      <c r="H17" s="3">
        <f t="shared" si="1"/>
        <v>0.1</v>
      </c>
      <c r="I17" s="3">
        <f t="shared" si="1"/>
        <v>0.41226765799256504</v>
      </c>
      <c r="J17" s="3">
        <f t="shared" si="1"/>
        <v>0.10297397769516729</v>
      </c>
      <c r="K17" s="3">
        <f t="shared" si="1"/>
        <v>0.10059479553903346</v>
      </c>
      <c r="L17" s="3">
        <f t="shared" si="1"/>
        <v>0.10594795539033458</v>
      </c>
      <c r="M17" s="3">
        <f t="shared" si="1"/>
        <v>0.10297397769516729</v>
      </c>
      <c r="N17" s="3">
        <f t="shared" si="1"/>
        <v>0.120817843866171</v>
      </c>
      <c r="O17" s="3">
        <v>0</v>
      </c>
      <c r="Q17" s="4" t="s">
        <v>26</v>
      </c>
      <c r="R17" s="6">
        <v>0.65511839530020199</v>
      </c>
      <c r="S17" s="6">
        <v>0.89725533834815896</v>
      </c>
      <c r="T17" s="6">
        <v>0.68825399412134802</v>
      </c>
      <c r="U17" s="6">
        <v>0.93603794305197496</v>
      </c>
      <c r="V17" s="6">
        <v>0.70024000476799397</v>
      </c>
      <c r="W17" s="6">
        <v>0.18998310314108299</v>
      </c>
      <c r="X17" s="6">
        <v>0.34328461569901603</v>
      </c>
      <c r="Y17" s="6">
        <v>0.81036191345831099</v>
      </c>
      <c r="Z17" s="6">
        <v>0.68900028405903802</v>
      </c>
      <c r="AA17" s="6">
        <v>4.7567124010118401E-2</v>
      </c>
      <c r="AB17" s="6">
        <v>0.65219183684690696</v>
      </c>
      <c r="AC17" s="6">
        <v>0.77824066753457499</v>
      </c>
      <c r="AD17" s="6">
        <v>0.98314147536184504</v>
      </c>
    </row>
    <row r="18" spans="1:76" x14ac:dyDescent="0.25">
      <c r="B18" s="3">
        <f t="shared" si="1"/>
        <v>0.32007434944237922</v>
      </c>
      <c r="C18" s="3">
        <f t="shared" si="1"/>
        <v>0.1</v>
      </c>
      <c r="D18" s="3">
        <f t="shared" si="1"/>
        <v>0.10594795539033458</v>
      </c>
      <c r="E18" s="3">
        <f t="shared" si="1"/>
        <v>0.45687732342007437</v>
      </c>
      <c r="F18" s="3">
        <f t="shared" si="1"/>
        <v>0.9</v>
      </c>
      <c r="G18" s="3">
        <f t="shared" si="1"/>
        <v>0.1</v>
      </c>
      <c r="H18" s="3">
        <f t="shared" si="1"/>
        <v>0.10594795539033458</v>
      </c>
      <c r="I18" s="3">
        <f t="shared" si="1"/>
        <v>0.45985130111524164</v>
      </c>
      <c r="J18" s="3">
        <f t="shared" si="1"/>
        <v>0.10297397769516729</v>
      </c>
      <c r="K18" s="3">
        <f t="shared" si="1"/>
        <v>0.10059479553903346</v>
      </c>
      <c r="L18" s="3">
        <f t="shared" si="1"/>
        <v>0.10297397769516729</v>
      </c>
      <c r="M18" s="3">
        <f t="shared" si="1"/>
        <v>0.10297397769516729</v>
      </c>
      <c r="N18" s="3">
        <f t="shared" si="1"/>
        <v>0.10892193308550187</v>
      </c>
      <c r="O18" s="3">
        <v>0</v>
      </c>
      <c r="Q18" s="4" t="s">
        <v>27</v>
      </c>
      <c r="R18" s="6">
        <v>0.74657339896613695</v>
      </c>
      <c r="S18" s="6">
        <v>0.387199186198249</v>
      </c>
      <c r="T18" s="6">
        <v>0.33401864996192099</v>
      </c>
      <c r="U18" s="6">
        <v>6.8689648607059006E-2</v>
      </c>
      <c r="V18" s="6">
        <v>0.78173919377005696</v>
      </c>
      <c r="W18" s="6">
        <v>0.46754549232685699</v>
      </c>
      <c r="X18" s="6">
        <v>0.89134299648965298</v>
      </c>
      <c r="Y18" s="6">
        <v>0.35101362051837098</v>
      </c>
      <c r="Z18" s="6">
        <v>0.37363954747589301</v>
      </c>
      <c r="AA18" s="6">
        <v>0.32164383569292399</v>
      </c>
      <c r="AB18" s="6">
        <v>0.204259339021227</v>
      </c>
      <c r="AC18" s="6">
        <v>0.79327228303063302</v>
      </c>
      <c r="AD18" s="6">
        <v>0.21396088722404799</v>
      </c>
    </row>
    <row r="19" spans="1:76" x14ac:dyDescent="0.25">
      <c r="B19" s="3">
        <f t="shared" si="1"/>
        <v>0.29330855018587365</v>
      </c>
      <c r="C19" s="3">
        <f t="shared" si="1"/>
        <v>0.10297397769516729</v>
      </c>
      <c r="D19" s="3">
        <f t="shared" si="1"/>
        <v>0.11189591078066916</v>
      </c>
      <c r="E19" s="3">
        <f t="shared" si="1"/>
        <v>0.45687732342007437</v>
      </c>
      <c r="F19" s="3">
        <f t="shared" si="1"/>
        <v>0.62639405204460963</v>
      </c>
      <c r="G19" s="3">
        <f t="shared" si="1"/>
        <v>0.1</v>
      </c>
      <c r="H19" s="3">
        <f t="shared" si="1"/>
        <v>0.1</v>
      </c>
      <c r="I19" s="3">
        <f t="shared" si="1"/>
        <v>0.51635687732342006</v>
      </c>
      <c r="J19" s="3">
        <f t="shared" si="1"/>
        <v>0.1</v>
      </c>
      <c r="K19" s="3">
        <f t="shared" si="1"/>
        <v>0.10118959107806692</v>
      </c>
      <c r="L19" s="3">
        <f t="shared" si="1"/>
        <v>0.10297397769516729</v>
      </c>
      <c r="M19" s="3">
        <f t="shared" si="1"/>
        <v>0.1</v>
      </c>
      <c r="N19" s="3">
        <f t="shared" si="1"/>
        <v>0.120817843866171</v>
      </c>
      <c r="O19" s="3">
        <v>0</v>
      </c>
    </row>
    <row r="20" spans="1:76" x14ac:dyDescent="0.25">
      <c r="B20" s="3">
        <f t="shared" si="1"/>
        <v>0.26654275092936808</v>
      </c>
      <c r="C20" s="3">
        <f t="shared" si="1"/>
        <v>0.10297397769516729</v>
      </c>
      <c r="D20" s="3">
        <f t="shared" si="1"/>
        <v>0.10892193308550187</v>
      </c>
      <c r="E20" s="3">
        <f t="shared" si="1"/>
        <v>0.48661710037174721</v>
      </c>
      <c r="F20" s="3">
        <f t="shared" si="1"/>
        <v>0.86133828996282535</v>
      </c>
      <c r="G20" s="3">
        <f t="shared" si="1"/>
        <v>0.10297397769516729</v>
      </c>
      <c r="H20" s="3">
        <f t="shared" si="1"/>
        <v>0.10594795539033458</v>
      </c>
      <c r="I20" s="3">
        <f t="shared" si="1"/>
        <v>0.52230483271375472</v>
      </c>
      <c r="J20" s="3">
        <f t="shared" si="1"/>
        <v>0.10297397769516729</v>
      </c>
      <c r="K20" s="3">
        <f t="shared" si="1"/>
        <v>0.10178438661710038</v>
      </c>
      <c r="L20" s="3">
        <f t="shared" si="1"/>
        <v>0.10594795539033458</v>
      </c>
      <c r="M20" s="3">
        <f t="shared" si="1"/>
        <v>0.10297397769516729</v>
      </c>
      <c r="N20" s="3">
        <f t="shared" si="1"/>
        <v>0.11784386617100373</v>
      </c>
      <c r="O20" s="3">
        <v>1</v>
      </c>
      <c r="Q20" s="4" t="s">
        <v>47</v>
      </c>
      <c r="R20" s="4" t="s">
        <v>25</v>
      </c>
      <c r="S20" s="4" t="s">
        <v>26</v>
      </c>
      <c r="T20" s="4" t="s">
        <v>27</v>
      </c>
      <c r="V20" s="4" t="s">
        <v>48</v>
      </c>
      <c r="W20" s="4" t="s">
        <v>25</v>
      </c>
      <c r="X20" s="4" t="s">
        <v>26</v>
      </c>
      <c r="Y20" s="4" t="s">
        <v>27</v>
      </c>
      <c r="AA20" s="4" t="s">
        <v>49</v>
      </c>
      <c r="AB20" s="4" t="s">
        <v>31</v>
      </c>
    </row>
    <row r="21" spans="1:76" x14ac:dyDescent="0.25">
      <c r="B21" s="3">
        <f t="shared" si="1"/>
        <v>0.2754646840148699</v>
      </c>
      <c r="C21" s="3">
        <f t="shared" si="1"/>
        <v>0.10297397769516729</v>
      </c>
      <c r="D21" s="3">
        <f t="shared" si="1"/>
        <v>0.11189591078066916</v>
      </c>
      <c r="E21" s="3">
        <f t="shared" si="1"/>
        <v>0.42713754646840152</v>
      </c>
      <c r="F21" s="3">
        <f t="shared" si="1"/>
        <v>0.81078066914498148</v>
      </c>
      <c r="G21" s="3">
        <f t="shared" si="1"/>
        <v>0.1</v>
      </c>
      <c r="H21" s="3">
        <f t="shared" si="1"/>
        <v>0.10594795539033458</v>
      </c>
      <c r="I21" s="3">
        <f t="shared" si="1"/>
        <v>0.52230483271375472</v>
      </c>
      <c r="J21" s="3">
        <f t="shared" si="1"/>
        <v>0.10297397769516729</v>
      </c>
      <c r="K21" s="3">
        <f t="shared" si="1"/>
        <v>0.10356877323420074</v>
      </c>
      <c r="L21" s="3">
        <f t="shared" si="1"/>
        <v>0.10594795539033458</v>
      </c>
      <c r="M21" s="3">
        <f t="shared" si="1"/>
        <v>0.10297397769516729</v>
      </c>
      <c r="N21" s="3">
        <f t="shared" si="1"/>
        <v>0.120817843866171</v>
      </c>
      <c r="O21" s="3">
        <v>1</v>
      </c>
      <c r="Q21" s="4" t="s">
        <v>46</v>
      </c>
      <c r="R21" s="6">
        <v>9.1212902569311097E-2</v>
      </c>
      <c r="S21" s="6">
        <v>0.30825367914119001</v>
      </c>
      <c r="T21" s="6">
        <v>0.50701202998861195</v>
      </c>
      <c r="V21" s="4" t="s">
        <v>31</v>
      </c>
      <c r="W21" s="6">
        <v>0.79813124711829897</v>
      </c>
      <c r="X21" s="6">
        <v>0.25062853283380798</v>
      </c>
      <c r="Y21" s="6">
        <v>9.6499665616976898E-2</v>
      </c>
      <c r="AA21" s="4" t="s">
        <v>46</v>
      </c>
      <c r="AB21" s="6">
        <v>0.92540482720599804</v>
      </c>
    </row>
    <row r="24" spans="1:76" ht="15.75" thickBot="1" x14ac:dyDescent="0.3"/>
    <row r="25" spans="1:76" x14ac:dyDescent="0.25">
      <c r="A25" s="52" t="s">
        <v>32</v>
      </c>
      <c r="B25" s="33" t="s">
        <v>50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 t="s">
        <v>28</v>
      </c>
      <c r="Q25" s="35"/>
      <c r="R25" s="35"/>
      <c r="S25" s="35" t="s">
        <v>29</v>
      </c>
      <c r="T25" s="35"/>
      <c r="U25" s="35"/>
      <c r="V25" s="34" t="s">
        <v>30</v>
      </c>
      <c r="W25" s="34" t="s">
        <v>31</v>
      </c>
      <c r="X25" s="50" t="s">
        <v>62</v>
      </c>
      <c r="Y25" s="46" t="s">
        <v>54</v>
      </c>
      <c r="Z25" s="47"/>
      <c r="AA25" s="48"/>
      <c r="AB25" s="44" t="s">
        <v>49</v>
      </c>
      <c r="AC25" s="46" t="s">
        <v>58</v>
      </c>
      <c r="AD25" s="47"/>
      <c r="AE25" s="48"/>
      <c r="AF25" s="46" t="s">
        <v>63</v>
      </c>
      <c r="AG25" s="47"/>
      <c r="AH25" s="48"/>
      <c r="AI25" s="37" t="s">
        <v>67</v>
      </c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9"/>
      <c r="AV25" s="37" t="s">
        <v>68</v>
      </c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9"/>
      <c r="BI25" s="37" t="s">
        <v>69</v>
      </c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9"/>
      <c r="BV25" s="37" t="s">
        <v>73</v>
      </c>
      <c r="BW25" s="38"/>
      <c r="BX25" s="40"/>
    </row>
    <row r="26" spans="1:76" x14ac:dyDescent="0.25">
      <c r="A26" s="53"/>
      <c r="B26" s="5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21</v>
      </c>
      <c r="H26" s="1" t="s">
        <v>36</v>
      </c>
      <c r="I26" s="1" t="s">
        <v>37</v>
      </c>
      <c r="J26" s="1" t="s">
        <v>38</v>
      </c>
      <c r="K26" s="1" t="s">
        <v>39</v>
      </c>
      <c r="L26" s="1" t="s">
        <v>40</v>
      </c>
      <c r="M26" s="1" t="s">
        <v>41</v>
      </c>
      <c r="N26" s="1" t="s">
        <v>42</v>
      </c>
      <c r="O26" s="1" t="s">
        <v>22</v>
      </c>
      <c r="P26" s="1" t="s">
        <v>51</v>
      </c>
      <c r="Q26" s="1" t="s">
        <v>52</v>
      </c>
      <c r="R26" s="1" t="s">
        <v>53</v>
      </c>
      <c r="S26" s="1" t="s">
        <v>25</v>
      </c>
      <c r="T26" s="1" t="s">
        <v>26</v>
      </c>
      <c r="U26" s="1" t="s">
        <v>27</v>
      </c>
      <c r="V26" s="27"/>
      <c r="W26" s="27"/>
      <c r="X26" s="51"/>
      <c r="Y26" s="1" t="s">
        <v>55</v>
      </c>
      <c r="Z26" s="1" t="s">
        <v>56</v>
      </c>
      <c r="AA26" s="1" t="s">
        <v>57</v>
      </c>
      <c r="AB26" s="45"/>
      <c r="AC26" s="1" t="s">
        <v>59</v>
      </c>
      <c r="AD26" s="1" t="s">
        <v>60</v>
      </c>
      <c r="AE26" s="1" t="s">
        <v>61</v>
      </c>
      <c r="AF26" s="1" t="s">
        <v>64</v>
      </c>
      <c r="AG26" s="1" t="s">
        <v>65</v>
      </c>
      <c r="AH26" s="1" t="s">
        <v>66</v>
      </c>
      <c r="AI26" s="1" t="s">
        <v>16</v>
      </c>
      <c r="AJ26" s="1" t="s">
        <v>17</v>
      </c>
      <c r="AK26" s="1" t="s">
        <v>18</v>
      </c>
      <c r="AL26" s="1" t="s">
        <v>19</v>
      </c>
      <c r="AM26" s="2" t="s">
        <v>20</v>
      </c>
      <c r="AN26" s="2" t="s">
        <v>21</v>
      </c>
      <c r="AO26" s="2" t="s">
        <v>36</v>
      </c>
      <c r="AP26" s="2" t="s">
        <v>37</v>
      </c>
      <c r="AQ26" s="2" t="s">
        <v>38</v>
      </c>
      <c r="AR26" s="2" t="s">
        <v>39</v>
      </c>
      <c r="AS26" s="2" t="s">
        <v>40</v>
      </c>
      <c r="AT26" s="2" t="s">
        <v>41</v>
      </c>
      <c r="AU26" s="2" t="s">
        <v>42</v>
      </c>
      <c r="AV26" s="1" t="s">
        <v>16</v>
      </c>
      <c r="AW26" s="1" t="s">
        <v>17</v>
      </c>
      <c r="AX26" s="1" t="s">
        <v>18</v>
      </c>
      <c r="AY26" s="1" t="s">
        <v>19</v>
      </c>
      <c r="AZ26" s="2" t="s">
        <v>20</v>
      </c>
      <c r="BA26" s="2" t="s">
        <v>21</v>
      </c>
      <c r="BB26" s="2" t="s">
        <v>36</v>
      </c>
      <c r="BC26" s="2" t="s">
        <v>37</v>
      </c>
      <c r="BD26" s="2" t="s">
        <v>38</v>
      </c>
      <c r="BE26" s="2" t="s">
        <v>39</v>
      </c>
      <c r="BF26" s="2" t="s">
        <v>40</v>
      </c>
      <c r="BG26" s="2" t="s">
        <v>41</v>
      </c>
      <c r="BH26" s="2" t="s">
        <v>42</v>
      </c>
      <c r="BI26" s="1" t="s">
        <v>16</v>
      </c>
      <c r="BJ26" s="1" t="s">
        <v>17</v>
      </c>
      <c r="BK26" s="1" t="s">
        <v>18</v>
      </c>
      <c r="BL26" s="1" t="s">
        <v>19</v>
      </c>
      <c r="BM26" s="2" t="s">
        <v>20</v>
      </c>
      <c r="BN26" s="2" t="s">
        <v>21</v>
      </c>
      <c r="BO26" s="2" t="s">
        <v>36</v>
      </c>
      <c r="BP26" s="2" t="s">
        <v>37</v>
      </c>
      <c r="BQ26" s="2" t="s">
        <v>38</v>
      </c>
      <c r="BR26" s="2" t="s">
        <v>39</v>
      </c>
      <c r="BS26" s="2" t="s">
        <v>40</v>
      </c>
      <c r="BT26" s="2" t="s">
        <v>41</v>
      </c>
      <c r="BU26" s="2" t="s">
        <v>42</v>
      </c>
      <c r="BV26" s="2" t="s">
        <v>70</v>
      </c>
      <c r="BW26" s="2" t="s">
        <v>71</v>
      </c>
      <c r="BX26" s="9" t="s">
        <v>72</v>
      </c>
    </row>
    <row r="27" spans="1:76" x14ac:dyDescent="0.25">
      <c r="A27" s="53"/>
      <c r="B27" s="8">
        <v>0.26951672862453502</v>
      </c>
      <c r="C27" s="3">
        <v>0.10297397769516729</v>
      </c>
      <c r="D27" s="3">
        <v>0.10594795539033458</v>
      </c>
      <c r="E27" s="3">
        <v>0.46877323420074346</v>
      </c>
      <c r="F27" s="3">
        <v>0.87620817843866172</v>
      </c>
      <c r="G27" s="3">
        <v>0.1</v>
      </c>
      <c r="H27" s="3">
        <v>0.1</v>
      </c>
      <c r="I27" s="3">
        <v>0.51933085501858745</v>
      </c>
      <c r="J27" s="3">
        <v>0.1</v>
      </c>
      <c r="K27" s="3">
        <v>0.10089219330855019</v>
      </c>
      <c r="L27" s="3">
        <v>0.10297397769516729</v>
      </c>
      <c r="M27" s="3">
        <v>0.1</v>
      </c>
      <c r="N27" s="3">
        <v>0.120817843866171</v>
      </c>
      <c r="O27" s="3">
        <v>1</v>
      </c>
      <c r="P27" s="6">
        <f>$R$21 + (B27*$R$16) + (C27*$S$16) +(D27*$T$16)+(E27*$U$16)+(F27*$V$16)+(G27*$W$16)+(H27*$X$16)+(I27*$Y$16)+(J27*$Z$16)+(K27*$AA$16)+(L27*$AB$16)+(M27*$AC$16)+(N27*$AD$16)</f>
        <v>1.1410164309280686</v>
      </c>
      <c r="Q27" s="6">
        <f>$S$21+(B27*$R$17)+(C27*$S$17)+(D27*$T$17)+(E27*$U$17)+(F27*$V$17)+(G27*$W$17)+(H27*$X$17)+(I27*$Y$17)+(J27*$Z$17)+(K27*$AA$17)+(L27*$AB$17)+(M27*$AC$17)+(N27*$AD$17)</f>
        <v>2.5141134383493093</v>
      </c>
      <c r="R27" s="6">
        <f>T21 + (B27*$R$18)+(C27*$S$18)+(D27*$T$18)+(E27*$U$18)+(F27*$V$18)+(G27*$W$18)+(H27*$X$18)+(I27*$Y$18)+(J27*$Z$18)+(K27*$AA$18)+(L27*$AB$18)+(M27*$AC$18)+(N27*$AD$18)</f>
        <v>2.0148595045989661</v>
      </c>
      <c r="S27" s="6">
        <f>1/(1+EXP(-P27))</f>
        <v>0.75786620806448968</v>
      </c>
      <c r="T27" s="6">
        <f t="shared" ref="T27:U27" si="2">1/(1+EXP(-Q27))</f>
        <v>0.9251253208013922</v>
      </c>
      <c r="U27" s="6">
        <f t="shared" si="2"/>
        <v>0.8823484238753625</v>
      </c>
      <c r="V27" s="6">
        <f>$AB$21+(S27*$W$21)+(T27*$X$21)+(U27*$Y$21)</f>
        <v>1.8472906586988236</v>
      </c>
      <c r="W27" s="6">
        <f>1/(1+EXP(-V27))</f>
        <v>0.86380868135005273</v>
      </c>
      <c r="X27" s="6">
        <f>(O27 -W27) *W27 * (1-W27)</f>
        <v>1.6021988445407465E-2</v>
      </c>
      <c r="Y27" s="6">
        <f>$Q$4*X27*S27</f>
        <v>1.2142523628774025E-3</v>
      </c>
      <c r="Z27" s="6">
        <f>$Q$4*X27*T27</f>
        <v>1.482234720043378E-3</v>
      </c>
      <c r="AA27" s="6">
        <f>$Q$4*X27*U27</f>
        <v>1.4136976252154547E-3</v>
      </c>
      <c r="AB27" s="6">
        <f>$Q$4*X27</f>
        <v>1.6021988445407466E-3</v>
      </c>
      <c r="AC27" s="6">
        <f>X27 *$W$21</f>
        <v>1.2787649619248036E-2</v>
      </c>
      <c r="AD27" s="6">
        <f>X27 *$X$21</f>
        <v>4.015567457152697E-3</v>
      </c>
      <c r="AE27" s="6">
        <f>X27*$Y$21</f>
        <v>1.546116527500888E-3</v>
      </c>
      <c r="AF27" s="6">
        <f>AC27 *S27*(1 - S27)</f>
        <v>2.346597883000733E-3</v>
      </c>
      <c r="AG27" s="6">
        <f>AD27 *T27*(1 - T27)</f>
        <v>2.7815218026225509E-4</v>
      </c>
      <c r="AH27" s="6">
        <f>AE27 *U27*(1 - U27)</f>
        <v>1.6050186622990038E-4</v>
      </c>
      <c r="AI27" s="6">
        <f>$Q$4*$AF$27 *B27</f>
        <v>6.3244738482361694E-5</v>
      </c>
      <c r="AJ27" s="6">
        <f t="shared" ref="AJ27:AU27" si="3">$Q$4*$AF$27 *C27</f>
        <v>2.4163851806364429E-5</v>
      </c>
      <c r="AK27" s="6">
        <f t="shared" si="3"/>
        <v>2.4861724782721525E-5</v>
      </c>
      <c r="AL27" s="6">
        <f t="shared" si="3"/>
        <v>1.1000222789828715E-4</v>
      </c>
      <c r="AM27" s="6">
        <f t="shared" si="3"/>
        <v>2.0561082565920922E-4</v>
      </c>
      <c r="AN27" s="6">
        <f t="shared" si="3"/>
        <v>2.3465978830007333E-5</v>
      </c>
      <c r="AO27" s="6">
        <f t="shared" si="3"/>
        <v>2.3465978830007333E-5</v>
      </c>
      <c r="AP27" s="6">
        <f t="shared" si="3"/>
        <v>1.218660684963578E-4</v>
      </c>
      <c r="AQ27" s="6">
        <f t="shared" si="3"/>
        <v>2.3465978830007333E-5</v>
      </c>
      <c r="AR27" s="6">
        <f t="shared" si="3"/>
        <v>2.3675340722914461E-5</v>
      </c>
      <c r="AS27" s="6">
        <f t="shared" si="3"/>
        <v>2.4163851806364429E-5</v>
      </c>
      <c r="AT27" s="6">
        <f t="shared" si="3"/>
        <v>2.3465978830007333E-5</v>
      </c>
      <c r="AU27" s="6">
        <f t="shared" si="3"/>
        <v>2.8351089664507E-5</v>
      </c>
      <c r="AV27" s="6">
        <f t="shared" ref="AV27:BH27" si="4">$Q$4*$AG$27*B27</f>
        <v>7.4966665684064949E-6</v>
      </c>
      <c r="AW27" s="6">
        <f t="shared" si="4"/>
        <v>2.8642436406187609E-6</v>
      </c>
      <c r="AX27" s="6">
        <f t="shared" si="4"/>
        <v>2.9469654786149703E-6</v>
      </c>
      <c r="AY27" s="6">
        <f t="shared" si="4"/>
        <v>1.3039029714152552E-5</v>
      </c>
      <c r="AZ27" s="6">
        <f t="shared" si="4"/>
        <v>2.437192151963328E-5</v>
      </c>
      <c r="BA27" s="6">
        <f t="shared" si="4"/>
        <v>2.7815218026225511E-6</v>
      </c>
      <c r="BB27" s="6">
        <f t="shared" si="4"/>
        <v>2.7815218026225511E-6</v>
      </c>
      <c r="BC27" s="6">
        <f t="shared" si="4"/>
        <v>1.4445300960088119E-5</v>
      </c>
      <c r="BD27" s="6">
        <f t="shared" si="4"/>
        <v>2.7815218026225511E-6</v>
      </c>
      <c r="BE27" s="6">
        <f t="shared" si="4"/>
        <v>2.806338354021414E-6</v>
      </c>
      <c r="BF27" s="6">
        <f t="shared" si="4"/>
        <v>2.8642436406187609E-6</v>
      </c>
      <c r="BG27" s="6">
        <f t="shared" si="4"/>
        <v>2.7815218026225511E-6</v>
      </c>
      <c r="BH27" s="6">
        <f t="shared" si="4"/>
        <v>3.3605746685960186E-6</v>
      </c>
      <c r="BI27" s="6">
        <f t="shared" ref="BI27:BU27" si="5">$Q$4 *$AH$27*B27</f>
        <v>4.3257937924415486E-6</v>
      </c>
      <c r="BJ27" s="6">
        <f t="shared" si="5"/>
        <v>1.6527515593190487E-6</v>
      </c>
      <c r="BK27" s="6">
        <f t="shared" si="5"/>
        <v>1.7004844563390933E-6</v>
      </c>
      <c r="BL27" s="6">
        <f t="shared" si="5"/>
        <v>7.5238978927845487E-6</v>
      </c>
      <c r="BM27" s="6">
        <f t="shared" si="5"/>
        <v>1.4063304784530676E-5</v>
      </c>
      <c r="BN27" s="6">
        <f t="shared" si="5"/>
        <v>1.6050186622990039E-6</v>
      </c>
      <c r="BO27" s="6">
        <f t="shared" si="5"/>
        <v>1.6050186622990039E-6</v>
      </c>
      <c r="BP27" s="6">
        <f t="shared" si="5"/>
        <v>8.3353571421253105E-6</v>
      </c>
      <c r="BQ27" s="6">
        <f t="shared" si="5"/>
        <v>1.6050186622990039E-6</v>
      </c>
      <c r="BR27" s="6">
        <f t="shared" si="5"/>
        <v>1.6193385314050173E-6</v>
      </c>
      <c r="BS27" s="6">
        <f t="shared" si="5"/>
        <v>1.6527515593190487E-6</v>
      </c>
      <c r="BT27" s="6">
        <f t="shared" si="5"/>
        <v>1.6050186622990039E-6</v>
      </c>
      <c r="BU27" s="6">
        <f t="shared" si="5"/>
        <v>1.9391489414393168E-6</v>
      </c>
      <c r="BV27" s="6">
        <f>$Q$4*AF27</f>
        <v>2.3465978830007332E-4</v>
      </c>
      <c r="BW27" s="6">
        <f>$Q$4*AG27</f>
        <v>2.7815218026225509E-5</v>
      </c>
      <c r="BX27" s="10">
        <f>$Q$4*AH27</f>
        <v>1.6050186622990038E-5</v>
      </c>
    </row>
    <row r="28" spans="1:76" x14ac:dyDescent="0.25">
      <c r="A28" s="53"/>
      <c r="B28" s="21" t="s">
        <v>74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7">
        <f>W21 + Y27</f>
        <v>0.79934549948117639</v>
      </c>
      <c r="Z28" s="7">
        <f t="shared" ref="Z28:AA28" si="6">X21 + Z27</f>
        <v>0.25211076755385137</v>
      </c>
      <c r="AA28" s="7">
        <f t="shared" si="6"/>
        <v>9.7913363242192353E-2</v>
      </c>
      <c r="AB28" s="7">
        <f>AB21+AB27</f>
        <v>0.92700702605053875</v>
      </c>
      <c r="AC28" s="41"/>
      <c r="AD28" s="42"/>
      <c r="AE28" s="42"/>
      <c r="AF28" s="42"/>
      <c r="AG28" s="42"/>
      <c r="AH28" s="43"/>
      <c r="AI28" s="7">
        <f t="shared" ref="AI28:AU28" si="7">R16 + AI27</f>
        <v>4.2956007593647663E-2</v>
      </c>
      <c r="AJ28" s="7">
        <f t="shared" si="7"/>
        <v>0.8073947882594984</v>
      </c>
      <c r="AK28" s="7">
        <f t="shared" si="7"/>
        <v>0.53205106712094774</v>
      </c>
      <c r="AL28" s="7">
        <f t="shared" si="7"/>
        <v>0.15386204233525427</v>
      </c>
      <c r="AM28" s="7">
        <f t="shared" si="7"/>
        <v>0.30990903972130623</v>
      </c>
      <c r="AN28" s="7">
        <f t="shared" si="7"/>
        <v>0.40701491766609099</v>
      </c>
      <c r="AO28" s="7">
        <f t="shared" si="7"/>
        <v>0.95468592591358592</v>
      </c>
      <c r="AP28" s="7">
        <f t="shared" si="7"/>
        <v>0.16229191122290834</v>
      </c>
      <c r="AQ28" s="7">
        <f t="shared" si="7"/>
        <v>0.62292809590523601</v>
      </c>
      <c r="AR28" s="7">
        <f t="shared" si="7"/>
        <v>0.11230470582074491</v>
      </c>
      <c r="AS28" s="7">
        <f t="shared" si="7"/>
        <v>0.57984991551960641</v>
      </c>
      <c r="AT28" s="7">
        <f t="shared" si="7"/>
        <v>0.95740108664176993</v>
      </c>
      <c r="AU28" s="7">
        <f t="shared" si="7"/>
        <v>0.87613794073268147</v>
      </c>
      <c r="AV28" s="7">
        <f t="shared" ref="AV28:BH28" si="8">R17+AV27</f>
        <v>0.6551258919667704</v>
      </c>
      <c r="AW28" s="7">
        <f t="shared" si="8"/>
        <v>0.89725820259179956</v>
      </c>
      <c r="AX28" s="7">
        <f t="shared" si="8"/>
        <v>0.68825694108682667</v>
      </c>
      <c r="AY28" s="7">
        <f t="shared" si="8"/>
        <v>0.93605098208168913</v>
      </c>
      <c r="AZ28" s="7">
        <f t="shared" si="8"/>
        <v>0.70026437668951358</v>
      </c>
      <c r="BA28" s="7">
        <f t="shared" si="8"/>
        <v>0.18998588466288563</v>
      </c>
      <c r="BB28" s="7">
        <f t="shared" si="8"/>
        <v>0.34328739722081864</v>
      </c>
      <c r="BC28" s="7">
        <f t="shared" si="8"/>
        <v>0.81037635875927105</v>
      </c>
      <c r="BD28" s="7">
        <f t="shared" si="8"/>
        <v>0.68900306558084068</v>
      </c>
      <c r="BE28" s="7">
        <f t="shared" si="8"/>
        <v>4.7569930348472421E-2</v>
      </c>
      <c r="BF28" s="7">
        <f t="shared" si="8"/>
        <v>0.65219470109054756</v>
      </c>
      <c r="BG28" s="7">
        <f t="shared" si="8"/>
        <v>0.77824344905637766</v>
      </c>
      <c r="BH28" s="7">
        <f t="shared" si="8"/>
        <v>0.98314483593651358</v>
      </c>
      <c r="BI28" s="7">
        <f t="shared" ref="BI28:BU28" si="9">R18+BI27</f>
        <v>0.74657772475992934</v>
      </c>
      <c r="BJ28" s="7">
        <f t="shared" si="9"/>
        <v>0.38720083894980833</v>
      </c>
      <c r="BK28" s="7">
        <f t="shared" si="9"/>
        <v>0.33402035044637735</v>
      </c>
      <c r="BL28" s="7">
        <f t="shared" si="9"/>
        <v>6.869717250495179E-2</v>
      </c>
      <c r="BM28" s="7">
        <f t="shared" si="9"/>
        <v>0.78175325707484145</v>
      </c>
      <c r="BN28" s="7">
        <f t="shared" si="9"/>
        <v>0.4675470973455193</v>
      </c>
      <c r="BO28" s="7">
        <f t="shared" si="9"/>
        <v>0.89134460150831529</v>
      </c>
      <c r="BP28" s="7">
        <f t="shared" si="9"/>
        <v>0.3510219558755131</v>
      </c>
      <c r="BQ28" s="7">
        <f t="shared" si="9"/>
        <v>0.37364115249455532</v>
      </c>
      <c r="BR28" s="7">
        <f t="shared" si="9"/>
        <v>0.32164545503145536</v>
      </c>
      <c r="BS28" s="7">
        <f t="shared" si="9"/>
        <v>0.20426099177278631</v>
      </c>
      <c r="BT28" s="7">
        <f t="shared" si="9"/>
        <v>0.79327388804929533</v>
      </c>
      <c r="BU28" s="7">
        <f t="shared" si="9"/>
        <v>0.21396282637298944</v>
      </c>
      <c r="BV28" s="7">
        <f>R21+BV27</f>
        <v>9.1447562357611173E-2</v>
      </c>
      <c r="BW28" s="7">
        <f>S21+BW27</f>
        <v>0.30828149435921626</v>
      </c>
      <c r="BX28" s="11">
        <f>T21+BX27</f>
        <v>0.50702808017523493</v>
      </c>
    </row>
    <row r="29" spans="1:76" x14ac:dyDescent="0.25">
      <c r="A29" s="53"/>
      <c r="BX29" s="12"/>
    </row>
    <row r="30" spans="1:76" x14ac:dyDescent="0.25">
      <c r="A30" s="53"/>
      <c r="B30" s="8">
        <v>0.29033457249070638</v>
      </c>
      <c r="C30" s="3">
        <v>0.10297397769516729</v>
      </c>
      <c r="D30" s="3">
        <v>0.11189591078066916</v>
      </c>
      <c r="E30" s="3">
        <v>0.48066914498141267</v>
      </c>
      <c r="F30" s="3">
        <v>0.88215613382899627</v>
      </c>
      <c r="G30" s="3">
        <v>0.1</v>
      </c>
      <c r="H30" s="3">
        <v>0.1</v>
      </c>
      <c r="I30" s="3">
        <v>0.41226765799256504</v>
      </c>
      <c r="J30" s="3">
        <v>0.10297397769516729</v>
      </c>
      <c r="K30" s="3">
        <v>0.10059479553903346</v>
      </c>
      <c r="L30" s="3">
        <v>0.10594795539033458</v>
      </c>
      <c r="M30" s="3">
        <v>0.10297397769516729</v>
      </c>
      <c r="N30" s="3">
        <v>0.120817843866171</v>
      </c>
      <c r="O30" s="3">
        <v>0</v>
      </c>
      <c r="P30" s="6">
        <f>$R$21 + (B30*$R$16) + (C30*$S$16) +(D30*$T$16)+(E30*$U$16)+(F30*$V$16)+(G30*$W$16)+(H30*$X$16)+(I30*$Y$16)+(J30*$Z$16)+(K30*$AA$16)+(L30*$AB$16)+(M30*$AC$16)+(N30*$AD$16)</f>
        <v>1.1377732340288851</v>
      </c>
      <c r="Q30" s="6">
        <f>$S$21+(B30*$R$17)+(C30*$S$17)+(D30*$T$17)+(E30*$U$17)+(F30*$V$17)+(G30*$W$17)+(H30*$X$17)+(I30*$Y$17)+(J30*$Z$17)+(K30*$AA$17)+(L30*$AB$17)+(M30*$AC$17)+(N30*$AD$17)</f>
        <v>2.4666743773192072</v>
      </c>
      <c r="R30" s="6">
        <f>T21 + (B30*$R$18)+(C30*$S$18)+(D30*$T$18)+(E30*$U$18)+(F30*$V$18)+(G30*$W$18)+(H30*$X$18)+(I30*$Y$18)+(J30*$Z$18)+(K30*$AA$18)+(L30*$AB$18)+(M30*$AC$18)+(N30*$AD$18)</f>
        <v>2.0042566927683412</v>
      </c>
      <c r="S30" s="6">
        <f t="shared" ref="S30" si="10">1/(1+EXP(-P30))</f>
        <v>0.75727056753817101</v>
      </c>
      <c r="T30" s="6">
        <f>1/(1+EXP(-Q30))</f>
        <v>0.92177229655075887</v>
      </c>
      <c r="U30" s="6">
        <f>1/(1+EXP(-R30))</f>
        <v>0.88124327947570269</v>
      </c>
      <c r="V30" s="6">
        <f>AB21+(S30*W21)+(T30*X21)+(U30*Y21)</f>
        <v>1.8458682497692005</v>
      </c>
      <c r="W30" s="6">
        <f t="shared" ref="W30" si="11">1/(1+EXP(-V30))</f>
        <v>0.86364125793933921</v>
      </c>
      <c r="X30" s="6">
        <f>(O30 -W30) *W30 * (1-W30)</f>
        <v>-0.10170674342147308</v>
      </c>
      <c r="Y30" s="6">
        <f>$Q$4*X30*S30</f>
        <v>-7.7019523313238058E-3</v>
      </c>
      <c r="Z30" s="6">
        <f>$Q$4*X30*T30</f>
        <v>-9.3750458458310027E-3</v>
      </c>
      <c r="AA30" s="6">
        <f>$Q$4*X30*U30</f>
        <v>-8.9628384117532781E-3</v>
      </c>
      <c r="AB30" s="6">
        <f>$Q$4*X30</f>
        <v>-1.0170674342147308E-2</v>
      </c>
      <c r="AC30" s="6">
        <f>$X$30 *W21</f>
        <v>-8.1175329967321158E-2</v>
      </c>
      <c r="AD30" s="6">
        <f t="shared" ref="AD30" si="12">$X$30 *X21</f>
        <v>-2.5490611883028352E-2</v>
      </c>
      <c r="AE30" s="6">
        <f>$X$30 *Y21</f>
        <v>-9.8146667311638167E-3</v>
      </c>
      <c r="AF30" s="6">
        <f>AC30 *S30*(1 - S30)</f>
        <v>-1.4920987987909749E-2</v>
      </c>
      <c r="AG30" s="6">
        <f>AD30 *T30*(1 - T30)</f>
        <v>-1.8380803519308633E-3</v>
      </c>
      <c r="AH30" s="6">
        <f>AE30 *U30*(1 - U30)</f>
        <v>-1.0271398318322479E-3</v>
      </c>
      <c r="AI30" s="6">
        <f t="shared" ref="AI30:AU30" si="13">$Q$4*$AF$30 *B30</f>
        <v>-4.3320786686087428E-4</v>
      </c>
      <c r="AJ30" s="6">
        <f t="shared" si="13"/>
        <v>-1.5364734842568777E-4</v>
      </c>
      <c r="AK30" s="6">
        <f t="shared" si="13"/>
        <v>-1.6695975406545856E-4</v>
      </c>
      <c r="AL30" s="6">
        <f t="shared" si="13"/>
        <v>-7.1720585384265083E-4</v>
      </c>
      <c r="AM30" s="6">
        <f t="shared" si="13"/>
        <v>-1.3162641076323359E-3</v>
      </c>
      <c r="AN30" s="6">
        <f t="shared" si="13"/>
        <v>-1.4920987987909751E-4</v>
      </c>
      <c r="AO30" s="6">
        <f t="shared" si="13"/>
        <v>-1.4920987987909751E-4</v>
      </c>
      <c r="AP30" s="6">
        <f t="shared" si="13"/>
        <v>-6.1514407727107482E-4</v>
      </c>
      <c r="AQ30" s="6">
        <f t="shared" si="13"/>
        <v>-1.5364734842568777E-4</v>
      </c>
      <c r="AR30" s="6">
        <f t="shared" si="13"/>
        <v>-1.5009737358841557E-4</v>
      </c>
      <c r="AS30" s="6">
        <f t="shared" si="13"/>
        <v>-1.5808481697227804E-4</v>
      </c>
      <c r="AT30" s="6">
        <f t="shared" si="13"/>
        <v>-1.5364734842568777E-4</v>
      </c>
      <c r="AU30" s="6">
        <f t="shared" si="13"/>
        <v>-1.8027215970522933E-4</v>
      </c>
      <c r="AV30" s="6">
        <f t="shared" ref="AV30:BH30" si="14">$Q$4*$AG$30 *B30</f>
        <v>-5.3365827318141432E-5</v>
      </c>
      <c r="AW30" s="6">
        <f t="shared" si="14"/>
        <v>-1.8927444516165396E-5</v>
      </c>
      <c r="AX30" s="6">
        <f t="shared" si="14"/>
        <v>-2.0567367506735684E-5</v>
      </c>
      <c r="AY30" s="6">
        <f t="shared" si="14"/>
        <v>-8.8350851116974214E-5</v>
      </c>
      <c r="AZ30" s="6">
        <f t="shared" si="14"/>
        <v>-1.6214738569263713E-4</v>
      </c>
      <c r="BA30" s="6">
        <f t="shared" si="14"/>
        <v>-1.8380803519308636E-5</v>
      </c>
      <c r="BB30" s="6">
        <f t="shared" si="14"/>
        <v>-1.8380803519308636E-5</v>
      </c>
      <c r="BC30" s="6">
        <f t="shared" si="14"/>
        <v>-7.5778108189268679E-5</v>
      </c>
      <c r="BD30" s="6">
        <f t="shared" si="14"/>
        <v>-1.8927444516165396E-5</v>
      </c>
      <c r="BE30" s="6">
        <f t="shared" si="14"/>
        <v>-1.8490131718679987E-5</v>
      </c>
      <c r="BF30" s="6">
        <f t="shared" si="14"/>
        <v>-1.947408551302216E-5</v>
      </c>
      <c r="BG30" s="6">
        <f t="shared" si="14"/>
        <v>-1.8927444516165396E-5</v>
      </c>
      <c r="BH30" s="6">
        <f t="shared" si="14"/>
        <v>-2.2207290497305968E-5</v>
      </c>
      <c r="BI30" s="6">
        <f t="shared" ref="BI30:BU30" si="15">$Q$4*$AH$30 *B30</f>
        <v>-2.9821420396319174E-5</v>
      </c>
      <c r="BJ30" s="6">
        <f t="shared" si="15"/>
        <v>-1.0576867413291178E-5</v>
      </c>
      <c r="BK30" s="6">
        <f t="shared" si="15"/>
        <v>-1.1493274698197274E-5</v>
      </c>
      <c r="BL30" s="6">
        <f t="shared" si="15"/>
        <v>-4.937144247431586E-5</v>
      </c>
      <c r="BM30" s="6">
        <f t="shared" si="15"/>
        <v>-9.0609770295090123E-5</v>
      </c>
      <c r="BN30" s="6">
        <f t="shared" si="15"/>
        <v>-1.027139831832248E-5</v>
      </c>
      <c r="BO30" s="6">
        <f t="shared" si="15"/>
        <v>-1.027139831832248E-5</v>
      </c>
      <c r="BP30" s="6">
        <f t="shared" si="15"/>
        <v>-4.2345653290035799E-5</v>
      </c>
      <c r="BQ30" s="6">
        <f t="shared" si="15"/>
        <v>-1.0576867413291178E-5</v>
      </c>
      <c r="BR30" s="6">
        <f t="shared" si="15"/>
        <v>-1.0332492137316219E-5</v>
      </c>
      <c r="BS30" s="6">
        <f t="shared" si="15"/>
        <v>-1.0882336508259876E-5</v>
      </c>
      <c r="BT30" s="6">
        <f t="shared" si="15"/>
        <v>-1.0576867413291178E-5</v>
      </c>
      <c r="BU30" s="6">
        <f t="shared" si="15"/>
        <v>-1.2409681983103368E-5</v>
      </c>
      <c r="BV30" s="6">
        <f>$Q$4*AF30</f>
        <v>-1.4920987987909751E-3</v>
      </c>
      <c r="BW30" s="6">
        <f>$Q$4*AG30</f>
        <v>-1.8380803519308633E-4</v>
      </c>
      <c r="BX30" s="10">
        <f>$Q$4*AH30</f>
        <v>-1.0271398318322479E-4</v>
      </c>
    </row>
    <row r="31" spans="1:76" x14ac:dyDescent="0.25">
      <c r="A31" s="53"/>
      <c r="B31" s="21" t="s">
        <v>74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3">
        <f>Y28+Y30</f>
        <v>0.79164354714985263</v>
      </c>
      <c r="Z31" s="13">
        <f t="shared" ref="Z31:AB31" si="16">Z28+Z30</f>
        <v>0.24273572170802035</v>
      </c>
      <c r="AA31" s="13">
        <f t="shared" si="16"/>
        <v>8.8950524830439082E-2</v>
      </c>
      <c r="AB31" s="13">
        <f t="shared" si="16"/>
        <v>0.91683635170839139</v>
      </c>
      <c r="AC31" s="36" t="s">
        <v>74</v>
      </c>
      <c r="AD31" s="36"/>
      <c r="AE31" s="36"/>
      <c r="AF31" s="36"/>
      <c r="AG31" s="36"/>
      <c r="AH31" s="36"/>
      <c r="AI31" s="14">
        <f>AI28+AI30</f>
        <v>4.252279972678679E-2</v>
      </c>
      <c r="AJ31" s="14">
        <f t="shared" ref="AJ31:BX31" si="17">AJ28+AJ30</f>
        <v>0.80724114091107269</v>
      </c>
      <c r="AK31" s="14">
        <f t="shared" si="17"/>
        <v>0.5318841073668823</v>
      </c>
      <c r="AL31" s="14">
        <f t="shared" si="17"/>
        <v>0.15314483648141161</v>
      </c>
      <c r="AM31" s="14">
        <f t="shared" si="17"/>
        <v>0.30859277561367388</v>
      </c>
      <c r="AN31" s="14">
        <f t="shared" si="17"/>
        <v>0.40686570778621189</v>
      </c>
      <c r="AO31" s="14">
        <f t="shared" si="17"/>
        <v>0.95453671603370682</v>
      </c>
      <c r="AP31" s="14">
        <f t="shared" si="17"/>
        <v>0.16167676714563728</v>
      </c>
      <c r="AQ31" s="14">
        <f t="shared" si="17"/>
        <v>0.6227744485568103</v>
      </c>
      <c r="AR31" s="14">
        <f t="shared" si="17"/>
        <v>0.1121546084471565</v>
      </c>
      <c r="AS31" s="14">
        <f t="shared" si="17"/>
        <v>0.57969183070263408</v>
      </c>
      <c r="AT31" s="14">
        <f t="shared" si="17"/>
        <v>0.95724743929334422</v>
      </c>
      <c r="AU31" s="14">
        <f t="shared" si="17"/>
        <v>0.8759576685729763</v>
      </c>
      <c r="AV31" s="14">
        <f t="shared" si="17"/>
        <v>0.65507252613945222</v>
      </c>
      <c r="AW31" s="14">
        <f t="shared" si="17"/>
        <v>0.89723927514728341</v>
      </c>
      <c r="AX31" s="14">
        <f t="shared" si="17"/>
        <v>0.68823637371931989</v>
      </c>
      <c r="AY31" s="14">
        <f t="shared" si="17"/>
        <v>0.93596263123057211</v>
      </c>
      <c r="AZ31" s="14">
        <f t="shared" si="17"/>
        <v>0.70010222930382093</v>
      </c>
      <c r="BA31" s="14">
        <f t="shared" si="17"/>
        <v>0.18996750385936631</v>
      </c>
      <c r="BB31" s="14">
        <f t="shared" si="17"/>
        <v>0.34326901641729934</v>
      </c>
      <c r="BC31" s="14">
        <f t="shared" si="17"/>
        <v>0.81030058065108179</v>
      </c>
      <c r="BD31" s="14">
        <f t="shared" si="17"/>
        <v>0.68898413813632453</v>
      </c>
      <c r="BE31" s="14">
        <f t="shared" si="17"/>
        <v>4.755144021675374E-2</v>
      </c>
      <c r="BF31" s="14">
        <f t="shared" si="17"/>
        <v>0.6521752270050345</v>
      </c>
      <c r="BG31" s="14">
        <f t="shared" si="17"/>
        <v>0.77822452161186151</v>
      </c>
      <c r="BH31" s="14">
        <f t="shared" si="17"/>
        <v>0.98312262864601629</v>
      </c>
      <c r="BI31" s="14">
        <f t="shared" si="17"/>
        <v>0.74654790333953303</v>
      </c>
      <c r="BJ31" s="14">
        <f t="shared" si="17"/>
        <v>0.38719026208239504</v>
      </c>
      <c r="BK31" s="14">
        <f t="shared" si="17"/>
        <v>0.33400885717167916</v>
      </c>
      <c r="BL31" s="14">
        <f t="shared" si="17"/>
        <v>6.8647801062477476E-2</v>
      </c>
      <c r="BM31" s="14">
        <f t="shared" si="17"/>
        <v>0.78166264730454638</v>
      </c>
      <c r="BN31" s="14">
        <f t="shared" si="17"/>
        <v>0.46753682594720097</v>
      </c>
      <c r="BO31" s="14">
        <f t="shared" si="17"/>
        <v>0.89133433010999696</v>
      </c>
      <c r="BP31" s="14">
        <f t="shared" si="17"/>
        <v>0.35097961022222307</v>
      </c>
      <c r="BQ31" s="14">
        <f t="shared" si="17"/>
        <v>0.37363057562714203</v>
      </c>
      <c r="BR31" s="14">
        <f t="shared" si="17"/>
        <v>0.32163512253931803</v>
      </c>
      <c r="BS31" s="14">
        <f t="shared" si="17"/>
        <v>0.20425010943627805</v>
      </c>
      <c r="BT31" s="14">
        <f t="shared" si="17"/>
        <v>0.79326331118188209</v>
      </c>
      <c r="BU31" s="14">
        <f t="shared" si="17"/>
        <v>0.21395041669100634</v>
      </c>
      <c r="BV31" s="14">
        <f t="shared" si="17"/>
        <v>8.9955463558820198E-2</v>
      </c>
      <c r="BW31" s="14">
        <f t="shared" si="17"/>
        <v>0.30809768632402318</v>
      </c>
      <c r="BX31" s="15">
        <f t="shared" si="17"/>
        <v>0.50692536619205175</v>
      </c>
    </row>
    <row r="32" spans="1:76" x14ac:dyDescent="0.25">
      <c r="A32" s="53"/>
      <c r="BX32" s="12"/>
    </row>
    <row r="33" spans="1:76" ht="14.25" customHeight="1" x14ac:dyDescent="0.25">
      <c r="A33" s="53"/>
      <c r="B33" s="8">
        <v>0.32007434944237922</v>
      </c>
      <c r="C33" s="3">
        <v>0.1</v>
      </c>
      <c r="D33" s="3">
        <v>0.10594795539033458</v>
      </c>
      <c r="E33" s="3">
        <v>0.45687732342007437</v>
      </c>
      <c r="F33" s="3">
        <v>0.9</v>
      </c>
      <c r="G33" s="3">
        <v>0.1</v>
      </c>
      <c r="H33" s="3">
        <v>0.10594795539033458</v>
      </c>
      <c r="I33" s="3">
        <v>0.45985130111524164</v>
      </c>
      <c r="J33" s="3">
        <v>0.10297397769516729</v>
      </c>
      <c r="K33" s="3">
        <v>0.10059479553903346</v>
      </c>
      <c r="L33" s="3">
        <v>0.10297397769516729</v>
      </c>
      <c r="M33" s="3">
        <v>0.10297397769516729</v>
      </c>
      <c r="N33" s="3">
        <v>0.10892193308550187</v>
      </c>
      <c r="O33" s="3">
        <v>0</v>
      </c>
      <c r="P33" s="6">
        <f>$R$21 + (B33*$R$16) + (C33*$S$16) +(D33*$T$16)+(E33*$U$16)+(F33*$V$16)+(G33*$W$16)+(H33*$X$16)+(I33*$Y$16)+(J33*$Z$16)+(K33*$AA$16)+(L33*$AB$16)+(M33*$AC$16)+(N33*$AD$16)</f>
        <v>1.1365999712124299</v>
      </c>
      <c r="Q33" s="6">
        <f>$S$21+(B33*$R$17)+(C33*$S$17)+(D33*$T$17)+(E33*$U$17)+(F33*$V$17)+(G33*$W$17)+(H33*$X$17)+(I33*$Y$17)+(J33*$Z$17)+(K33*$AA$17)+(L33*$AB$17)+(M33*$AC$17)+(N33*$AD$17)</f>
        <v>2.4965871184910737</v>
      </c>
      <c r="R33" s="6">
        <f>T21 + (B33*$R$18)+(C33*$S$18)+(D33*$T$18)+(E33*$U$18)+(F33*$V$18)+(G33*$W$18)+(H33*$X$18)+(I33*$Y$18)+(J33*$Z$18)+(K33*$AA$18)+(L33*$AB$18)+(M33*$AC$18)+(N33*$AD$18)</f>
        <v>2.0544878199375871</v>
      </c>
      <c r="S33" s="6">
        <f t="shared" ref="S33" si="18">1/(1+EXP(-P33))</f>
        <v>0.75705484283249247</v>
      </c>
      <c r="T33" s="6">
        <f>1/(1+EXP(-Q33))</f>
        <v>0.92390221769815284</v>
      </c>
      <c r="U33" s="6">
        <f>1/(1+EXP(-R33))</f>
        <v>0.8864003031150407</v>
      </c>
      <c r="V33" s="6">
        <f>AB21+(S33*W21)+(T33*X21)+(U33*Y21)</f>
        <v>1.8467275432098209</v>
      </c>
      <c r="W33" s="6">
        <f t="shared" ref="W33" si="19">1/(1+EXP(-V33))</f>
        <v>0.86374242104477927</v>
      </c>
      <c r="X33" s="6">
        <f>(O33 -W33) *W33 * (1-W33)</f>
        <v>-0.10165509893744379</v>
      </c>
      <c r="Y33" s="6">
        <f>$Q$4*X33*S33</f>
        <v>-7.6958484949207987E-3</v>
      </c>
      <c r="Z33" s="6">
        <f>$Q$4*X33*T33</f>
        <v>-9.3919371348629467E-3</v>
      </c>
      <c r="AA33" s="6">
        <f>$Q$4*X33*U33</f>
        <v>-9.0107110511339645E-3</v>
      </c>
      <c r="AB33" s="6">
        <f>$Q$4*X33</f>
        <v>-1.016550989374438E-2</v>
      </c>
      <c r="AC33" s="6">
        <f>$X$33 * W21</f>
        <v>-8.1134110890876077E-2</v>
      </c>
      <c r="AD33" s="6">
        <f t="shared" ref="AD33:AE33" si="20">$X$33 * X21</f>
        <v>-2.5477668301767131E-2</v>
      </c>
      <c r="AE33" s="6">
        <f t="shared" si="20"/>
        <v>-9.8096830557240292E-3</v>
      </c>
      <c r="AF33" s="6">
        <f>AC33 *S33*(1 - S33)</f>
        <v>-1.4922413481488688E-2</v>
      </c>
      <c r="AG33" s="6">
        <f>AD33 *T33*(1 - T33)</f>
        <v>-1.7912561279859677E-3</v>
      </c>
      <c r="AH33" s="6">
        <f>AE33 *U33*(1 - U33)</f>
        <v>-9.8778412979074848E-4</v>
      </c>
      <c r="AI33" s="6">
        <f t="shared" ref="AI33:AU33" si="21">$Q$4*$AF$33 *B33</f>
        <v>-4.7762817871976817E-4</v>
      </c>
      <c r="AJ33" s="6">
        <f t="shared" si="21"/>
        <v>-1.4922413481488689E-4</v>
      </c>
      <c r="AK33" s="6">
        <f t="shared" si="21"/>
        <v>-1.5809991978528909E-4</v>
      </c>
      <c r="AL33" s="6">
        <f t="shared" si="21"/>
        <v>-6.817712330390186E-4</v>
      </c>
      <c r="AM33" s="6">
        <f t="shared" si="21"/>
        <v>-1.3430172133339822E-3</v>
      </c>
      <c r="AN33" s="6">
        <f t="shared" si="21"/>
        <v>-1.4922413481488689E-4</v>
      </c>
      <c r="AO33" s="6">
        <f t="shared" si="21"/>
        <v>-1.5809991978528909E-4</v>
      </c>
      <c r="AP33" s="6">
        <f t="shared" si="21"/>
        <v>-6.8620912552421962E-4</v>
      </c>
      <c r="AQ33" s="6">
        <f t="shared" si="21"/>
        <v>-1.5366202730008799E-4</v>
      </c>
      <c r="AR33" s="6">
        <f t="shared" si="21"/>
        <v>-1.501117133119271E-4</v>
      </c>
      <c r="AS33" s="6">
        <f t="shared" si="21"/>
        <v>-1.5366202730008799E-4</v>
      </c>
      <c r="AT33" s="6">
        <f t="shared" si="21"/>
        <v>-1.5366202730008799E-4</v>
      </c>
      <c r="AU33" s="6">
        <f t="shared" si="21"/>
        <v>-1.6253781227049019E-4</v>
      </c>
      <c r="AV33" s="6">
        <f t="shared" ref="AV33:BH33" si="22">$Q$4*$AG$33 *B33</f>
        <v>-5.733351398497838E-5</v>
      </c>
      <c r="AW33" s="6">
        <f t="shared" si="22"/>
        <v>-1.7912561279859678E-5</v>
      </c>
      <c r="AX33" s="6">
        <f t="shared" si="22"/>
        <v>-1.8977992434052078E-5</v>
      </c>
      <c r="AY33" s="6">
        <f t="shared" si="22"/>
        <v>-8.1838430531403508E-5</v>
      </c>
      <c r="AZ33" s="6">
        <f t="shared" si="22"/>
        <v>-1.6121305151873711E-4</v>
      </c>
      <c r="BA33" s="6">
        <f t="shared" si="22"/>
        <v>-1.7912561279859678E-5</v>
      </c>
      <c r="BB33" s="6">
        <f t="shared" si="22"/>
        <v>-1.8977992434052078E-5</v>
      </c>
      <c r="BC33" s="6">
        <f t="shared" si="22"/>
        <v>-8.2371146108499717E-5</v>
      </c>
      <c r="BD33" s="6">
        <f t="shared" si="22"/>
        <v>-1.8445276856955879E-5</v>
      </c>
      <c r="BE33" s="6">
        <f t="shared" si="22"/>
        <v>-1.8019104395278919E-5</v>
      </c>
      <c r="BF33" s="6">
        <f t="shared" si="22"/>
        <v>-1.8445276856955879E-5</v>
      </c>
      <c r="BG33" s="6">
        <f t="shared" si="22"/>
        <v>-1.8445276856955879E-5</v>
      </c>
      <c r="BH33" s="6">
        <f t="shared" si="22"/>
        <v>-1.9510708011148276E-5</v>
      </c>
      <c r="BI33" s="6">
        <f t="shared" ref="BI33:BU33" si="23">$Q$4*$AH$33 *B33</f>
        <v>-3.1616436273228051E-5</v>
      </c>
      <c r="BJ33" s="6">
        <f t="shared" si="23"/>
        <v>-9.8778412979074856E-6</v>
      </c>
      <c r="BK33" s="6">
        <f t="shared" si="23"/>
        <v>-1.0465370891835069E-5</v>
      </c>
      <c r="BL33" s="6">
        <f t="shared" si="23"/>
        <v>-4.5129616933562451E-5</v>
      </c>
      <c r="BM33" s="6">
        <f t="shared" si="23"/>
        <v>-8.8900571681167377E-5</v>
      </c>
      <c r="BN33" s="6">
        <f t="shared" si="23"/>
        <v>-9.8778412979074856E-6</v>
      </c>
      <c r="BO33" s="6">
        <f t="shared" si="23"/>
        <v>-1.0465370891835069E-5</v>
      </c>
      <c r="BP33" s="6">
        <f t="shared" si="23"/>
        <v>-4.5423381730526246E-5</v>
      </c>
      <c r="BQ33" s="6">
        <f t="shared" si="23"/>
        <v>-1.0171606094871277E-5</v>
      </c>
      <c r="BR33" s="6">
        <f t="shared" si="23"/>
        <v>-9.9365942573002432E-6</v>
      </c>
      <c r="BS33" s="6">
        <f t="shared" si="23"/>
        <v>-1.0171606094871277E-5</v>
      </c>
      <c r="BT33" s="6">
        <f t="shared" si="23"/>
        <v>-1.0171606094871277E-5</v>
      </c>
      <c r="BU33" s="6">
        <f t="shared" si="23"/>
        <v>-1.075913568879886E-5</v>
      </c>
      <c r="BV33" s="6">
        <f>$Q$4*AF33</f>
        <v>-1.4922413481488689E-3</v>
      </c>
      <c r="BW33" s="6">
        <f>$Q$4*AG33</f>
        <v>-1.7912561279859678E-4</v>
      </c>
      <c r="BX33" s="10">
        <f>$Q$4*AH33</f>
        <v>-9.8778412979074856E-5</v>
      </c>
    </row>
    <row r="34" spans="1:76" x14ac:dyDescent="0.25">
      <c r="A34" s="53"/>
      <c r="B34" s="21" t="s">
        <v>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3">
        <f>Y31+Y33</f>
        <v>0.78394769865493186</v>
      </c>
      <c r="Z34" s="13">
        <f t="shared" ref="Z34" si="24">Z31+Z33</f>
        <v>0.23334378457315741</v>
      </c>
      <c r="AA34" s="13">
        <f t="shared" ref="AA34" si="25">AA31+AA33</f>
        <v>7.9939813779305119E-2</v>
      </c>
      <c r="AB34" s="13">
        <f t="shared" ref="AB34" si="26">AB31+AB33</f>
        <v>0.90667084181464697</v>
      </c>
      <c r="AC34" s="36" t="s">
        <v>74</v>
      </c>
      <c r="AD34" s="36"/>
      <c r="AE34" s="36"/>
      <c r="AF34" s="36"/>
      <c r="AG34" s="36"/>
      <c r="AH34" s="36"/>
      <c r="AI34" s="14">
        <f>AI31+AI33</f>
        <v>4.2045171548067022E-2</v>
      </c>
      <c r="AJ34" s="14">
        <f t="shared" ref="AJ34:BX34" si="27">AJ31+AJ33</f>
        <v>0.8070919167762578</v>
      </c>
      <c r="AK34" s="14">
        <f t="shared" si="27"/>
        <v>0.53172600744709697</v>
      </c>
      <c r="AL34" s="14">
        <f t="shared" si="27"/>
        <v>0.15246306524837258</v>
      </c>
      <c r="AM34" s="14">
        <f t="shared" si="27"/>
        <v>0.30724975840033991</v>
      </c>
      <c r="AN34" s="14">
        <f t="shared" si="27"/>
        <v>0.40671648365139701</v>
      </c>
      <c r="AO34" s="14">
        <f t="shared" si="27"/>
        <v>0.9543786161139215</v>
      </c>
      <c r="AP34" s="14">
        <f t="shared" si="27"/>
        <v>0.16099055802011306</v>
      </c>
      <c r="AQ34" s="14">
        <f t="shared" si="27"/>
        <v>0.62262078652951025</v>
      </c>
      <c r="AR34" s="14">
        <f t="shared" si="27"/>
        <v>0.11200449673384456</v>
      </c>
      <c r="AS34" s="14">
        <f t="shared" si="27"/>
        <v>0.57953816867533403</v>
      </c>
      <c r="AT34" s="14">
        <f t="shared" si="27"/>
        <v>0.95709377726604417</v>
      </c>
      <c r="AU34" s="14">
        <f t="shared" si="27"/>
        <v>0.87579513076070581</v>
      </c>
      <c r="AV34" s="14">
        <f t="shared" si="27"/>
        <v>0.65501519262546726</v>
      </c>
      <c r="AW34" s="14">
        <f t="shared" si="27"/>
        <v>0.8972213625860036</v>
      </c>
      <c r="AX34" s="14">
        <f t="shared" si="27"/>
        <v>0.68821739572688589</v>
      </c>
      <c r="AY34" s="14">
        <f t="shared" si="27"/>
        <v>0.93588079280004066</v>
      </c>
      <c r="AZ34" s="14">
        <f t="shared" si="27"/>
        <v>0.69994101625230221</v>
      </c>
      <c r="BA34" s="14">
        <f t="shared" si="27"/>
        <v>0.18994959129808645</v>
      </c>
      <c r="BB34" s="14">
        <f t="shared" si="27"/>
        <v>0.34325003842486529</v>
      </c>
      <c r="BC34" s="14">
        <f t="shared" si="27"/>
        <v>0.81021820950497325</v>
      </c>
      <c r="BD34" s="14">
        <f t="shared" si="27"/>
        <v>0.68896569285946763</v>
      </c>
      <c r="BE34" s="14">
        <f t="shared" si="27"/>
        <v>4.7533421112358462E-2</v>
      </c>
      <c r="BF34" s="14">
        <f t="shared" si="27"/>
        <v>0.65215678172817759</v>
      </c>
      <c r="BG34" s="14">
        <f t="shared" si="27"/>
        <v>0.7782060763350046</v>
      </c>
      <c r="BH34" s="14">
        <f t="shared" si="27"/>
        <v>0.9831031179380052</v>
      </c>
      <c r="BI34" s="14">
        <f t="shared" si="27"/>
        <v>0.74651628690325977</v>
      </c>
      <c r="BJ34" s="14">
        <f t="shared" si="27"/>
        <v>0.38718038424109713</v>
      </c>
      <c r="BK34" s="14">
        <f t="shared" si="27"/>
        <v>0.33399839180078733</v>
      </c>
      <c r="BL34" s="14">
        <f t="shared" si="27"/>
        <v>6.8602671445543911E-2</v>
      </c>
      <c r="BM34" s="14">
        <f t="shared" si="27"/>
        <v>0.78157374673286517</v>
      </c>
      <c r="BN34" s="14">
        <f t="shared" si="27"/>
        <v>0.46752694810590306</v>
      </c>
      <c r="BO34" s="14">
        <f t="shared" si="27"/>
        <v>0.89132386473910508</v>
      </c>
      <c r="BP34" s="14">
        <f t="shared" si="27"/>
        <v>0.35093418684049255</v>
      </c>
      <c r="BQ34" s="14">
        <f t="shared" si="27"/>
        <v>0.37362040402104718</v>
      </c>
      <c r="BR34" s="14">
        <f t="shared" si="27"/>
        <v>0.32162518594506073</v>
      </c>
      <c r="BS34" s="14">
        <f t="shared" si="27"/>
        <v>0.20423993783018318</v>
      </c>
      <c r="BT34" s="14">
        <f t="shared" si="27"/>
        <v>0.79325313957578725</v>
      </c>
      <c r="BU34" s="14">
        <f t="shared" si="27"/>
        <v>0.21393965755531755</v>
      </c>
      <c r="BV34" s="14">
        <f t="shared" si="27"/>
        <v>8.8463222210671336E-2</v>
      </c>
      <c r="BW34" s="14">
        <f t="shared" si="27"/>
        <v>0.30791856071122459</v>
      </c>
      <c r="BX34" s="15">
        <f t="shared" si="27"/>
        <v>0.50682658777907263</v>
      </c>
    </row>
    <row r="35" spans="1:76" x14ac:dyDescent="0.25">
      <c r="A35" s="53"/>
      <c r="BX35" s="12"/>
    </row>
    <row r="36" spans="1:76" x14ac:dyDescent="0.25">
      <c r="A36" s="53"/>
      <c r="B36" s="8">
        <v>0.29330855018587365</v>
      </c>
      <c r="C36" s="3">
        <v>0.10297397769516729</v>
      </c>
      <c r="D36" s="3">
        <v>0.11189591078066916</v>
      </c>
      <c r="E36" s="3">
        <v>0.45687732342007437</v>
      </c>
      <c r="F36" s="3">
        <v>0.62639405204460963</v>
      </c>
      <c r="G36" s="3">
        <v>0.1</v>
      </c>
      <c r="H36" s="3">
        <v>0.1</v>
      </c>
      <c r="I36" s="3">
        <v>0.51635687732342006</v>
      </c>
      <c r="J36" s="3">
        <v>0.1</v>
      </c>
      <c r="K36" s="3">
        <v>0.10118959107806692</v>
      </c>
      <c r="L36" s="3">
        <v>0.10297397769516729</v>
      </c>
      <c r="M36" s="3">
        <v>0.1</v>
      </c>
      <c r="N36" s="3">
        <v>0.120817843866171</v>
      </c>
      <c r="O36" s="3">
        <v>0</v>
      </c>
      <c r="P36" s="6">
        <f>$R$21 + (B36*$R$16) + (C36*$S$16) +(D36*$T$16)+(E36*$U$16)+(F36*$V$16)+(G36*$W$16)+(H36*$X$16)+(I36*$Y$16)+(J36*$Z$16)+(K36*$AA$16)+(L36*$AB$16)+(M36*$AC$16)+(N36*$AD$16)</f>
        <v>1.0655551859730157</v>
      </c>
      <c r="Q36" s="6">
        <f>$S$21+(B36*$R$17)+(C36*$S$17)+(D36*$T$17)+(E36*$U$17)+(F36*$V$17)+(G36*$W$17)+(H36*$X$17)+(I36*$Y$17)+(J36*$Z$17)+(K36*$AA$17)+(L36*$AB$17)+(M36*$AC$17)+(N36*$AD$17)</f>
        <v>2.3453328815518897</v>
      </c>
      <c r="R36" s="6">
        <f>T21 + (B36*$R$18)+(C36*$S$18)+(D36*$T$18)+(E36*$U$18)+(F36*$V$18)+(G36*$W$18)+(H36*$X$18)+(I36*$Y$18)+(J36*$Z$18)+(K36*$AA$18)+(L36*$AB$18)+(M36*$AC$18)+(N36*$AD$18)</f>
        <v>1.8375537035092737</v>
      </c>
      <c r="S36" s="6">
        <f t="shared" ref="S36" si="28">1/(1+EXP(-P36))</f>
        <v>0.74375071651971492</v>
      </c>
      <c r="T36" s="6">
        <f>1/(1+EXP(-Q36))</f>
        <v>0.91256254450135177</v>
      </c>
      <c r="U36" s="6">
        <f>1/(1+EXP(-R36))</f>
        <v>0.86265913128989924</v>
      </c>
      <c r="V36" s="6">
        <f>AB21+(S36*W21)+(T36*X21)+(U36*Y21)</f>
        <v>1.8309760434853739</v>
      </c>
      <c r="W36" s="6">
        <f>1/(1+EXP(-V36))</f>
        <v>0.86187796032726627</v>
      </c>
      <c r="X36" s="6">
        <f>(O36 -W36) *W36 * (1-W36)</f>
        <v>-0.10260169452440575</v>
      </c>
      <c r="Y36" s="6">
        <f>$Q$4*X36*S36</f>
        <v>-7.6310083818663691E-3</v>
      </c>
      <c r="Z36" s="6">
        <f>$Q$4*X36*T36</f>
        <v>-9.3630463425342127E-3</v>
      </c>
      <c r="AA36" s="6">
        <f>$Q$4*X36*U36</f>
        <v>-8.8510288667295479E-3</v>
      </c>
      <c r="AB36" s="6">
        <f>$Q$4*X36</f>
        <v>-1.0260169452440576E-2</v>
      </c>
      <c r="AC36" s="6">
        <f>$X$36 *W21</f>
        <v>-8.1889618407214704E-2</v>
      </c>
      <c r="AD36" s="6">
        <f>$X$36 *X21</f>
        <v>-2.5714912164914363E-2</v>
      </c>
      <c r="AE36" s="6">
        <f>$X$36 *Y21</f>
        <v>-9.9010292133403649E-3</v>
      </c>
      <c r="AF36" s="6">
        <f>AC36 *S36*(1 - S36)</f>
        <v>-1.5606981091295286E-2</v>
      </c>
      <c r="AG36" s="6">
        <f>AD36 *T36*(1 - T36)</f>
        <v>-2.0518480483295173E-3</v>
      </c>
      <c r="AH36" s="6">
        <f>AE36 *U36*(1 - U36)</f>
        <v>-1.1730576489743386E-3</v>
      </c>
      <c r="AI36" s="6">
        <f t="shared" ref="AI36:AU36" si="29">$Q$4*$AF$36 *B36</f>
        <v>-4.5776609966661645E-4</v>
      </c>
      <c r="AJ36" s="6">
        <f t="shared" si="29"/>
        <v>-1.6071129227839386E-4</v>
      </c>
      <c r="AK36" s="6">
        <f t="shared" si="29"/>
        <v>-1.7463573637471679E-4</v>
      </c>
      <c r="AL36" s="6">
        <f t="shared" si="29"/>
        <v>-7.1304757476587017E-4</v>
      </c>
      <c r="AM36" s="6">
        <f t="shared" si="29"/>
        <v>-9.7761201259600572E-4</v>
      </c>
      <c r="AN36" s="6">
        <f t="shared" si="29"/>
        <v>-1.5606981091295289E-4</v>
      </c>
      <c r="AO36" s="6">
        <f t="shared" si="29"/>
        <v>-1.5606981091295289E-4</v>
      </c>
      <c r="AP36" s="6">
        <f t="shared" si="29"/>
        <v>-8.0587720207468965E-4</v>
      </c>
      <c r="AQ36" s="6">
        <f t="shared" si="29"/>
        <v>-1.5606981091295289E-4</v>
      </c>
      <c r="AR36" s="6">
        <f t="shared" si="29"/>
        <v>-1.5792640345912927E-4</v>
      </c>
      <c r="AS36" s="6">
        <f t="shared" si="29"/>
        <v>-1.6071129227839386E-4</v>
      </c>
      <c r="AT36" s="6">
        <f t="shared" si="29"/>
        <v>-1.5606981091295289E-4</v>
      </c>
      <c r="AU36" s="6">
        <f t="shared" si="29"/>
        <v>-1.8856018047103972E-4</v>
      </c>
      <c r="AV36" s="6">
        <f t="shared" ref="AV36:BH36" si="30">$Q$4*$AG$36 *B36</f>
        <v>-6.0182457625724513E-5</v>
      </c>
      <c r="AW36" s="6">
        <f t="shared" si="30"/>
        <v>-2.1128695516255627E-5</v>
      </c>
      <c r="AX36" s="6">
        <f t="shared" si="30"/>
        <v>-2.2959340615136982E-5</v>
      </c>
      <c r="AY36" s="6">
        <f t="shared" si="30"/>
        <v>-9.3744284438549336E-5</v>
      </c>
      <c r="AZ36" s="6">
        <f t="shared" si="30"/>
        <v>-1.2852654131729503E-4</v>
      </c>
      <c r="BA36" s="6">
        <f t="shared" si="30"/>
        <v>-2.0518480483295175E-5</v>
      </c>
      <c r="BB36" s="6">
        <f t="shared" si="30"/>
        <v>-2.0518480483295175E-5</v>
      </c>
      <c r="BC36" s="6">
        <f t="shared" si="30"/>
        <v>-1.0594858509775835E-4</v>
      </c>
      <c r="BD36" s="6">
        <f t="shared" si="30"/>
        <v>-2.0518480483295175E-5</v>
      </c>
      <c r="BE36" s="6">
        <f t="shared" si="30"/>
        <v>-2.0762566496479357E-5</v>
      </c>
      <c r="BF36" s="6">
        <f t="shared" si="30"/>
        <v>-2.1128695516255627E-5</v>
      </c>
      <c r="BG36" s="6">
        <f t="shared" si="30"/>
        <v>-2.0518480483295175E-5</v>
      </c>
      <c r="BH36" s="6">
        <f t="shared" si="30"/>
        <v>-2.4789985714018333E-5</v>
      </c>
      <c r="BI36" s="6">
        <f t="shared" ref="BI36:BU36" si="31">$Q$4*$AH$36 *B36</f>
        <v>-3.4406783830511276E-5</v>
      </c>
      <c r="BJ36" s="6">
        <f t="shared" si="31"/>
        <v>-1.2079441218062893E-5</v>
      </c>
      <c r="BK36" s="6">
        <f t="shared" si="31"/>
        <v>-1.312603540302141E-5</v>
      </c>
      <c r="BL36" s="6">
        <f t="shared" si="31"/>
        <v>-5.3594343888084095E-5</v>
      </c>
      <c r="BM36" s="6">
        <f t="shared" si="31"/>
        <v>-7.3479633402295924E-5</v>
      </c>
      <c r="BN36" s="6">
        <f t="shared" si="31"/>
        <v>-1.1730576489743386E-5</v>
      </c>
      <c r="BO36" s="6">
        <f t="shared" si="31"/>
        <v>-1.1730576489743386E-5</v>
      </c>
      <c r="BP36" s="6">
        <f t="shared" si="31"/>
        <v>-6.0571638454474212E-5</v>
      </c>
      <c r="BQ36" s="6">
        <f t="shared" si="31"/>
        <v>-1.1730576489743386E-5</v>
      </c>
      <c r="BR36" s="6">
        <f t="shared" si="31"/>
        <v>-1.1870122381071189E-5</v>
      </c>
      <c r="BS36" s="6">
        <f t="shared" si="31"/>
        <v>-1.2079441218062893E-5</v>
      </c>
      <c r="BT36" s="6">
        <f t="shared" si="31"/>
        <v>-1.1730576489743386E-5</v>
      </c>
      <c r="BU36" s="6">
        <f t="shared" si="31"/>
        <v>-1.4172629587979928E-5</v>
      </c>
      <c r="BV36" s="6">
        <f>$Q$4*AF36</f>
        <v>-1.5606981091295287E-3</v>
      </c>
      <c r="BW36" s="6">
        <f>$Q$4*AG36</f>
        <v>-2.0518480483295174E-4</v>
      </c>
      <c r="BX36" s="10">
        <f>$Q$4*AH36</f>
        <v>-1.1730576489743386E-4</v>
      </c>
    </row>
    <row r="37" spans="1:76" x14ac:dyDescent="0.25">
      <c r="A37" s="53"/>
      <c r="B37" s="21" t="s">
        <v>74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3">
        <f>Y34+Y36</f>
        <v>0.77631669027306549</v>
      </c>
      <c r="Z37" s="13">
        <f t="shared" ref="Z37" si="32">Z34+Z36</f>
        <v>0.2239807382306232</v>
      </c>
      <c r="AA37" s="13">
        <f t="shared" ref="AA37" si="33">AA34+AA36</f>
        <v>7.1088784912575573E-2</v>
      </c>
      <c r="AB37" s="13">
        <f t="shared" ref="AB37" si="34">AB34+AB36</f>
        <v>0.8964106723622064</v>
      </c>
      <c r="AC37" s="36" t="s">
        <v>74</v>
      </c>
      <c r="AD37" s="36"/>
      <c r="AE37" s="36"/>
      <c r="AF37" s="36"/>
      <c r="AG37" s="36"/>
      <c r="AH37" s="36"/>
      <c r="AI37" s="14">
        <f>AI34+AI36</f>
        <v>4.1587405448400408E-2</v>
      </c>
      <c r="AJ37" s="14">
        <f t="shared" ref="AJ37" si="35">AJ34+AJ36</f>
        <v>0.80693120548397945</v>
      </c>
      <c r="AK37" s="14">
        <f t="shared" ref="AK37" si="36">AK34+AK36</f>
        <v>0.53155137171072231</v>
      </c>
      <c r="AL37" s="14">
        <f t="shared" ref="AL37" si="37">AL34+AL36</f>
        <v>0.15175001767360671</v>
      </c>
      <c r="AM37" s="14">
        <f t="shared" ref="AM37" si="38">AM34+AM36</f>
        <v>0.30627214638774392</v>
      </c>
      <c r="AN37" s="14">
        <f t="shared" ref="AN37" si="39">AN34+AN36</f>
        <v>0.40656041384048408</v>
      </c>
      <c r="AO37" s="14">
        <f t="shared" ref="AO37" si="40">AO34+AO36</f>
        <v>0.95422254630300851</v>
      </c>
      <c r="AP37" s="14">
        <f t="shared" ref="AP37" si="41">AP34+AP36</f>
        <v>0.16018468081803836</v>
      </c>
      <c r="AQ37" s="14">
        <f t="shared" ref="AQ37" si="42">AQ34+AQ36</f>
        <v>0.62246471671859727</v>
      </c>
      <c r="AR37" s="14">
        <f t="shared" ref="AR37" si="43">AR34+AR36</f>
        <v>0.11184657033038543</v>
      </c>
      <c r="AS37" s="14">
        <f t="shared" ref="AS37" si="44">AS34+AS36</f>
        <v>0.57937745738305568</v>
      </c>
      <c r="AT37" s="14">
        <f t="shared" ref="AT37" si="45">AT34+AT36</f>
        <v>0.95693770745513118</v>
      </c>
      <c r="AU37" s="14">
        <f t="shared" ref="AU37" si="46">AU34+AU36</f>
        <v>0.87560657058023472</v>
      </c>
      <c r="AV37" s="14">
        <f t="shared" ref="AV37" si="47">AV34+AV36</f>
        <v>0.65495501016784152</v>
      </c>
      <c r="AW37" s="14">
        <f t="shared" ref="AW37" si="48">AW34+AW36</f>
        <v>0.89720023389048731</v>
      </c>
      <c r="AX37" s="14">
        <f t="shared" ref="AX37" si="49">AX34+AX36</f>
        <v>0.68819443638627076</v>
      </c>
      <c r="AY37" s="14">
        <f t="shared" ref="AY37" si="50">AY34+AY36</f>
        <v>0.93578704851560213</v>
      </c>
      <c r="AZ37" s="14">
        <f t="shared" ref="AZ37" si="51">AZ34+AZ36</f>
        <v>0.69981248971098486</v>
      </c>
      <c r="BA37" s="14">
        <f t="shared" ref="BA37" si="52">BA34+BA36</f>
        <v>0.18992907281760316</v>
      </c>
      <c r="BB37" s="14">
        <f t="shared" ref="BB37" si="53">BB34+BB36</f>
        <v>0.343229519944382</v>
      </c>
      <c r="BC37" s="14">
        <f t="shared" ref="BC37" si="54">BC34+BC36</f>
        <v>0.81011226091987554</v>
      </c>
      <c r="BD37" s="14">
        <f t="shared" ref="BD37" si="55">BD34+BD36</f>
        <v>0.68894517437898428</v>
      </c>
      <c r="BE37" s="14">
        <f t="shared" ref="BE37" si="56">BE34+BE36</f>
        <v>4.751265854586198E-2</v>
      </c>
      <c r="BF37" s="14">
        <f t="shared" ref="BF37" si="57">BF34+BF36</f>
        <v>0.6521356530326613</v>
      </c>
      <c r="BG37" s="14">
        <f t="shared" ref="BG37" si="58">BG34+BG36</f>
        <v>0.77818555785452126</v>
      </c>
      <c r="BH37" s="14">
        <f t="shared" ref="BH37" si="59">BH34+BH36</f>
        <v>0.98307832795229122</v>
      </c>
      <c r="BI37" s="14">
        <f t="shared" ref="BI37" si="60">BI34+BI36</f>
        <v>0.74648188011942929</v>
      </c>
      <c r="BJ37" s="14">
        <f t="shared" ref="BJ37" si="61">BJ34+BJ36</f>
        <v>0.38716830479987907</v>
      </c>
      <c r="BK37" s="14">
        <f t="shared" ref="BK37" si="62">BK34+BK36</f>
        <v>0.33398526576538429</v>
      </c>
      <c r="BL37" s="14">
        <f t="shared" ref="BL37" si="63">BL34+BL36</f>
        <v>6.8549077101655823E-2</v>
      </c>
      <c r="BM37" s="14">
        <f t="shared" ref="BM37" si="64">BM34+BM36</f>
        <v>0.78150026709946285</v>
      </c>
      <c r="BN37" s="14">
        <f t="shared" ref="BN37" si="65">BN34+BN36</f>
        <v>0.46751521752941333</v>
      </c>
      <c r="BO37" s="14">
        <f t="shared" ref="BO37" si="66">BO34+BO36</f>
        <v>0.89131213416261534</v>
      </c>
      <c r="BP37" s="14">
        <f t="shared" ref="BP37" si="67">BP34+BP36</f>
        <v>0.35087361520203808</v>
      </c>
      <c r="BQ37" s="14">
        <f t="shared" ref="BQ37" si="68">BQ34+BQ36</f>
        <v>0.37360867344455745</v>
      </c>
      <c r="BR37" s="14">
        <f t="shared" ref="BR37" si="69">BR34+BR36</f>
        <v>0.32161331582267966</v>
      </c>
      <c r="BS37" s="14">
        <f t="shared" ref="BS37" si="70">BS34+BS36</f>
        <v>0.20422785838896512</v>
      </c>
      <c r="BT37" s="14">
        <f t="shared" ref="BT37" si="71">BT34+BT36</f>
        <v>0.79324140899929751</v>
      </c>
      <c r="BU37" s="14">
        <f t="shared" ref="BU37" si="72">BU34+BU36</f>
        <v>0.21392548492572958</v>
      </c>
      <c r="BV37" s="14">
        <f t="shared" ref="BV37" si="73">BV34+BV36</f>
        <v>8.6902524101541812E-2</v>
      </c>
      <c r="BW37" s="14">
        <f t="shared" ref="BW37" si="74">BW34+BW36</f>
        <v>0.30771337590639164</v>
      </c>
      <c r="BX37" s="15">
        <f t="shared" ref="BX37" si="75">BX34+BX36</f>
        <v>0.5067092820141752</v>
      </c>
    </row>
    <row r="38" spans="1:76" x14ac:dyDescent="0.25">
      <c r="A38" s="53"/>
      <c r="BX38" s="12"/>
    </row>
    <row r="39" spans="1:76" x14ac:dyDescent="0.25">
      <c r="A39" s="53"/>
      <c r="B39" s="8">
        <v>0.26654275092936808</v>
      </c>
      <c r="C39" s="3">
        <v>0.10297397769516729</v>
      </c>
      <c r="D39" s="3">
        <v>0.10892193308550187</v>
      </c>
      <c r="E39" s="3">
        <v>0.48661710037174721</v>
      </c>
      <c r="F39" s="3">
        <v>0.86133828996282535</v>
      </c>
      <c r="G39" s="3">
        <v>0.10297397769516729</v>
      </c>
      <c r="H39" s="3">
        <v>0.10594795539033458</v>
      </c>
      <c r="I39" s="3">
        <v>0.52230483271375472</v>
      </c>
      <c r="J39" s="3">
        <v>0.10297397769516729</v>
      </c>
      <c r="K39" s="3">
        <v>0.10178438661710038</v>
      </c>
      <c r="L39" s="3">
        <v>0.10594795539033458</v>
      </c>
      <c r="M39" s="3">
        <v>0.10297397769516729</v>
      </c>
      <c r="N39" s="3">
        <v>0.11784386617100373</v>
      </c>
      <c r="O39" s="3">
        <v>1</v>
      </c>
      <c r="P39" s="6">
        <f>$R$21 + (B39*$R$16) + (C39*$S$16) +(D39*$T$16)+(E39*$U$16)+(F39*$V$16)+(G39*$W$16)+(H39*$X$16)+(I39*$Y$16)+(J39*$Z$16)+(K39*$AA$16)+(L39*$AB$16)+(M39*$AC$16)+(N39*$AD$16)</f>
        <v>1.1518991005999684</v>
      </c>
      <c r="Q39" s="6">
        <f>$S$21+(B39*$R$17)+(C39*$S$17)+(D39*$T$17)+(E39*$U$17)+(F39*$V$17)+(G39*$W$17)+(H39*$X$17)+(I39*$Y$17)+(J39*$Z$17)+(K39*$AA$17)+(L39*$AB$17)+(M39*$AC$17)+(N39*$AD$17)</f>
        <v>2.5289406173279625</v>
      </c>
      <c r="R39" s="6">
        <f>T21 + (B39*$R$18)+(C39*$S$18)+(D39*$T$18)+(E39*$U$18)+(F39*$V$18)+(G39*$W$18)+(H39*$X$18)+(I39*$Y$18)+(J39*$Z$18)+(K39*$AA$18)+(L39*$AB$18)+(M39*$AC$18)+(N39*$AD$18)</f>
        <v>2.0146984212164356</v>
      </c>
      <c r="S39" s="6">
        <f t="shared" ref="S39" si="76">1/(1+EXP(-P39))</f>
        <v>0.7598576244549855</v>
      </c>
      <c r="T39" s="6">
        <f>1/(1+EXP(-Q39))</f>
        <v>0.92614592469746326</v>
      </c>
      <c r="U39" s="6">
        <f>1/(1+EXP(-R39))</f>
        <v>0.88233170083058821</v>
      </c>
      <c r="V39" s="6">
        <f>AB21+(S39*W21)+(T39*X21)+(U39*Y21)</f>
        <v>1.8491342490349496</v>
      </c>
      <c r="W39" s="6">
        <f>1/(1+EXP(-V39))</f>
        <v>0.86402542186432574</v>
      </c>
      <c r="X39" s="6">
        <f>(O39 -W39) *W39 * (1-W39)</f>
        <v>1.5975040243920078E-2</v>
      </c>
      <c r="Y39" s="6">
        <f>$Q$4*X39*S39</f>
        <v>1.2138756130317904E-3</v>
      </c>
      <c r="Z39" s="6">
        <f>$Q$4*X39*T39</f>
        <v>1.4795218418784551E-3</v>
      </c>
      <c r="AA39" s="6">
        <f>$Q$4*X39*U39</f>
        <v>1.4095284429255098E-3</v>
      </c>
      <c r="AB39" s="6">
        <f>$Q$4*X39</f>
        <v>1.597504024392008E-3</v>
      </c>
      <c r="AC39" s="6">
        <f>$X$39 *W21</f>
        <v>1.2750178792644947E-2</v>
      </c>
      <c r="AD39" s="6">
        <f t="shared" ref="AD39:AE39" si="77">$X$39 *X21</f>
        <v>4.0038008982947269E-3</v>
      </c>
      <c r="AE39" s="6">
        <f t="shared" si="77"/>
        <v>1.5415860417560365E-3</v>
      </c>
      <c r="AF39" s="6">
        <f>AC39 *S39*(1 - S39)</f>
        <v>2.3265763164225773E-3</v>
      </c>
      <c r="AG39" s="6">
        <f>AD39 *T39*(1 - T39)</f>
        <v>2.7385858357130378E-4</v>
      </c>
      <c r="AH39" s="6">
        <f>AE39 *U39*(1 - U39)</f>
        <v>1.6005127140507526E-4</v>
      </c>
      <c r="AI39" s="6">
        <f t="shared" ref="AI39:AU39" si="78">$Q$4*$AF$39 *B39</f>
        <v>6.201320516263897E-5</v>
      </c>
      <c r="AJ39" s="6">
        <f t="shared" si="78"/>
        <v>2.3957681771340298E-5</v>
      </c>
      <c r="AK39" s="6">
        <f t="shared" si="78"/>
        <v>2.534151898556934E-5</v>
      </c>
      <c r="AL39" s="6">
        <f t="shared" si="78"/>
        <v>1.1321518208911353E-4</v>
      </c>
      <c r="AM39" s="6">
        <f t="shared" si="78"/>
        <v>2.0039692658554322E-4</v>
      </c>
      <c r="AN39" s="6">
        <f t="shared" si="78"/>
        <v>2.3957681771340298E-5</v>
      </c>
      <c r="AO39" s="6">
        <f t="shared" si="78"/>
        <v>2.4649600378454821E-5</v>
      </c>
      <c r="AP39" s="6">
        <f t="shared" si="78"/>
        <v>1.215182053744878E-4</v>
      </c>
      <c r="AQ39" s="6">
        <f t="shared" si="78"/>
        <v>2.3957681771340298E-5</v>
      </c>
      <c r="AR39" s="6">
        <f t="shared" si="78"/>
        <v>2.3680914328494489E-5</v>
      </c>
      <c r="AS39" s="6">
        <f t="shared" si="78"/>
        <v>2.4649600378454821E-5</v>
      </c>
      <c r="AT39" s="6">
        <f t="shared" si="78"/>
        <v>2.3957681771340298E-5</v>
      </c>
      <c r="AU39" s="6">
        <f t="shared" si="78"/>
        <v>2.7417274806912905E-5</v>
      </c>
      <c r="AV39" s="6">
        <f t="shared" ref="AV39:BH39" si="79">$Q$4*$AG$39 *B39</f>
        <v>7.2995020230715552E-6</v>
      </c>
      <c r="AW39" s="6">
        <f t="shared" si="79"/>
        <v>2.8200307676301544E-6</v>
      </c>
      <c r="AX39" s="6">
        <f t="shared" si="79"/>
        <v>2.9829206314643873E-6</v>
      </c>
      <c r="AY39" s="6">
        <f t="shared" si="79"/>
        <v>1.3326426984938166E-5</v>
      </c>
      <c r="AZ39" s="6">
        <f t="shared" si="79"/>
        <v>2.3588488406494828E-5</v>
      </c>
      <c r="BA39" s="6">
        <f t="shared" si="79"/>
        <v>2.8200307676301544E-6</v>
      </c>
      <c r="BB39" s="6">
        <f t="shared" si="79"/>
        <v>2.9014756995472707E-6</v>
      </c>
      <c r="BC39" s="6">
        <f t="shared" si="79"/>
        <v>1.4303766167943564E-5</v>
      </c>
      <c r="BD39" s="6">
        <f t="shared" si="79"/>
        <v>2.8200307676301544E-6</v>
      </c>
      <c r="BE39" s="6">
        <f t="shared" si="79"/>
        <v>2.7874527948633079E-6</v>
      </c>
      <c r="BF39" s="6">
        <f t="shared" si="79"/>
        <v>2.9014756995472707E-6</v>
      </c>
      <c r="BG39" s="6">
        <f t="shared" si="79"/>
        <v>2.8200307676301544E-6</v>
      </c>
      <c r="BH39" s="6">
        <f t="shared" si="79"/>
        <v>3.2272554272157365E-6</v>
      </c>
      <c r="BI39" s="6">
        <f t="shared" ref="BI39:BU39" si="80">$Q$4*$AH$39 *B39</f>
        <v>4.2660506170051665E-6</v>
      </c>
      <c r="BJ39" s="6">
        <f t="shared" si="80"/>
        <v>1.6481116051749388E-6</v>
      </c>
      <c r="BK39" s="6">
        <f t="shared" si="80"/>
        <v>1.7433093874233106E-6</v>
      </c>
      <c r="BL39" s="6">
        <f t="shared" si="80"/>
        <v>7.788368560194927E-6</v>
      </c>
      <c r="BM39" s="6">
        <f t="shared" si="80"/>
        <v>1.3785828841842357E-5</v>
      </c>
      <c r="BN39" s="6">
        <f t="shared" si="80"/>
        <v>1.6481116051749388E-6</v>
      </c>
      <c r="BO39" s="6">
        <f t="shared" si="80"/>
        <v>1.6957104962991247E-6</v>
      </c>
      <c r="BP39" s="6">
        <f t="shared" si="80"/>
        <v>8.3595552536851588E-6</v>
      </c>
      <c r="BQ39" s="6">
        <f t="shared" si="80"/>
        <v>1.6481116051749388E-6</v>
      </c>
      <c r="BR39" s="6">
        <f t="shared" si="80"/>
        <v>1.6290720487252644E-6</v>
      </c>
      <c r="BS39" s="6">
        <f t="shared" si="80"/>
        <v>1.6957104962991247E-6</v>
      </c>
      <c r="BT39" s="6">
        <f t="shared" si="80"/>
        <v>1.6481116051749388E-6</v>
      </c>
      <c r="BU39" s="6">
        <f t="shared" si="80"/>
        <v>1.8861060607958686E-6</v>
      </c>
      <c r="BV39" s="6">
        <f>$Q$4*AF39</f>
        <v>2.3265763164225775E-4</v>
      </c>
      <c r="BW39" s="6">
        <f>$Q$4*AG39</f>
        <v>2.7385858357130378E-5</v>
      </c>
      <c r="BX39" s="10">
        <f>$Q$4*AH39</f>
        <v>1.6005127140507527E-5</v>
      </c>
    </row>
    <row r="40" spans="1:76" x14ac:dyDescent="0.25">
      <c r="A40" s="53"/>
      <c r="B40" s="21" t="s">
        <v>74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3">
        <f>Y37+Y39</f>
        <v>0.77753056588609726</v>
      </c>
      <c r="Z40" s="13">
        <f t="shared" ref="Z40" si="81">Z37+Z39</f>
        <v>0.22546026007250167</v>
      </c>
      <c r="AA40" s="13">
        <f t="shared" ref="AA40" si="82">AA37+AA39</f>
        <v>7.2498313355501082E-2</v>
      </c>
      <c r="AB40" s="13">
        <f t="shared" ref="AB40" si="83">AB37+AB39</f>
        <v>0.89800817638659836</v>
      </c>
      <c r="AC40" s="36" t="s">
        <v>74</v>
      </c>
      <c r="AD40" s="36"/>
      <c r="AE40" s="36"/>
      <c r="AF40" s="36"/>
      <c r="AG40" s="36"/>
      <c r="AH40" s="36"/>
      <c r="AI40" s="14">
        <f>AI37+AI39</f>
        <v>4.1649418653563045E-2</v>
      </c>
      <c r="AJ40" s="14">
        <f t="shared" ref="AJ40" si="84">AJ37+AJ39</f>
        <v>0.80695516316575078</v>
      </c>
      <c r="AK40" s="14">
        <f t="shared" ref="AK40" si="85">AK37+AK39</f>
        <v>0.5315767132297079</v>
      </c>
      <c r="AL40" s="14">
        <f t="shared" ref="AL40" si="86">AL37+AL39</f>
        <v>0.15186323285569583</v>
      </c>
      <c r="AM40" s="14">
        <f t="shared" ref="AM40" si="87">AM37+AM39</f>
        <v>0.30647254331432944</v>
      </c>
      <c r="AN40" s="14">
        <f t="shared" ref="AN40" si="88">AN37+AN39</f>
        <v>0.40658437152225541</v>
      </c>
      <c r="AO40" s="14">
        <f t="shared" ref="AO40" si="89">AO37+AO39</f>
        <v>0.95424719590338691</v>
      </c>
      <c r="AP40" s="14">
        <f t="shared" ref="AP40" si="90">AP37+AP39</f>
        <v>0.16030619902341284</v>
      </c>
      <c r="AQ40" s="14">
        <f t="shared" ref="AQ40" si="91">AQ37+AQ39</f>
        <v>0.62248867440036859</v>
      </c>
      <c r="AR40" s="14">
        <f t="shared" ref="AR40" si="92">AR37+AR39</f>
        <v>0.11187025124471393</v>
      </c>
      <c r="AS40" s="14">
        <f t="shared" ref="AS40" si="93">AS37+AS39</f>
        <v>0.57940210698343408</v>
      </c>
      <c r="AT40" s="14">
        <f t="shared" ref="AT40" si="94">AT37+AT39</f>
        <v>0.95696166513690251</v>
      </c>
      <c r="AU40" s="14">
        <f t="shared" ref="AU40" si="95">AU37+AU39</f>
        <v>0.87563398785504165</v>
      </c>
      <c r="AV40" s="14">
        <f t="shared" ref="AV40" si="96">AV37+AV39</f>
        <v>0.65496230966986457</v>
      </c>
      <c r="AW40" s="14">
        <f t="shared" ref="AW40" si="97">AW37+AW39</f>
        <v>0.89720305392125499</v>
      </c>
      <c r="AX40" s="14">
        <f t="shared" ref="AX40" si="98">AX37+AX39</f>
        <v>0.68819741930690226</v>
      </c>
      <c r="AY40" s="14">
        <f t="shared" ref="AY40" si="99">AY37+AY39</f>
        <v>0.93580037494258705</v>
      </c>
      <c r="AZ40" s="14">
        <f t="shared" ref="AZ40" si="100">AZ37+AZ39</f>
        <v>0.69983607819939131</v>
      </c>
      <c r="BA40" s="14">
        <f t="shared" ref="BA40" si="101">BA37+BA39</f>
        <v>0.18993189284837078</v>
      </c>
      <c r="BB40" s="14">
        <f t="shared" ref="BB40" si="102">BB37+BB39</f>
        <v>0.34323242142008153</v>
      </c>
      <c r="BC40" s="14">
        <f t="shared" ref="BC40" si="103">BC37+BC39</f>
        <v>0.81012656468604349</v>
      </c>
      <c r="BD40" s="14">
        <f t="shared" ref="BD40" si="104">BD37+BD39</f>
        <v>0.68894799440975196</v>
      </c>
      <c r="BE40" s="14">
        <f t="shared" ref="BE40" si="105">BE37+BE39</f>
        <v>4.7515445998656841E-2</v>
      </c>
      <c r="BF40" s="14">
        <f t="shared" ref="BF40" si="106">BF37+BF39</f>
        <v>0.65213855450836089</v>
      </c>
      <c r="BG40" s="14">
        <f t="shared" ref="BG40" si="107">BG37+BG39</f>
        <v>0.77818837788528894</v>
      </c>
      <c r="BH40" s="14">
        <f t="shared" ref="BH40" si="108">BH37+BH39</f>
        <v>0.98308155520771845</v>
      </c>
      <c r="BI40" s="14">
        <f t="shared" ref="BI40" si="109">BI37+BI39</f>
        <v>0.74648614617004627</v>
      </c>
      <c r="BJ40" s="14">
        <f t="shared" ref="BJ40" si="110">BJ37+BJ39</f>
        <v>0.38716995291148426</v>
      </c>
      <c r="BK40" s="14">
        <f t="shared" ref="BK40" si="111">BK37+BK39</f>
        <v>0.33398700907477169</v>
      </c>
      <c r="BL40" s="14">
        <f t="shared" ref="BL40" si="112">BL37+BL39</f>
        <v>6.8556865470216014E-2</v>
      </c>
      <c r="BM40" s="14">
        <f t="shared" ref="BM40" si="113">BM37+BM39</f>
        <v>0.78151405292830467</v>
      </c>
      <c r="BN40" s="14">
        <f t="shared" ref="BN40" si="114">BN37+BN39</f>
        <v>0.46751686564101852</v>
      </c>
      <c r="BO40" s="14">
        <f t="shared" ref="BO40" si="115">BO37+BO39</f>
        <v>0.8913138298731117</v>
      </c>
      <c r="BP40" s="14">
        <f t="shared" ref="BP40" si="116">BP37+BP39</f>
        <v>0.35088197475729177</v>
      </c>
      <c r="BQ40" s="14">
        <f t="shared" ref="BQ40" si="117">BQ37+BQ39</f>
        <v>0.37361032155616264</v>
      </c>
      <c r="BR40" s="14">
        <f t="shared" ref="BR40" si="118">BR37+BR39</f>
        <v>0.32161494489472836</v>
      </c>
      <c r="BS40" s="14">
        <f t="shared" ref="BS40" si="119">BS37+BS39</f>
        <v>0.20422955409946142</v>
      </c>
      <c r="BT40" s="14">
        <f t="shared" ref="BT40" si="120">BT37+BT39</f>
        <v>0.79324305711090271</v>
      </c>
      <c r="BU40" s="14">
        <f t="shared" ref="BU40" si="121">BU37+BU39</f>
        <v>0.21392737103179038</v>
      </c>
      <c r="BV40" s="14">
        <f t="shared" ref="BV40" si="122">BV37+BV39</f>
        <v>8.7135181733184075E-2</v>
      </c>
      <c r="BW40" s="14">
        <f t="shared" ref="BW40" si="123">BW37+BW39</f>
        <v>0.30774076176474879</v>
      </c>
      <c r="BX40" s="15">
        <f t="shared" ref="BX40" si="124">BX37+BX39</f>
        <v>0.50672528714131571</v>
      </c>
    </row>
    <row r="41" spans="1:76" x14ac:dyDescent="0.25">
      <c r="A41" s="53"/>
      <c r="BX41" s="12"/>
    </row>
    <row r="42" spans="1:76" x14ac:dyDescent="0.25">
      <c r="A42" s="53"/>
      <c r="B42" s="8">
        <v>0.2754646840148699</v>
      </c>
      <c r="C42" s="3">
        <v>0.10297397769516729</v>
      </c>
      <c r="D42" s="3">
        <v>0.11189591078066916</v>
      </c>
      <c r="E42" s="3">
        <v>0.42713754646840152</v>
      </c>
      <c r="F42" s="3">
        <v>0.81078066914498148</v>
      </c>
      <c r="G42" s="3">
        <v>0.1</v>
      </c>
      <c r="H42" s="3">
        <v>0.10594795539033458</v>
      </c>
      <c r="I42" s="3">
        <v>0.52230483271375472</v>
      </c>
      <c r="J42" s="3">
        <v>0.10297397769516729</v>
      </c>
      <c r="K42" s="3">
        <v>0.10356877323420074</v>
      </c>
      <c r="L42" s="3">
        <v>0.10594795539033458</v>
      </c>
      <c r="M42" s="3">
        <v>0.10297397769516729</v>
      </c>
      <c r="N42" s="3">
        <v>0.120817843866171</v>
      </c>
      <c r="O42" s="3">
        <v>1</v>
      </c>
      <c r="P42" s="6">
        <f>$R$21 + (B42*$R$16) + (C42*$S$16) +(D42*$T$16)+(E42*$U$16)+(F42*$V$16)+(G42*$W$16)+(H42*$X$16)+(I42*$Y$16)+(J42*$Z$16)+(K42*$AA$16)+(L42*$AB$16)+(M42*$AC$16)+(N42*$AD$16)</f>
        <v>1.1306565493935217</v>
      </c>
      <c r="Q42" s="6">
        <f>$S$21+(B42*$R$17)+(C42*$S$17)+(D42*$T$17)+(E42*$U$17)+(F42*$V$17)+(G42*$W$17)+(H42*$X$17)+(I42*$Y$17)+(J42*$Z$17)+(K42*$AA$17)+(L42*$AB$17)+(M42*$AC$17)+(N42*$AD$17)</f>
        <v>2.4481985173563743</v>
      </c>
      <c r="R42" s="6">
        <f>T21 + (B42*$R$18)+(C42*$S$18)+(D42*$T$18)+(E42*$U$18)+(F42*$V$18)+(G42*$W$18)+(H42*$X$18)+(I42*$Y$18)+(J42*$Z$18)+(K42*$AA$18)+(L42*$AB$18)+(M42*$AC$18)+(N42*$AD$18)</f>
        <v>1.9785639417426548</v>
      </c>
      <c r="S42" s="6">
        <f t="shared" ref="S42" si="125">1/(1+EXP(-P42))</f>
        <v>0.75596004260674987</v>
      </c>
      <c r="T42" s="6">
        <f>1/(1+EXP(-Q42))</f>
        <v>0.92042961202428664</v>
      </c>
      <c r="U42" s="6">
        <f>1/(1+EXP(-R42))</f>
        <v>0.87852799420111516</v>
      </c>
      <c r="V42" s="6">
        <f>AB21+(S42*W21)+(T42*X21)+(U42*Y21)</f>
        <v>1.8442237396973247</v>
      </c>
      <c r="W42" s="6">
        <f>1/(1+EXP(-V42))</f>
        <v>0.86344747631229435</v>
      </c>
      <c r="X42" s="6">
        <f>(O42 -W42) *W42 * (1-W42)</f>
        <v>1.6100352567192635E-2</v>
      </c>
      <c r="Y42" s="6">
        <f>$Q$4*X42*S42</f>
        <v>1.217122321267864E-3</v>
      </c>
      <c r="Z42" s="6">
        <f>$Q$4*X42*T42</f>
        <v>1.4819241266875345E-3</v>
      </c>
      <c r="AA42" s="6">
        <f>$Q$4*X42*U42</f>
        <v>1.4144610446786522E-3</v>
      </c>
      <c r="AB42" s="6">
        <f>$Q$4*X42</f>
        <v>1.6100352567192636E-3</v>
      </c>
      <c r="AC42" s="6">
        <f>$X$42 * W21</f>
        <v>1.2850194473497764E-2</v>
      </c>
      <c r="AD42" s="6">
        <f t="shared" ref="AD42:AE42" si="126">$X$42 * X21</f>
        <v>4.035207742022524E-3</v>
      </c>
      <c r="AE42" s="6">
        <f t="shared" si="126"/>
        <v>1.5536786390495248E-3</v>
      </c>
      <c r="AF42" s="6">
        <f>AC42 *S42*(1 - S42)</f>
        <v>2.3706611445030033E-3</v>
      </c>
      <c r="AG42" s="6">
        <f>AD42 *T42*(1 - T42)</f>
        <v>2.9553434308489005E-4</v>
      </c>
      <c r="AH42" s="6">
        <f>AE42 *U42*(1 - U42)</f>
        <v>1.6580323598546542E-4</v>
      </c>
      <c r="AI42" s="6">
        <f>$Q$4*$AF$42 *B42</f>
        <v>6.5303342307684959E-5</v>
      </c>
      <c r="AJ42" s="6">
        <f t="shared" ref="AJ42:AU42" si="127">$Q$4*$AF$39 *C42</f>
        <v>2.3957681771340298E-5</v>
      </c>
      <c r="AK42" s="6">
        <f t="shared" si="127"/>
        <v>2.6033437592683863E-5</v>
      </c>
      <c r="AL42" s="6">
        <f t="shared" si="127"/>
        <v>9.9376809946823117E-5</v>
      </c>
      <c r="AM42" s="6">
        <f t="shared" si="127"/>
        <v>1.8863431026459635E-4</v>
      </c>
      <c r="AN42" s="6">
        <f t="shared" si="127"/>
        <v>2.3265763164225776E-5</v>
      </c>
      <c r="AO42" s="6">
        <f t="shared" si="127"/>
        <v>2.4649600378454821E-5</v>
      </c>
      <c r="AP42" s="6">
        <f t="shared" si="127"/>
        <v>1.215182053744878E-4</v>
      </c>
      <c r="AQ42" s="6">
        <f t="shared" si="127"/>
        <v>2.3957681771340298E-5</v>
      </c>
      <c r="AR42" s="6">
        <f t="shared" si="127"/>
        <v>2.4096065492763201E-5</v>
      </c>
      <c r="AS42" s="6">
        <f t="shared" si="127"/>
        <v>2.4649600378454821E-5</v>
      </c>
      <c r="AT42" s="6">
        <f t="shared" si="127"/>
        <v>2.3957681771340298E-5</v>
      </c>
      <c r="AU42" s="6">
        <f t="shared" si="127"/>
        <v>2.8109193414027424E-5</v>
      </c>
      <c r="AV42" s="6">
        <f>$Q$4*$AG$42 *B42</f>
        <v>8.1409274433421395E-6</v>
      </c>
      <c r="AW42" s="6">
        <f t="shared" ref="AW42:BH42" si="128">$Q$4*$AG$39 *C42</f>
        <v>2.8200307676301544E-6</v>
      </c>
      <c r="AX42" s="6">
        <f t="shared" si="128"/>
        <v>3.0643655633815036E-6</v>
      </c>
      <c r="AY42" s="6">
        <f t="shared" si="128"/>
        <v>1.1697528346595839E-5</v>
      </c>
      <c r="AZ42" s="6">
        <f t="shared" si="128"/>
        <v>2.2203924563903851E-5</v>
      </c>
      <c r="BA42" s="6">
        <f t="shared" si="128"/>
        <v>2.7385858357130382E-6</v>
      </c>
      <c r="BB42" s="6">
        <f t="shared" si="128"/>
        <v>2.9014756995472707E-6</v>
      </c>
      <c r="BC42" s="6">
        <f t="shared" si="128"/>
        <v>1.4303766167943564E-5</v>
      </c>
      <c r="BD42" s="6">
        <f t="shared" si="128"/>
        <v>2.8200307676301544E-6</v>
      </c>
      <c r="BE42" s="6">
        <f t="shared" si="128"/>
        <v>2.8363197540135777E-6</v>
      </c>
      <c r="BF42" s="6">
        <f t="shared" si="128"/>
        <v>2.9014756995472707E-6</v>
      </c>
      <c r="BG42" s="6">
        <f t="shared" si="128"/>
        <v>2.8200307676301544E-6</v>
      </c>
      <c r="BH42" s="6">
        <f t="shared" si="128"/>
        <v>3.3087003591328524E-6</v>
      </c>
      <c r="BI42" s="6">
        <f>$Q$4*$AH$42 *B42</f>
        <v>4.5672936009379136E-6</v>
      </c>
      <c r="BJ42" s="6">
        <f t="shared" ref="BJ42:BU42" si="129">$Q$4*$AH$39 *C42</f>
        <v>1.6481116051749388E-6</v>
      </c>
      <c r="BK42" s="6">
        <f t="shared" si="129"/>
        <v>1.7909082785474967E-6</v>
      </c>
      <c r="BL42" s="6">
        <f t="shared" si="129"/>
        <v>6.8363907377112079E-6</v>
      </c>
      <c r="BM42" s="6">
        <f t="shared" si="129"/>
        <v>1.2976647692731197E-5</v>
      </c>
      <c r="BN42" s="6">
        <f t="shared" si="129"/>
        <v>1.6005127140507529E-6</v>
      </c>
      <c r="BO42" s="6">
        <f t="shared" si="129"/>
        <v>1.6957104962991247E-6</v>
      </c>
      <c r="BP42" s="6">
        <f t="shared" si="129"/>
        <v>8.3595552536851588E-6</v>
      </c>
      <c r="BQ42" s="6">
        <f t="shared" si="129"/>
        <v>1.6481116051749388E-6</v>
      </c>
      <c r="BR42" s="6">
        <f t="shared" si="129"/>
        <v>1.6576313833997759E-6</v>
      </c>
      <c r="BS42" s="6">
        <f t="shared" si="129"/>
        <v>1.6957104962991247E-6</v>
      </c>
      <c r="BT42" s="6">
        <f t="shared" si="129"/>
        <v>1.6481116051749388E-6</v>
      </c>
      <c r="BU42" s="6">
        <f t="shared" si="129"/>
        <v>1.9337049519200545E-6</v>
      </c>
      <c r="BV42" s="6">
        <f>$Q$4*AF42</f>
        <v>2.3706611445030033E-4</v>
      </c>
      <c r="BW42" s="6">
        <f>$Q$4*AG42</f>
        <v>2.9553434308489007E-5</v>
      </c>
      <c r="BX42" s="10">
        <f>$Q$4*AH42</f>
        <v>1.6580323598546543E-5</v>
      </c>
    </row>
    <row r="43" spans="1:76" ht="15.75" thickBot="1" x14ac:dyDescent="0.3">
      <c r="A43" s="54"/>
      <c r="B43" s="19" t="s">
        <v>74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16">
        <f>Y40+Y42</f>
        <v>0.77874768820736517</v>
      </c>
      <c r="Z43" s="16">
        <f t="shared" ref="Z43" si="130">Z40+Z42</f>
        <v>0.22694218419918921</v>
      </c>
      <c r="AA43" s="16">
        <f t="shared" ref="AA43" si="131">AA40+AA42</f>
        <v>7.3912774400179737E-2</v>
      </c>
      <c r="AB43" s="16">
        <f t="shared" ref="AB43" si="132">AB40+AB42</f>
        <v>0.89961821164331757</v>
      </c>
      <c r="AC43" s="49" t="s">
        <v>74</v>
      </c>
      <c r="AD43" s="49"/>
      <c r="AE43" s="49"/>
      <c r="AF43" s="49"/>
      <c r="AG43" s="49"/>
      <c r="AH43" s="49"/>
      <c r="AI43" s="17">
        <f>AI40+AI42</f>
        <v>4.1714721995870729E-2</v>
      </c>
      <c r="AJ43" s="17">
        <f t="shared" ref="AJ43" si="133">AJ40+AJ42</f>
        <v>0.8069791208475221</v>
      </c>
      <c r="AK43" s="17">
        <f t="shared" ref="AK43" si="134">AK40+AK42</f>
        <v>0.53160274666730056</v>
      </c>
      <c r="AL43" s="17">
        <f t="shared" ref="AL43" si="135">AL40+AL42</f>
        <v>0.15196260966564265</v>
      </c>
      <c r="AM43" s="17">
        <f t="shared" ref="AM43" si="136">AM40+AM42</f>
        <v>0.30666117762459405</v>
      </c>
      <c r="AN43" s="17">
        <f t="shared" ref="AN43" si="137">AN40+AN42</f>
        <v>0.40660763728541965</v>
      </c>
      <c r="AO43" s="17">
        <f t="shared" ref="AO43" si="138">AO40+AO42</f>
        <v>0.95427184550376531</v>
      </c>
      <c r="AP43" s="17">
        <f t="shared" ref="AP43" si="139">AP40+AP42</f>
        <v>0.16042771722878732</v>
      </c>
      <c r="AQ43" s="17">
        <f t="shared" ref="AQ43" si="140">AQ40+AQ42</f>
        <v>0.62251263208213992</v>
      </c>
      <c r="AR43" s="17">
        <f t="shared" ref="AR43" si="141">AR40+AR42</f>
        <v>0.1118943473102067</v>
      </c>
      <c r="AS43" s="17">
        <f t="shared" ref="AS43" si="142">AS40+AS42</f>
        <v>0.57942675658381249</v>
      </c>
      <c r="AT43" s="17">
        <f t="shared" ref="AT43" si="143">AT40+AT42</f>
        <v>0.95698562281867383</v>
      </c>
      <c r="AU43" s="17">
        <f t="shared" ref="AU43" si="144">AU40+AU42</f>
        <v>0.87566209704845566</v>
      </c>
      <c r="AV43" s="17">
        <f t="shared" ref="AV43" si="145">AV40+AV42</f>
        <v>0.65497045059730796</v>
      </c>
      <c r="AW43" s="17">
        <f t="shared" ref="AW43" si="146">AW40+AW42</f>
        <v>0.89720587395202267</v>
      </c>
      <c r="AX43" s="17">
        <f t="shared" ref="AX43" si="147">AX40+AX42</f>
        <v>0.68820048367246567</v>
      </c>
      <c r="AY43" s="17">
        <f t="shared" ref="AY43" si="148">AY40+AY42</f>
        <v>0.93581207247093368</v>
      </c>
      <c r="AZ43" s="17">
        <f t="shared" ref="AZ43" si="149">AZ40+AZ42</f>
        <v>0.69985828212395518</v>
      </c>
      <c r="BA43" s="17">
        <f t="shared" ref="BA43" si="150">BA40+BA42</f>
        <v>0.1899346314342065</v>
      </c>
      <c r="BB43" s="17">
        <f t="shared" ref="BB43" si="151">BB40+BB42</f>
        <v>0.34323532289578107</v>
      </c>
      <c r="BC43" s="17">
        <f t="shared" ref="BC43" si="152">BC40+BC42</f>
        <v>0.81014086845221145</v>
      </c>
      <c r="BD43" s="17">
        <f t="shared" ref="BD43" si="153">BD40+BD42</f>
        <v>0.68895081444051964</v>
      </c>
      <c r="BE43" s="17">
        <f t="shared" ref="BE43" si="154">BE40+BE42</f>
        <v>4.7518282318410855E-2</v>
      </c>
      <c r="BF43" s="17">
        <f t="shared" ref="BF43" si="155">BF40+BF42</f>
        <v>0.65214145598406048</v>
      </c>
      <c r="BG43" s="17">
        <f t="shared" ref="BG43" si="156">BG40+BG42</f>
        <v>0.77819119791605662</v>
      </c>
      <c r="BH43" s="17">
        <f t="shared" ref="BH43" si="157">BH40+BH42</f>
        <v>0.98308486390807759</v>
      </c>
      <c r="BI43" s="17">
        <f t="shared" ref="BI43" si="158">BI40+BI42</f>
        <v>0.74649071346364726</v>
      </c>
      <c r="BJ43" s="17">
        <f t="shared" ref="BJ43" si="159">BJ40+BJ42</f>
        <v>0.38717160102308945</v>
      </c>
      <c r="BK43" s="17">
        <f t="shared" ref="BK43" si="160">BK40+BK42</f>
        <v>0.33398879998305026</v>
      </c>
      <c r="BL43" s="17">
        <f t="shared" ref="BL43" si="161">BL40+BL42</f>
        <v>6.856370186095373E-2</v>
      </c>
      <c r="BM43" s="17">
        <f t="shared" ref="BM43" si="162">BM40+BM42</f>
        <v>0.7815270295759974</v>
      </c>
      <c r="BN43" s="17">
        <f t="shared" ref="BN43" si="163">BN40+BN42</f>
        <v>0.46751846615373255</v>
      </c>
      <c r="BO43" s="17">
        <f t="shared" ref="BO43" si="164">BO40+BO42</f>
        <v>0.89131552558360805</v>
      </c>
      <c r="BP43" s="17">
        <f t="shared" ref="BP43" si="165">BP40+BP42</f>
        <v>0.35089033431254546</v>
      </c>
      <c r="BQ43" s="17">
        <f t="shared" ref="BQ43" si="166">BQ40+BQ42</f>
        <v>0.37361196966776783</v>
      </c>
      <c r="BR43" s="17">
        <f t="shared" ref="BR43" si="167">BR40+BR42</f>
        <v>0.32161660252611174</v>
      </c>
      <c r="BS43" s="17">
        <f t="shared" ref="BS43" si="168">BS40+BS42</f>
        <v>0.20423124980995772</v>
      </c>
      <c r="BT43" s="17">
        <f t="shared" ref="BT43" si="169">BT40+BT42</f>
        <v>0.7932447052225079</v>
      </c>
      <c r="BU43" s="17">
        <f t="shared" ref="BU43" si="170">BU40+BU42</f>
        <v>0.21392930473674229</v>
      </c>
      <c r="BV43" s="17">
        <f t="shared" ref="BV43" si="171">BV40+BV42</f>
        <v>8.7372247847634379E-2</v>
      </c>
      <c r="BW43" s="17">
        <f t="shared" ref="BW43" si="172">BW40+BW42</f>
        <v>0.30777031519905729</v>
      </c>
      <c r="BX43" s="18">
        <f t="shared" ref="BX43" si="173">BX40+BX42</f>
        <v>0.50674186746491423</v>
      </c>
    </row>
    <row r="45" spans="1:76" x14ac:dyDescent="0.25">
      <c r="B45" t="s">
        <v>75</v>
      </c>
      <c r="F45">
        <f>((O27 - W27)^2 + (O30 -W30)^2 + (O33 -W33)^2 +(O36-W36)^2+(O39-W39)^2+(O42-W42)^2) / 6</f>
        <v>0.38174076062091622</v>
      </c>
    </row>
    <row r="46" spans="1:76" ht="15.75" thickBot="1" x14ac:dyDescent="0.3"/>
    <row r="47" spans="1:76" x14ac:dyDescent="0.25">
      <c r="A47" s="52" t="s">
        <v>76</v>
      </c>
      <c r="B47" s="33" t="s">
        <v>50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5" t="s">
        <v>28</v>
      </c>
      <c r="Q47" s="35"/>
      <c r="R47" s="35"/>
      <c r="S47" s="35" t="s">
        <v>29</v>
      </c>
      <c r="T47" s="35"/>
      <c r="U47" s="35"/>
      <c r="V47" s="34" t="s">
        <v>30</v>
      </c>
      <c r="W47" s="34" t="s">
        <v>31</v>
      </c>
      <c r="X47" s="50" t="s">
        <v>62</v>
      </c>
      <c r="Y47" s="37" t="s">
        <v>54</v>
      </c>
      <c r="Z47" s="38"/>
      <c r="AA47" s="39"/>
      <c r="AB47" s="44" t="s">
        <v>49</v>
      </c>
      <c r="AC47" s="46" t="s">
        <v>58</v>
      </c>
      <c r="AD47" s="47"/>
      <c r="AE47" s="48"/>
      <c r="AF47" s="46" t="s">
        <v>63</v>
      </c>
      <c r="AG47" s="47"/>
      <c r="AH47" s="48"/>
      <c r="AI47" s="37" t="s">
        <v>67</v>
      </c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9"/>
      <c r="AV47" s="37" t="s">
        <v>68</v>
      </c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9"/>
      <c r="BI47" s="37" t="s">
        <v>69</v>
      </c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9"/>
      <c r="BV47" s="37" t="s">
        <v>73</v>
      </c>
      <c r="BW47" s="38"/>
      <c r="BX47" s="40"/>
    </row>
    <row r="48" spans="1:76" x14ac:dyDescent="0.25">
      <c r="A48" s="53"/>
      <c r="B48" s="5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 s="1" t="s">
        <v>36</v>
      </c>
      <c r="I48" s="1" t="s">
        <v>37</v>
      </c>
      <c r="J48" s="1" t="s">
        <v>38</v>
      </c>
      <c r="K48" s="1" t="s">
        <v>39</v>
      </c>
      <c r="L48" s="1" t="s">
        <v>40</v>
      </c>
      <c r="M48" s="1" t="s">
        <v>41</v>
      </c>
      <c r="N48" s="1" t="s">
        <v>42</v>
      </c>
      <c r="O48" s="1" t="s">
        <v>22</v>
      </c>
      <c r="P48" s="1" t="s">
        <v>51</v>
      </c>
      <c r="Q48" s="1" t="s">
        <v>52</v>
      </c>
      <c r="R48" s="1" t="s">
        <v>53</v>
      </c>
      <c r="S48" s="1" t="s">
        <v>25</v>
      </c>
      <c r="T48" s="1" t="s">
        <v>26</v>
      </c>
      <c r="U48" s="1" t="s">
        <v>27</v>
      </c>
      <c r="V48" s="27"/>
      <c r="W48" s="27"/>
      <c r="X48" s="51"/>
      <c r="Y48" s="1" t="s">
        <v>55</v>
      </c>
      <c r="Z48" s="1" t="s">
        <v>56</v>
      </c>
      <c r="AA48" s="1" t="s">
        <v>57</v>
      </c>
      <c r="AB48" s="45"/>
      <c r="AC48" s="1" t="s">
        <v>59</v>
      </c>
      <c r="AD48" s="1" t="s">
        <v>60</v>
      </c>
      <c r="AE48" s="1" t="s">
        <v>61</v>
      </c>
      <c r="AF48" s="1" t="s">
        <v>64</v>
      </c>
      <c r="AG48" s="1" t="s">
        <v>65</v>
      </c>
      <c r="AH48" s="1" t="s">
        <v>66</v>
      </c>
      <c r="AI48" s="1" t="s">
        <v>16</v>
      </c>
      <c r="AJ48" s="1" t="s">
        <v>17</v>
      </c>
      <c r="AK48" s="1" t="s">
        <v>18</v>
      </c>
      <c r="AL48" s="1" t="s">
        <v>19</v>
      </c>
      <c r="AM48" s="2" t="s">
        <v>20</v>
      </c>
      <c r="AN48" s="2" t="s">
        <v>21</v>
      </c>
      <c r="AO48" s="2" t="s">
        <v>36</v>
      </c>
      <c r="AP48" s="2" t="s">
        <v>37</v>
      </c>
      <c r="AQ48" s="2" t="s">
        <v>38</v>
      </c>
      <c r="AR48" s="2" t="s">
        <v>39</v>
      </c>
      <c r="AS48" s="2" t="s">
        <v>40</v>
      </c>
      <c r="AT48" s="2" t="s">
        <v>41</v>
      </c>
      <c r="AU48" s="2" t="s">
        <v>42</v>
      </c>
      <c r="AV48" s="1" t="s">
        <v>16</v>
      </c>
      <c r="AW48" s="1" t="s">
        <v>17</v>
      </c>
      <c r="AX48" s="1" t="s">
        <v>18</v>
      </c>
      <c r="AY48" s="1" t="s">
        <v>19</v>
      </c>
      <c r="AZ48" s="2" t="s">
        <v>20</v>
      </c>
      <c r="BA48" s="2" t="s">
        <v>21</v>
      </c>
      <c r="BB48" s="2" t="s">
        <v>36</v>
      </c>
      <c r="BC48" s="2" t="s">
        <v>37</v>
      </c>
      <c r="BD48" s="2" t="s">
        <v>38</v>
      </c>
      <c r="BE48" s="2" t="s">
        <v>39</v>
      </c>
      <c r="BF48" s="2" t="s">
        <v>40</v>
      </c>
      <c r="BG48" s="2" t="s">
        <v>41</v>
      </c>
      <c r="BH48" s="2" t="s">
        <v>42</v>
      </c>
      <c r="BI48" s="1" t="s">
        <v>16</v>
      </c>
      <c r="BJ48" s="1" t="s">
        <v>17</v>
      </c>
      <c r="BK48" s="1" t="s">
        <v>18</v>
      </c>
      <c r="BL48" s="1" t="s">
        <v>19</v>
      </c>
      <c r="BM48" s="2" t="s">
        <v>20</v>
      </c>
      <c r="BN48" s="2" t="s">
        <v>21</v>
      </c>
      <c r="BO48" s="2" t="s">
        <v>36</v>
      </c>
      <c r="BP48" s="2" t="s">
        <v>37</v>
      </c>
      <c r="BQ48" s="2" t="s">
        <v>38</v>
      </c>
      <c r="BR48" s="2" t="s">
        <v>39</v>
      </c>
      <c r="BS48" s="2" t="s">
        <v>40</v>
      </c>
      <c r="BT48" s="2" t="s">
        <v>41</v>
      </c>
      <c r="BU48" s="2" t="s">
        <v>42</v>
      </c>
      <c r="BV48" s="2" t="s">
        <v>70</v>
      </c>
      <c r="BW48" s="2" t="s">
        <v>71</v>
      </c>
      <c r="BX48" s="9" t="s">
        <v>72</v>
      </c>
    </row>
    <row r="49" spans="1:76" x14ac:dyDescent="0.25">
      <c r="A49" s="53"/>
      <c r="B49" s="8">
        <v>0.26951672862453502</v>
      </c>
      <c r="C49" s="3">
        <v>0.10297397769516729</v>
      </c>
      <c r="D49" s="3">
        <v>0.10594795539033458</v>
      </c>
      <c r="E49" s="3">
        <v>0.46877323420074346</v>
      </c>
      <c r="F49" s="3">
        <v>0.87620817843866172</v>
      </c>
      <c r="G49" s="3">
        <v>0.1</v>
      </c>
      <c r="H49" s="3">
        <v>0.1</v>
      </c>
      <c r="I49" s="3">
        <v>0.51933085501858745</v>
      </c>
      <c r="J49" s="3">
        <v>0.1</v>
      </c>
      <c r="K49" s="3">
        <v>0.10089219330855019</v>
      </c>
      <c r="L49" s="3">
        <v>0.10297397769516729</v>
      </c>
      <c r="M49" s="3">
        <v>0.1</v>
      </c>
      <c r="N49" s="3">
        <v>0.120817843866171</v>
      </c>
      <c r="O49" s="3">
        <v>1</v>
      </c>
      <c r="P49" s="6">
        <f>$BV$43+ (B49*AI43) + (C49*$AJ$43) +(D49*$AK$43)+(E49*$AL$43)+(F49*$AM$43)+(G49*$AN$43)+(H49*$AO$43)+(I49*$AP$43)+(J49*$AQ$43)+(K49*$AR$43)+(L49*$AS$43)+(M49*$AT$43)+(N49*$AU$43)</f>
        <v>1.1320737610644278</v>
      </c>
      <c r="Q49" s="6">
        <f>$BW$43+ (B49*$AV$43) + (C49*$AW$43) +(D49*$AX$43)+(E49*$AY$43)+(F49*$AZ$43)+(G49*$BA$43)+(H49*$BB$43)+(I49*$BC$43)+(J49*$BD$43)+(K49*$BE$43)+(L49*$BF$43)+(M49*$BG$43)+(N49*$BH$43)</f>
        <v>2.5129876661774113</v>
      </c>
      <c r="R49" s="6">
        <f>$BX$43+ (B49*$BI$43) + (C49*$BJ$43) +(D49*$BK$43)+(E49*$BL$43)+(F49*$BM$43)+(G49*$BN$43)+(H49*$BO$43)+(I49*$BP$43)+(J49*$BQ$43)+(K49*$BR$43)+(L49*$BS$43)+(M49*$BT$43)+(N49*$BU$43)</f>
        <v>2.0142316659841852</v>
      </c>
      <c r="S49" s="6">
        <f>1/(1+EXP(-P49))</f>
        <v>0.75622140128023974</v>
      </c>
      <c r="T49" s="6">
        <f t="shared" ref="T49" si="174">1/(1+EXP(-Q49))</f>
        <v>0.92504730296426851</v>
      </c>
      <c r="U49" s="6">
        <f t="shared" ref="U49" si="175">1/(1+EXP(-R49))</f>
        <v>0.88228323250068719</v>
      </c>
      <c r="V49" s="6">
        <f>AB43+(S49*Y43)+(T49*Z43)+(U49*AA43)</f>
        <v>1.7636681366064033</v>
      </c>
      <c r="W49" s="6">
        <f>1/(1+EXP(-V49))</f>
        <v>0.8536684734339951</v>
      </c>
      <c r="X49" s="6">
        <f>(O49 -W49) *W49 * (1-W49)</f>
        <v>1.827953102933606E-2</v>
      </c>
      <c r="Y49" s="6">
        <f>$Q$4*X49*S49</f>
        <v>1.3823372569750139E-3</v>
      </c>
      <c r="Z49" s="6">
        <f>$Q$4*X49*T49</f>
        <v>1.6909430878138982E-3</v>
      </c>
      <c r="AA49" s="6">
        <f>$Q$4*X49*U49</f>
        <v>1.6127723725159234E-3</v>
      </c>
      <c r="AB49" s="6">
        <f>$Q$4*X49</f>
        <v>1.8279531029336061E-3</v>
      </c>
      <c r="AC49" s="6">
        <f>X49 *Y43</f>
        <v>1.4235142530610255E-2</v>
      </c>
      <c r="AD49" s="6">
        <f t="shared" ref="AD49:AE49" si="176">Y49 *Z43</f>
        <v>3.1371063639782558E-4</v>
      </c>
      <c r="AE49" s="6">
        <f t="shared" si="176"/>
        <v>1.2498229497313196E-4</v>
      </c>
      <c r="AF49" s="6">
        <f>AC49 *S49*(1 - S49)</f>
        <v>2.6242569744450691E-3</v>
      </c>
      <c r="AG49" s="6">
        <f>AD49 *T49*(1 - T49)</f>
        <v>2.1751061171578954E-5</v>
      </c>
      <c r="AH49" s="6">
        <f>AE49 *U49*(1 - U49)</f>
        <v>1.2980602432831405E-5</v>
      </c>
      <c r="AI49" s="6">
        <f>$Q$4*$AF$49 *B49</f>
        <v>7.0728115482255504E-5</v>
      </c>
      <c r="AJ49" s="6">
        <f t="shared" ref="AJ49:AU49" si="177">$Q$4*$AF$49 *C49</f>
        <v>2.7023017915289378E-5</v>
      </c>
      <c r="AK49" s="6">
        <f t="shared" si="177"/>
        <v>2.7803466086128061E-5</v>
      </c>
      <c r="AL49" s="6">
        <f t="shared" si="177"/>
        <v>1.2301814292844728E-4</v>
      </c>
      <c r="AM49" s="6">
        <f t="shared" si="177"/>
        <v>2.2993954233334679E-4</v>
      </c>
      <c r="AN49" s="6">
        <f t="shared" si="177"/>
        <v>2.6242569744450695E-5</v>
      </c>
      <c r="AO49" s="6">
        <f t="shared" si="177"/>
        <v>2.6242569744450695E-5</v>
      </c>
      <c r="AP49" s="6">
        <f t="shared" si="177"/>
        <v>1.3628576183270493E-4</v>
      </c>
      <c r="AQ49" s="6">
        <f t="shared" si="177"/>
        <v>2.6242569744450695E-5</v>
      </c>
      <c r="AR49" s="6">
        <f t="shared" si="177"/>
        <v>2.6476704195702298E-5</v>
      </c>
      <c r="AS49" s="6">
        <f t="shared" si="177"/>
        <v>2.7023017915289378E-5</v>
      </c>
      <c r="AT49" s="6">
        <f t="shared" si="177"/>
        <v>2.6242569744450695E-5</v>
      </c>
      <c r="AU49" s="6">
        <f t="shared" si="177"/>
        <v>3.170570694032147E-5</v>
      </c>
      <c r="AV49" s="6">
        <f>$Q$4*$AG$49 *B49</f>
        <v>5.8622748510761062E-7</v>
      </c>
      <c r="AW49" s="6">
        <f t="shared" ref="AW49:BH49" si="178">$Q$4*$AG$49 *C49</f>
        <v>2.2397932879283909E-7</v>
      </c>
      <c r="AX49" s="6">
        <f t="shared" si="178"/>
        <v>2.3044804586988857E-7</v>
      </c>
      <c r="AY49" s="6">
        <f t="shared" si="178"/>
        <v>1.0196315292699279E-6</v>
      </c>
      <c r="AZ49" s="6">
        <f t="shared" si="178"/>
        <v>1.90584576882571E-6</v>
      </c>
      <c r="BA49" s="6">
        <f t="shared" si="178"/>
        <v>2.1751061171578957E-7</v>
      </c>
      <c r="BB49" s="6">
        <f t="shared" si="178"/>
        <v>2.1751061171578957E-7</v>
      </c>
      <c r="BC49" s="6">
        <f t="shared" si="178"/>
        <v>1.1295997195797698E-6</v>
      </c>
      <c r="BD49" s="6">
        <f t="shared" si="178"/>
        <v>2.1751061171578957E-7</v>
      </c>
      <c r="BE49" s="6">
        <f t="shared" si="178"/>
        <v>2.1945122683890442E-7</v>
      </c>
      <c r="BF49" s="6">
        <f t="shared" si="178"/>
        <v>2.2397932879283909E-7</v>
      </c>
      <c r="BG49" s="6">
        <f t="shared" si="178"/>
        <v>2.1751061171578957E-7</v>
      </c>
      <c r="BH49" s="6">
        <f t="shared" si="178"/>
        <v>2.6279163125513609E-7</v>
      </c>
      <c r="BI49" s="6">
        <f>$Q$4*$AH$49 *B49</f>
        <v>3.4984895032724009E-7</v>
      </c>
      <c r="BJ49" s="6">
        <f t="shared" ref="BJ49:BU49" si="179">$Q$4*$AH$49 *C49</f>
        <v>1.3366642653882154E-7</v>
      </c>
      <c r="BK49" s="6">
        <f t="shared" si="179"/>
        <v>1.3752682874932902E-7</v>
      </c>
      <c r="BL49" s="6">
        <f t="shared" si="179"/>
        <v>6.0849589843124165E-7</v>
      </c>
      <c r="BM49" s="6">
        <f t="shared" si="179"/>
        <v>1.1373710012707666E-6</v>
      </c>
      <c r="BN49" s="6">
        <f t="shared" si="179"/>
        <v>1.2980602432831405E-7</v>
      </c>
      <c r="BO49" s="6">
        <f t="shared" si="179"/>
        <v>1.2980602432831405E-7</v>
      </c>
      <c r="BP49" s="6">
        <f t="shared" si="179"/>
        <v>6.7412273600986892E-7</v>
      </c>
      <c r="BQ49" s="6">
        <f t="shared" si="179"/>
        <v>1.2980602432831405E-7</v>
      </c>
      <c r="BR49" s="6">
        <f t="shared" si="179"/>
        <v>1.3096414499146631E-7</v>
      </c>
      <c r="BS49" s="6">
        <f t="shared" si="179"/>
        <v>1.3366642653882154E-7</v>
      </c>
      <c r="BT49" s="6">
        <f t="shared" si="179"/>
        <v>1.2980602432831405E-7</v>
      </c>
      <c r="BU49" s="6">
        <f t="shared" si="179"/>
        <v>1.568288398018664E-7</v>
      </c>
      <c r="BV49" s="6">
        <f>$Q$4*AF49</f>
        <v>2.6242569744450693E-4</v>
      </c>
      <c r="BW49" s="6">
        <f>$Q$4*AG49</f>
        <v>2.1751061171578956E-6</v>
      </c>
      <c r="BX49" s="10">
        <f>$Q$4*AH49</f>
        <v>1.2980602432831405E-6</v>
      </c>
    </row>
    <row r="50" spans="1:76" x14ac:dyDescent="0.25">
      <c r="A50" s="53"/>
      <c r="B50" s="21" t="s">
        <v>74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7">
        <f>Y43 + Y49</f>
        <v>0.78013002546434018</v>
      </c>
      <c r="Z50" s="7">
        <f t="shared" ref="Z50:AA50" si="180">Z43 + Z49</f>
        <v>0.22863312728700311</v>
      </c>
      <c r="AA50" s="7">
        <f t="shared" si="180"/>
        <v>7.5525546772695656E-2</v>
      </c>
      <c r="AB50" s="7">
        <f>AB43+AB49</f>
        <v>0.90144616474625117</v>
      </c>
      <c r="AC50" s="41"/>
      <c r="AD50" s="42"/>
      <c r="AE50" s="42"/>
      <c r="AF50" s="42"/>
      <c r="AG50" s="42"/>
      <c r="AH50" s="43"/>
      <c r="AI50" s="7">
        <f>AI43 + AI49</f>
        <v>4.1785450111352984E-2</v>
      </c>
      <c r="AJ50" s="7">
        <f t="shared" ref="AJ50:BX50" si="181">AJ43 + AJ49</f>
        <v>0.80700614386543734</v>
      </c>
      <c r="AK50" s="7">
        <f t="shared" si="181"/>
        <v>0.53163055013338667</v>
      </c>
      <c r="AL50" s="7">
        <f t="shared" si="181"/>
        <v>0.1520856278085711</v>
      </c>
      <c r="AM50" s="7">
        <f t="shared" si="181"/>
        <v>0.30689111716692741</v>
      </c>
      <c r="AN50" s="7">
        <f t="shared" si="181"/>
        <v>0.40663387985516408</v>
      </c>
      <c r="AO50" s="7">
        <f t="shared" si="181"/>
        <v>0.9542980880735098</v>
      </c>
      <c r="AP50" s="7">
        <f t="shared" si="181"/>
        <v>0.16056400299062001</v>
      </c>
      <c r="AQ50" s="7">
        <f t="shared" si="181"/>
        <v>0.6225388746518844</v>
      </c>
      <c r="AR50" s="7">
        <f t="shared" si="181"/>
        <v>0.1119208240144024</v>
      </c>
      <c r="AS50" s="7">
        <f t="shared" si="181"/>
        <v>0.57945377960172773</v>
      </c>
      <c r="AT50" s="7">
        <f t="shared" si="181"/>
        <v>0.95701186538841831</v>
      </c>
      <c r="AU50" s="7">
        <f t="shared" si="181"/>
        <v>0.87569380275539599</v>
      </c>
      <c r="AV50" s="7">
        <f t="shared" si="181"/>
        <v>0.65497103682479307</v>
      </c>
      <c r="AW50" s="7">
        <f t="shared" si="181"/>
        <v>0.89720609793135142</v>
      </c>
      <c r="AX50" s="7">
        <f t="shared" si="181"/>
        <v>0.68820071412051154</v>
      </c>
      <c r="AY50" s="7">
        <f t="shared" si="181"/>
        <v>0.935813092102463</v>
      </c>
      <c r="AZ50" s="7">
        <f t="shared" si="181"/>
        <v>0.69986018796972405</v>
      </c>
      <c r="BA50" s="7">
        <f t="shared" si="181"/>
        <v>0.18993484894481821</v>
      </c>
      <c r="BB50" s="7">
        <f t="shared" si="181"/>
        <v>0.34323554040639276</v>
      </c>
      <c r="BC50" s="7">
        <f t="shared" si="181"/>
        <v>0.81014199805193099</v>
      </c>
      <c r="BD50" s="7">
        <f t="shared" si="181"/>
        <v>0.68895103195113139</v>
      </c>
      <c r="BE50" s="7">
        <f t="shared" si="181"/>
        <v>4.7518501769637692E-2</v>
      </c>
      <c r="BF50" s="7">
        <f t="shared" si="181"/>
        <v>0.65214167996338923</v>
      </c>
      <c r="BG50" s="7">
        <f t="shared" si="181"/>
        <v>0.77819141542666836</v>
      </c>
      <c r="BH50" s="7">
        <f t="shared" si="181"/>
        <v>0.98308512669970882</v>
      </c>
      <c r="BI50" s="7">
        <f t="shared" si="181"/>
        <v>0.74649106331259762</v>
      </c>
      <c r="BJ50" s="7">
        <f t="shared" si="181"/>
        <v>0.38717173468951599</v>
      </c>
      <c r="BK50" s="7">
        <f t="shared" si="181"/>
        <v>0.33398893750987901</v>
      </c>
      <c r="BL50" s="7">
        <f t="shared" si="181"/>
        <v>6.8564310356852162E-2</v>
      </c>
      <c r="BM50" s="7">
        <f t="shared" si="181"/>
        <v>0.78152816694699867</v>
      </c>
      <c r="BN50" s="7">
        <f t="shared" si="181"/>
        <v>0.46751859595975687</v>
      </c>
      <c r="BO50" s="7">
        <f t="shared" si="181"/>
        <v>0.89131565538963242</v>
      </c>
      <c r="BP50" s="7">
        <f t="shared" si="181"/>
        <v>0.35089100843528148</v>
      </c>
      <c r="BQ50" s="7">
        <f t="shared" si="181"/>
        <v>0.37361209947379215</v>
      </c>
      <c r="BR50" s="7">
        <f t="shared" si="181"/>
        <v>0.32161673349025671</v>
      </c>
      <c r="BS50" s="7">
        <f t="shared" si="181"/>
        <v>0.20423138347638425</v>
      </c>
      <c r="BT50" s="7">
        <f t="shared" si="181"/>
        <v>0.79324483502853227</v>
      </c>
      <c r="BU50" s="7">
        <f t="shared" si="181"/>
        <v>0.2139294615655821</v>
      </c>
      <c r="BV50" s="7">
        <f t="shared" si="181"/>
        <v>8.7634673545078881E-2</v>
      </c>
      <c r="BW50" s="7">
        <f t="shared" si="181"/>
        <v>0.30777249030517445</v>
      </c>
      <c r="BX50" s="11">
        <f t="shared" si="181"/>
        <v>0.50674316552515752</v>
      </c>
    </row>
    <row r="51" spans="1:76" x14ac:dyDescent="0.25">
      <c r="A51" s="53"/>
      <c r="BX51" s="12"/>
    </row>
    <row r="52" spans="1:76" x14ac:dyDescent="0.25">
      <c r="A52" s="53"/>
      <c r="B52" s="8">
        <v>0.29033457249070638</v>
      </c>
      <c r="C52" s="3">
        <v>0.10297397769516729</v>
      </c>
      <c r="D52" s="3">
        <v>0.11189591078066916</v>
      </c>
      <c r="E52" s="3">
        <v>0.48066914498141267</v>
      </c>
      <c r="F52" s="3">
        <v>0.88215613382899627</v>
      </c>
      <c r="G52" s="3">
        <v>0.1</v>
      </c>
      <c r="H52" s="3">
        <v>0.1</v>
      </c>
      <c r="I52" s="3">
        <v>0.41226765799256504</v>
      </c>
      <c r="J52" s="3">
        <v>0.10297397769516729</v>
      </c>
      <c r="K52" s="3">
        <v>0.10059479553903346</v>
      </c>
      <c r="L52" s="3">
        <v>0.10594795539033458</v>
      </c>
      <c r="M52" s="3">
        <v>0.10297397769516729</v>
      </c>
      <c r="N52" s="3">
        <v>0.120817843866171</v>
      </c>
      <c r="O52" s="3">
        <v>0</v>
      </c>
      <c r="P52" s="6">
        <f>$BV$43+ (B52*AI46) + (C52*$AJ$43) +(D52*$AK$43)+(E52*$AL$43)+(F52*$AM$43)+(G52*$AN$43)+(H52*$AO$43)+(I52*$AP$43)+(J52*$AQ$43)+(K52*$AR$43)+(L52*$AS$43)+(M52*$AT$43)+(N52*$AU$43)</f>
        <v>1.1168360491324956</v>
      </c>
      <c r="Q52" s="6">
        <f>$BW$43+ (B52*$AV$43) + (C52*$AW$43) +(D52*$AX$43)+(E52*$AY$43)+(F52*$AZ$43)+(G52*$BA$43)+(H52*$BB$43)+(I52*$BC$43)+(J52*$BD$43)+(K52*$BE$43)+(L52*$BF$43)+(M52*$BG$43)+(N52*$BH$43)</f>
        <v>2.4655634858100868</v>
      </c>
      <c r="R52" s="6">
        <f>$BX$43+ (B52*$BI$43) + (C52*$BJ$43) +(D52*$BK$43)+(E52*$BL$43)+(F52*$BM$43)+(G52*$BN$43)+(H52*$BO$43)+(I52*$BP$43)+(J52*$BQ$43)+(K52*$BR$43)+(L52*$BS$43)+(M52*$BT$43)+(N52*$BU$43)</f>
        <v>2.0036371550250882</v>
      </c>
      <c r="S52" s="6">
        <f>1/(1+EXP(-P52))</f>
        <v>0.7534013645401284</v>
      </c>
      <c r="T52" s="6">
        <f t="shared" ref="T52" si="182">1/(1+EXP(-Q52))</f>
        <v>0.92169215469987387</v>
      </c>
      <c r="U52" s="6">
        <f t="shared" ref="U52" si="183">1/(1+EXP(-R52))</f>
        <v>0.88117842732851526</v>
      </c>
      <c r="V52" s="6">
        <f>AB43+(S52*Y43)+(T52*Z43)+(U52*AA43)</f>
        <v>1.7606289556235009</v>
      </c>
      <c r="W52" s="6">
        <f t="shared" ref="W52" si="184">1/(1+EXP(-V52))</f>
        <v>0.85328841494926611</v>
      </c>
      <c r="X52" s="6">
        <f>(O52 -W52) *W52 * (1-W52)</f>
        <v>-0.10682086925841278</v>
      </c>
      <c r="Y52" s="6">
        <f>$Q$4*X52*S52</f>
        <v>-8.0478988660650855E-3</v>
      </c>
      <c r="Z52" s="6">
        <f>$Q$4*X52*T52</f>
        <v>-9.8455957153699997E-3</v>
      </c>
      <c r="AA52" s="6">
        <f>$Q$4*X52*U52</f>
        <v>-9.412824557899312E-3</v>
      </c>
      <c r="AB52" s="6">
        <f>$Q$4*X52</f>
        <v>-1.0682086925841279E-2</v>
      </c>
      <c r="AC52" s="6">
        <f>X52 *Y43</f>
        <v>-8.3186504987290147E-2</v>
      </c>
      <c r="AD52" s="6">
        <f>X52 *Z43</f>
        <v>-2.4242161387560222E-2</v>
      </c>
      <c r="AE52" s="6">
        <f>X52 *AA43</f>
        <v>-7.8954268107281587E-3</v>
      </c>
      <c r="AF52" s="6">
        <f>AC52 *S52*(1 - S52)</f>
        <v>-1.5455033462946861E-2</v>
      </c>
      <c r="AG52" s="6">
        <f>AD52 *T52*(1 - T52)</f>
        <v>-1.749695614067125E-3</v>
      </c>
      <c r="AH52" s="6">
        <f>AE52 *U52*(1 - U52)</f>
        <v>-8.2667492499470725E-4</v>
      </c>
      <c r="AI52" s="6">
        <f>$Q$4*$AF$52 *B52</f>
        <v>-4.4871305332942388E-4</v>
      </c>
      <c r="AJ52" s="6">
        <f t="shared" ref="AJ52:AU52" si="185">$Q$4*$AF$52 *C52</f>
        <v>-1.5914662710915544E-4</v>
      </c>
      <c r="AK52" s="6">
        <f t="shared" si="185"/>
        <v>-1.7293550454821583E-4</v>
      </c>
      <c r="AL52" s="6">
        <f t="shared" si="185"/>
        <v>-7.4287577202937895E-4</v>
      </c>
      <c r="AM52" s="6">
        <f t="shared" si="185"/>
        <v>-1.3633752567870968E-3</v>
      </c>
      <c r="AN52" s="6">
        <f t="shared" si="185"/>
        <v>-1.5455033462946863E-4</v>
      </c>
      <c r="AO52" s="6">
        <f t="shared" si="185"/>
        <v>-1.5455033462946863E-4</v>
      </c>
      <c r="AP52" s="6">
        <f t="shared" si="185"/>
        <v>-6.3716104499658254E-4</v>
      </c>
      <c r="AQ52" s="6">
        <f t="shared" si="185"/>
        <v>-1.5914662710915544E-4</v>
      </c>
      <c r="AR52" s="6">
        <f t="shared" si="185"/>
        <v>-1.5546959312540598E-4</v>
      </c>
      <c r="AS52" s="6">
        <f t="shared" si="185"/>
        <v>-1.6374291958884223E-4</v>
      </c>
      <c r="AT52" s="6">
        <f t="shared" si="185"/>
        <v>-1.5914662710915544E-4</v>
      </c>
      <c r="AU52" s="6">
        <f t="shared" si="185"/>
        <v>-1.8672438198727621E-4</v>
      </c>
      <c r="AV52" s="6">
        <f>$Q$4*$AG$52 *B52</f>
        <v>-5.0799712809904275E-5</v>
      </c>
      <c r="AW52" s="6">
        <f t="shared" ref="AW52:BH52" si="186">$Q$4*$AG$52 *C52</f>
        <v>-1.8017311713628017E-5</v>
      </c>
      <c r="AX52" s="6">
        <f t="shared" si="186"/>
        <v>-1.9578378432498315E-5</v>
      </c>
      <c r="AY52" s="6">
        <f t="shared" si="186"/>
        <v>-8.4102469479137277E-5</v>
      </c>
      <c r="AZ52" s="6">
        <f t="shared" si="186"/>
        <v>-1.5435047182830067E-4</v>
      </c>
      <c r="BA52" s="6">
        <f t="shared" si="186"/>
        <v>-1.7496956140671253E-5</v>
      </c>
      <c r="BB52" s="6">
        <f t="shared" si="186"/>
        <v>-1.7496956140671253E-5</v>
      </c>
      <c r="BC52" s="6">
        <f t="shared" si="186"/>
        <v>-7.2134291301131665E-5</v>
      </c>
      <c r="BD52" s="6">
        <f t="shared" si="186"/>
        <v>-1.8017311713628017E-5</v>
      </c>
      <c r="BE52" s="6">
        <f t="shared" si="186"/>
        <v>-1.7601027255262605E-5</v>
      </c>
      <c r="BF52" s="6">
        <f t="shared" si="186"/>
        <v>-1.8537667286584785E-5</v>
      </c>
      <c r="BG52" s="6">
        <f t="shared" si="186"/>
        <v>-1.8017311713628017E-5</v>
      </c>
      <c r="BH52" s="6">
        <f t="shared" si="186"/>
        <v>-2.1139445151368612E-5</v>
      </c>
      <c r="BI52" s="6">
        <f>$Q$4*$AH$52 *B52</f>
        <v>-2.4001231093712511E-5</v>
      </c>
      <c r="BJ52" s="6">
        <f t="shared" ref="BJ52:BU52" si="187">$Q$4*$AH$52 *C52</f>
        <v>-8.5126005287559081E-6</v>
      </c>
      <c r="BK52" s="6">
        <f t="shared" si="187"/>
        <v>-9.2501543651824131E-6</v>
      </c>
      <c r="BL52" s="6">
        <f t="shared" si="187"/>
        <v>-3.9735712937477939E-5</v>
      </c>
      <c r="BM52" s="6">
        <f t="shared" si="187"/>
        <v>-7.292563557667065E-5</v>
      </c>
      <c r="BN52" s="6">
        <f t="shared" si="187"/>
        <v>-8.2667492499470737E-6</v>
      </c>
      <c r="BO52" s="6">
        <f t="shared" si="187"/>
        <v>-8.2667492499470737E-6</v>
      </c>
      <c r="BP52" s="6">
        <f t="shared" si="187"/>
        <v>-3.4081133524874732E-5</v>
      </c>
      <c r="BQ52" s="6">
        <f t="shared" si="187"/>
        <v>-8.5126005287559081E-6</v>
      </c>
      <c r="BR52" s="6">
        <f t="shared" si="187"/>
        <v>-8.3159195057088406E-6</v>
      </c>
      <c r="BS52" s="6">
        <f t="shared" si="187"/>
        <v>-8.7584518075647443E-6</v>
      </c>
      <c r="BT52" s="6">
        <f t="shared" si="187"/>
        <v>-8.5126005287559081E-6</v>
      </c>
      <c r="BU52" s="6">
        <f t="shared" si="187"/>
        <v>-9.9877082016089164E-6</v>
      </c>
      <c r="BV52" s="6">
        <f>$Q$4*AF52</f>
        <v>-1.5455033462946862E-3</v>
      </c>
      <c r="BW52" s="6">
        <f>$Q$4*AG52</f>
        <v>-1.7496956140671251E-4</v>
      </c>
      <c r="BX52" s="10">
        <f>$Q$4*AH52</f>
        <v>-8.266749249947073E-5</v>
      </c>
    </row>
    <row r="53" spans="1:76" x14ac:dyDescent="0.25">
      <c r="A53" s="53"/>
      <c r="B53" s="21" t="s">
        <v>74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3">
        <f>Y50+Y52</f>
        <v>0.77208212659827513</v>
      </c>
      <c r="Z53" s="13">
        <f t="shared" ref="Z53" si="188">Z50+Z52</f>
        <v>0.21878753157163311</v>
      </c>
      <c r="AA53" s="13">
        <f t="shared" ref="AA53" si="189">AA50+AA52</f>
        <v>6.6112722214796346E-2</v>
      </c>
      <c r="AB53" s="13">
        <f t="shared" ref="AB53" si="190">AB50+AB52</f>
        <v>0.89076407782040989</v>
      </c>
      <c r="AC53" s="36" t="s">
        <v>74</v>
      </c>
      <c r="AD53" s="36"/>
      <c r="AE53" s="36"/>
      <c r="AF53" s="36"/>
      <c r="AG53" s="36"/>
      <c r="AH53" s="36"/>
      <c r="AI53" s="14">
        <f>AI50+AI52</f>
        <v>4.1336737058023564E-2</v>
      </c>
      <c r="AJ53" s="14">
        <f t="shared" ref="AJ53" si="191">AJ50+AJ52</f>
        <v>0.8068469972383282</v>
      </c>
      <c r="AK53" s="14">
        <f t="shared" ref="AK53" si="192">AK50+AK52</f>
        <v>0.53145761462883845</v>
      </c>
      <c r="AL53" s="14">
        <f t="shared" ref="AL53" si="193">AL50+AL52</f>
        <v>0.15134275203654171</v>
      </c>
      <c r="AM53" s="14">
        <f t="shared" ref="AM53" si="194">AM50+AM52</f>
        <v>0.30552774191014032</v>
      </c>
      <c r="AN53" s="14">
        <f t="shared" ref="AN53" si="195">AN50+AN52</f>
        <v>0.40647932952053462</v>
      </c>
      <c r="AO53" s="14">
        <f t="shared" ref="AO53" si="196">AO50+AO52</f>
        <v>0.95414353773888028</v>
      </c>
      <c r="AP53" s="14">
        <f t="shared" ref="AP53" si="197">AP50+AP52</f>
        <v>0.15992684194562343</v>
      </c>
      <c r="AQ53" s="14">
        <f t="shared" ref="AQ53" si="198">AQ50+AQ52</f>
        <v>0.62237972802477526</v>
      </c>
      <c r="AR53" s="14">
        <f t="shared" ref="AR53" si="199">AR50+AR52</f>
        <v>0.111765354421277</v>
      </c>
      <c r="AS53" s="14">
        <f t="shared" ref="AS53" si="200">AS50+AS52</f>
        <v>0.57929003668213885</v>
      </c>
      <c r="AT53" s="14">
        <f t="shared" ref="AT53" si="201">AT50+AT52</f>
        <v>0.95685271876130917</v>
      </c>
      <c r="AU53" s="14">
        <f t="shared" ref="AU53" si="202">AU50+AU52</f>
        <v>0.87550707837340869</v>
      </c>
      <c r="AV53" s="14">
        <f t="shared" ref="AV53" si="203">AV50+AV52</f>
        <v>0.65492023711198322</v>
      </c>
      <c r="AW53" s="14">
        <f t="shared" ref="AW53" si="204">AW50+AW52</f>
        <v>0.89718808061963784</v>
      </c>
      <c r="AX53" s="14">
        <f t="shared" ref="AX53" si="205">AX50+AX52</f>
        <v>0.68818113574207906</v>
      </c>
      <c r="AY53" s="14">
        <f t="shared" ref="AY53" si="206">AY50+AY52</f>
        <v>0.9357289896329839</v>
      </c>
      <c r="AZ53" s="14">
        <f t="shared" ref="AZ53" si="207">AZ50+AZ52</f>
        <v>0.69970583749789572</v>
      </c>
      <c r="BA53" s="14">
        <f t="shared" ref="BA53" si="208">BA50+BA52</f>
        <v>0.18991735198867754</v>
      </c>
      <c r="BB53" s="14">
        <f t="shared" ref="BB53" si="209">BB50+BB52</f>
        <v>0.34321804345025209</v>
      </c>
      <c r="BC53" s="14">
        <f t="shared" ref="BC53" si="210">BC50+BC52</f>
        <v>0.81006986376062984</v>
      </c>
      <c r="BD53" s="14">
        <f t="shared" ref="BD53" si="211">BD50+BD52</f>
        <v>0.68893301463941781</v>
      </c>
      <c r="BE53" s="14">
        <f t="shared" ref="BE53" si="212">BE50+BE52</f>
        <v>4.7500900742382432E-2</v>
      </c>
      <c r="BF53" s="14">
        <f t="shared" ref="BF53" si="213">BF50+BF52</f>
        <v>0.65212314229610269</v>
      </c>
      <c r="BG53" s="14">
        <f t="shared" ref="BG53" si="214">BG50+BG52</f>
        <v>0.77817339811495478</v>
      </c>
      <c r="BH53" s="14">
        <f t="shared" ref="BH53" si="215">BH50+BH52</f>
        <v>0.98306398725455746</v>
      </c>
      <c r="BI53" s="14">
        <f t="shared" ref="BI53" si="216">BI50+BI52</f>
        <v>0.74646706208150393</v>
      </c>
      <c r="BJ53" s="14">
        <f t="shared" ref="BJ53" si="217">BJ50+BJ52</f>
        <v>0.38716322208898724</v>
      </c>
      <c r="BK53" s="14">
        <f t="shared" ref="BK53" si="218">BK50+BK52</f>
        <v>0.33397968735551381</v>
      </c>
      <c r="BL53" s="14">
        <f t="shared" ref="BL53" si="219">BL50+BL52</f>
        <v>6.852457464391469E-2</v>
      </c>
      <c r="BM53" s="14">
        <f t="shared" ref="BM53" si="220">BM50+BM52</f>
        <v>0.78145524131142197</v>
      </c>
      <c r="BN53" s="14">
        <f t="shared" ref="BN53" si="221">BN50+BN52</f>
        <v>0.46751032921050689</v>
      </c>
      <c r="BO53" s="14">
        <f t="shared" ref="BO53" si="222">BO50+BO52</f>
        <v>0.8913073886403825</v>
      </c>
      <c r="BP53" s="14">
        <f t="shared" ref="BP53" si="223">BP50+BP52</f>
        <v>0.3508569273017566</v>
      </c>
      <c r="BQ53" s="14">
        <f t="shared" ref="BQ53" si="224">BQ50+BQ52</f>
        <v>0.37360358687326339</v>
      </c>
      <c r="BR53" s="14">
        <f t="shared" ref="BR53" si="225">BR50+BR52</f>
        <v>0.32160841757075098</v>
      </c>
      <c r="BS53" s="14">
        <f t="shared" ref="BS53" si="226">BS50+BS52</f>
        <v>0.20422262502457669</v>
      </c>
      <c r="BT53" s="14">
        <f t="shared" ref="BT53" si="227">BT50+BT52</f>
        <v>0.79323632242800346</v>
      </c>
      <c r="BU53" s="14">
        <f t="shared" ref="BU53" si="228">BU50+BU52</f>
        <v>0.2139194738573805</v>
      </c>
      <c r="BV53" s="14">
        <f t="shared" ref="BV53" si="229">BV50+BV52</f>
        <v>8.608917019878419E-2</v>
      </c>
      <c r="BW53" s="14">
        <f>BW50+BW52</f>
        <v>0.30759752074376773</v>
      </c>
      <c r="BX53" s="15">
        <f t="shared" ref="BX53" si="230">BX50+BX52</f>
        <v>0.506660498032658</v>
      </c>
    </row>
    <row r="54" spans="1:76" x14ac:dyDescent="0.25">
      <c r="A54" s="53"/>
      <c r="BX54" s="12"/>
    </row>
    <row r="55" spans="1:76" ht="14.25" customHeight="1" x14ac:dyDescent="0.25">
      <c r="A55" s="53"/>
      <c r="B55" s="8">
        <v>0.32007434944237922</v>
      </c>
      <c r="C55" s="3">
        <v>0.1</v>
      </c>
      <c r="D55" s="3">
        <v>0.10594795539033458</v>
      </c>
      <c r="E55" s="3">
        <v>0.45687732342007437</v>
      </c>
      <c r="F55" s="3">
        <v>0.9</v>
      </c>
      <c r="G55" s="3">
        <v>0.1</v>
      </c>
      <c r="H55" s="3">
        <v>0.10594795539033458</v>
      </c>
      <c r="I55" s="3">
        <v>0.45985130111524164</v>
      </c>
      <c r="J55" s="3">
        <v>0.10297397769516729</v>
      </c>
      <c r="K55" s="3">
        <v>0.10059479553903346</v>
      </c>
      <c r="L55" s="3">
        <v>0.10297397769516729</v>
      </c>
      <c r="M55" s="3">
        <v>0.10297397769516729</v>
      </c>
      <c r="N55" s="3">
        <v>0.10892193308550187</v>
      </c>
      <c r="O55" s="3">
        <v>0</v>
      </c>
      <c r="P55" s="6">
        <f>$BV$43+ (B55*AI49) + (C55*$AJ$43) +(D55*$AK$43)+(E55*$AL$43)+(F55*$AM$43)+(G55*$AN$43)+(H55*$AO$43)+(I55*$AP$43)+(J55*$AQ$43)+(K55*$AR$43)+(L55*$AS$43)+(M55*$AT$43)+(N55*$AU$43)</f>
        <v>1.1143230549601821</v>
      </c>
      <c r="Q55" s="6">
        <f>$BW$43+ (B55*$AV$43) + (C55*$AW$43) +(D55*$AX$43)+(E55*$AY$43)+(F55*$AZ$43)+(G55*$BA$43)+(H55*$BB$43)+(I55*$BC$43)+(J55*$BD$43)+(K55*$BE$43)+(L55*$BF$43)+(M55*$BG$43)+(N55*$BH$43)</f>
        <v>2.4954608669463334</v>
      </c>
      <c r="R55" s="6">
        <f>$BX$43+ (B55*$BI$43) + (C55*$BJ$43) +(D55*$BK$43)+(E55*$BL$43)+(F55*$BM$43)+(G55*$BN$43)+(H55*$BO$43)+(I55*$BP$43)+(J55*$BQ$43)+(K55*$BR$43)+(L55*$BS$43)+(M55*$BT$43)+(N55*$BU$43)</f>
        <v>2.053859722839591</v>
      </c>
      <c r="S55" s="6">
        <f t="shared" ref="S55" si="231">1/(1+EXP(-P55))</f>
        <v>0.75293418375792309</v>
      </c>
      <c r="T55" s="6">
        <f>1/(1+EXP(-Q55))</f>
        <v>0.92382299661895484</v>
      </c>
      <c r="U55" s="6">
        <f>1/(1+EXP(-R55))</f>
        <v>0.88633704164848148</v>
      </c>
      <c r="V55" s="6">
        <f>AB43+(S55*Y43)+(T55*Z43)+(U55*AA43)</f>
        <v>1.7611300050851324</v>
      </c>
      <c r="W55" s="6">
        <f t="shared" ref="W55" si="232">1/(1+EXP(-V55))</f>
        <v>0.85335112887384568</v>
      </c>
      <c r="X55" s="6">
        <f>(O55 -W55) *W55 * (1-W55)</f>
        <v>-0.10679090301775283</v>
      </c>
      <c r="Y55" s="6">
        <f>$Q$4*X55*S55</f>
        <v>-8.0406521396443262E-3</v>
      </c>
      <c r="Z55" s="6">
        <f>$Q$4*X55*T55</f>
        <v>-9.8655892037504619E-3</v>
      </c>
      <c r="AA55" s="6">
        <f>$Q$4*X55*U55</f>
        <v>-9.4652733055724941E-3</v>
      </c>
      <c r="AB55" s="6">
        <f>$Q$4*X55</f>
        <v>-1.0679090301775284E-2</v>
      </c>
      <c r="AC55" s="6">
        <f>$X55 *Y43</f>
        <v>-8.3163168846651953E-2</v>
      </c>
      <c r="AD55" s="6">
        <f>$X55 *Z43</f>
        <v>-2.4235360783452616E-2</v>
      </c>
      <c r="AE55" s="6">
        <f>$X55 *AA43</f>
        <v>-7.8932119227426382E-3</v>
      </c>
      <c r="AF55" s="6">
        <f>AC55 *S55*(1 - S55)</f>
        <v>-1.5470370161263144E-2</v>
      </c>
      <c r="AG55" s="6">
        <f>AD55 *T55*(1 - T55)</f>
        <v>-1.7055409165565446E-3</v>
      </c>
      <c r="AH55" s="6">
        <f>AE55 *U55*(1 - U55)</f>
        <v>-7.9519129702475516E-4</v>
      </c>
      <c r="AI55" s="6">
        <f t="shared" ref="AI55:AU55" si="233">$Q$4*$AF$33 *B55</f>
        <v>-4.7762817871976817E-4</v>
      </c>
      <c r="AJ55" s="6">
        <f t="shared" si="233"/>
        <v>-1.4922413481488689E-4</v>
      </c>
      <c r="AK55" s="6">
        <f t="shared" si="233"/>
        <v>-1.5809991978528909E-4</v>
      </c>
      <c r="AL55" s="6">
        <f t="shared" si="233"/>
        <v>-6.817712330390186E-4</v>
      </c>
      <c r="AM55" s="6">
        <f t="shared" si="233"/>
        <v>-1.3430172133339822E-3</v>
      </c>
      <c r="AN55" s="6">
        <f t="shared" si="233"/>
        <v>-1.4922413481488689E-4</v>
      </c>
      <c r="AO55" s="6">
        <f t="shared" si="233"/>
        <v>-1.5809991978528909E-4</v>
      </c>
      <c r="AP55" s="6">
        <f t="shared" si="233"/>
        <v>-6.8620912552421962E-4</v>
      </c>
      <c r="AQ55" s="6">
        <f t="shared" si="233"/>
        <v>-1.5366202730008799E-4</v>
      </c>
      <c r="AR55" s="6">
        <f t="shared" si="233"/>
        <v>-1.501117133119271E-4</v>
      </c>
      <c r="AS55" s="6">
        <f t="shared" si="233"/>
        <v>-1.5366202730008799E-4</v>
      </c>
      <c r="AT55" s="6">
        <f t="shared" si="233"/>
        <v>-1.5366202730008799E-4</v>
      </c>
      <c r="AU55" s="6">
        <f t="shared" si="233"/>
        <v>-1.6253781227049019E-4</v>
      </c>
      <c r="AV55" s="6">
        <f t="shared" ref="AV55:BH55" si="234">$Q$4*$AG$33 *B55</f>
        <v>-5.733351398497838E-5</v>
      </c>
      <c r="AW55" s="6">
        <f t="shared" si="234"/>
        <v>-1.7912561279859678E-5</v>
      </c>
      <c r="AX55" s="6">
        <f t="shared" si="234"/>
        <v>-1.8977992434052078E-5</v>
      </c>
      <c r="AY55" s="6">
        <f t="shared" si="234"/>
        <v>-8.1838430531403508E-5</v>
      </c>
      <c r="AZ55" s="6">
        <f t="shared" si="234"/>
        <v>-1.6121305151873711E-4</v>
      </c>
      <c r="BA55" s="6">
        <f t="shared" si="234"/>
        <v>-1.7912561279859678E-5</v>
      </c>
      <c r="BB55" s="6">
        <f t="shared" si="234"/>
        <v>-1.8977992434052078E-5</v>
      </c>
      <c r="BC55" s="6">
        <f t="shared" si="234"/>
        <v>-8.2371146108499717E-5</v>
      </c>
      <c r="BD55" s="6">
        <f t="shared" si="234"/>
        <v>-1.8445276856955879E-5</v>
      </c>
      <c r="BE55" s="6">
        <f t="shared" si="234"/>
        <v>-1.8019104395278919E-5</v>
      </c>
      <c r="BF55" s="6">
        <f t="shared" si="234"/>
        <v>-1.8445276856955879E-5</v>
      </c>
      <c r="BG55" s="6">
        <f t="shared" si="234"/>
        <v>-1.8445276856955879E-5</v>
      </c>
      <c r="BH55" s="6">
        <f t="shared" si="234"/>
        <v>-1.9510708011148276E-5</v>
      </c>
      <c r="BI55" s="6">
        <f t="shared" ref="BI55:BU55" si="235">$Q$4*$AH$33 *B55</f>
        <v>-3.1616436273228051E-5</v>
      </c>
      <c r="BJ55" s="6">
        <f t="shared" si="235"/>
        <v>-9.8778412979074856E-6</v>
      </c>
      <c r="BK55" s="6">
        <f t="shared" si="235"/>
        <v>-1.0465370891835069E-5</v>
      </c>
      <c r="BL55" s="6">
        <f t="shared" si="235"/>
        <v>-4.5129616933562451E-5</v>
      </c>
      <c r="BM55" s="6">
        <f t="shared" si="235"/>
        <v>-8.8900571681167377E-5</v>
      </c>
      <c r="BN55" s="6">
        <f t="shared" si="235"/>
        <v>-9.8778412979074856E-6</v>
      </c>
      <c r="BO55" s="6">
        <f t="shared" si="235"/>
        <v>-1.0465370891835069E-5</v>
      </c>
      <c r="BP55" s="6">
        <f t="shared" si="235"/>
        <v>-4.5423381730526246E-5</v>
      </c>
      <c r="BQ55" s="6">
        <f t="shared" si="235"/>
        <v>-1.0171606094871277E-5</v>
      </c>
      <c r="BR55" s="6">
        <f t="shared" si="235"/>
        <v>-9.9365942573002432E-6</v>
      </c>
      <c r="BS55" s="6">
        <f t="shared" si="235"/>
        <v>-1.0171606094871277E-5</v>
      </c>
      <c r="BT55" s="6">
        <f t="shared" si="235"/>
        <v>-1.0171606094871277E-5</v>
      </c>
      <c r="BU55" s="6">
        <f t="shared" si="235"/>
        <v>-1.075913568879886E-5</v>
      </c>
      <c r="BV55" s="6">
        <f>AF55*BV53</f>
        <v>-1.3318313298511751E-3</v>
      </c>
      <c r="BW55" s="6">
        <f t="shared" ref="BW55" si="236">AG55*BW53</f>
        <v>-5.2462015745984632E-4</v>
      </c>
      <c r="BX55" s="10">
        <f>AH55*BX53</f>
        <v>-4.0289201858179774E-4</v>
      </c>
    </row>
    <row r="56" spans="1:76" x14ac:dyDescent="0.25">
      <c r="A56" s="53"/>
      <c r="B56" s="21" t="s">
        <v>74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3">
        <f>Y53+Y55</f>
        <v>0.7640414744586308</v>
      </c>
      <c r="Z56" s="13">
        <f t="shared" ref="Z56" si="237">Z53+Z55</f>
        <v>0.20892194236788264</v>
      </c>
      <c r="AA56" s="13">
        <f t="shared" ref="AA56" si="238">AA53+AA55</f>
        <v>5.6647448909223852E-2</v>
      </c>
      <c r="AB56" s="13">
        <f t="shared" ref="AB56" si="239">AB53+AB55</f>
        <v>0.88008498751863462</v>
      </c>
      <c r="AC56" s="36" t="s">
        <v>74</v>
      </c>
      <c r="AD56" s="36"/>
      <c r="AE56" s="36"/>
      <c r="AF56" s="36"/>
      <c r="AG56" s="36"/>
      <c r="AH56" s="36"/>
      <c r="AI56" s="14">
        <f>AI53+AI55</f>
        <v>4.0859108879303795E-2</v>
      </c>
      <c r="AJ56" s="14">
        <f t="shared" ref="AJ56" si="240">AJ53+AJ55</f>
        <v>0.80669777310351332</v>
      </c>
      <c r="AK56" s="14">
        <f t="shared" ref="AK56" si="241">AK53+AK55</f>
        <v>0.53129951470905312</v>
      </c>
      <c r="AL56" s="14">
        <f t="shared" ref="AL56" si="242">AL53+AL55</f>
        <v>0.15066098080350268</v>
      </c>
      <c r="AM56" s="14">
        <f t="shared" ref="AM56" si="243">AM53+AM55</f>
        <v>0.30418472469680635</v>
      </c>
      <c r="AN56" s="14">
        <f t="shared" ref="AN56" si="244">AN53+AN55</f>
        <v>0.40633010538571973</v>
      </c>
      <c r="AO56" s="14">
        <f t="shared" ref="AO56" si="245">AO53+AO55</f>
        <v>0.95398543781909495</v>
      </c>
      <c r="AP56" s="14">
        <f t="shared" ref="AP56" si="246">AP53+AP55</f>
        <v>0.1592406328200992</v>
      </c>
      <c r="AQ56" s="14">
        <f t="shared" ref="AQ56" si="247">AQ53+AQ55</f>
        <v>0.62222606599747521</v>
      </c>
      <c r="AR56" s="14">
        <f t="shared" ref="AR56" si="248">AR53+AR55</f>
        <v>0.11161524270796506</v>
      </c>
      <c r="AS56" s="14">
        <f t="shared" ref="AS56" si="249">AS53+AS55</f>
        <v>0.5791363746548388</v>
      </c>
      <c r="AT56" s="14">
        <f t="shared" ref="AT56" si="250">AT53+AT55</f>
        <v>0.95669905673400912</v>
      </c>
      <c r="AU56" s="14">
        <f t="shared" ref="AU56" si="251">AU53+AU55</f>
        <v>0.8753445405611382</v>
      </c>
      <c r="AV56" s="14">
        <f t="shared" ref="AV56" si="252">AV53+AV55</f>
        <v>0.65486290359799826</v>
      </c>
      <c r="AW56" s="14">
        <f t="shared" ref="AW56" si="253">AW53+AW55</f>
        <v>0.89717016805835803</v>
      </c>
      <c r="AX56" s="14">
        <f t="shared" ref="AX56" si="254">AX53+AX55</f>
        <v>0.68816215774964506</v>
      </c>
      <c r="AY56" s="14">
        <f t="shared" ref="AY56" si="255">AY53+AY55</f>
        <v>0.93564715120245245</v>
      </c>
      <c r="AZ56" s="14">
        <f t="shared" ref="AZ56" si="256">AZ53+AZ55</f>
        <v>0.69954462444637699</v>
      </c>
      <c r="BA56" s="14">
        <f t="shared" ref="BA56" si="257">BA53+BA55</f>
        <v>0.18989943942739768</v>
      </c>
      <c r="BB56" s="14">
        <f t="shared" ref="BB56" si="258">BB53+BB55</f>
        <v>0.34319906545781803</v>
      </c>
      <c r="BC56" s="14">
        <f t="shared" ref="BC56" si="259">BC53+BC55</f>
        <v>0.8099874926145213</v>
      </c>
      <c r="BD56" s="14">
        <f t="shared" ref="BD56" si="260">BD53+BD55</f>
        <v>0.6889145693625609</v>
      </c>
      <c r="BE56" s="14">
        <f t="shared" ref="BE56" si="261">BE53+BE55</f>
        <v>4.7482881637987154E-2</v>
      </c>
      <c r="BF56" s="14">
        <f t="shared" ref="BF56" si="262">BF53+BF55</f>
        <v>0.65210469701924578</v>
      </c>
      <c r="BG56" s="14">
        <f t="shared" ref="BG56" si="263">BG53+BG55</f>
        <v>0.77815495283809788</v>
      </c>
      <c r="BH56" s="14">
        <f t="shared" ref="BH56" si="264">BH53+BH55</f>
        <v>0.98304447654654636</v>
      </c>
      <c r="BI56" s="14">
        <f t="shared" ref="BI56" si="265">BI53+BI55</f>
        <v>0.74643544564523068</v>
      </c>
      <c r="BJ56" s="14">
        <f t="shared" ref="BJ56" si="266">BJ53+BJ55</f>
        <v>0.38715334424768932</v>
      </c>
      <c r="BK56" s="14">
        <f t="shared" ref="BK56" si="267">BK53+BK55</f>
        <v>0.33396922198462198</v>
      </c>
      <c r="BL56" s="14">
        <f t="shared" ref="BL56" si="268">BL53+BL55</f>
        <v>6.8479445026981126E-2</v>
      </c>
      <c r="BM56" s="14">
        <f t="shared" ref="BM56" si="269">BM53+BM55</f>
        <v>0.78136634073974076</v>
      </c>
      <c r="BN56" s="14">
        <f t="shared" ref="BN56" si="270">BN53+BN55</f>
        <v>0.46750045136920898</v>
      </c>
      <c r="BO56" s="14">
        <f t="shared" ref="BO56" si="271">BO53+BO55</f>
        <v>0.89129692326949062</v>
      </c>
      <c r="BP56" s="14">
        <f t="shared" ref="BP56" si="272">BP53+BP55</f>
        <v>0.35081150392002608</v>
      </c>
      <c r="BQ56" s="14">
        <f t="shared" ref="BQ56" si="273">BQ53+BQ55</f>
        <v>0.37359341526716855</v>
      </c>
      <c r="BR56" s="14">
        <f t="shared" ref="BR56" si="274">BR53+BR55</f>
        <v>0.32159848097649368</v>
      </c>
      <c r="BS56" s="14">
        <f t="shared" ref="BS56" si="275">BS53+BS55</f>
        <v>0.20421245341848182</v>
      </c>
      <c r="BT56" s="14">
        <f t="shared" ref="BT56" si="276">BT53+BT55</f>
        <v>0.79322615082190862</v>
      </c>
      <c r="BU56" s="14">
        <f t="shared" ref="BU56" si="277">BU53+BU55</f>
        <v>0.21390871472169171</v>
      </c>
      <c r="BV56" s="14">
        <f t="shared" ref="BV56" si="278">BV53+BV55</f>
        <v>8.475733886893301E-2</v>
      </c>
      <c r="BW56" s="14">
        <f t="shared" ref="BW56" si="279">BW53+BW55</f>
        <v>0.30707290058630787</v>
      </c>
      <c r="BX56" s="15">
        <f t="shared" ref="BX56" si="280">BX53+BX55</f>
        <v>0.50625760601407621</v>
      </c>
    </row>
    <row r="57" spans="1:76" x14ac:dyDescent="0.25">
      <c r="A57" s="53"/>
      <c r="BX57" s="12"/>
    </row>
    <row r="58" spans="1:76" x14ac:dyDescent="0.25">
      <c r="A58" s="53"/>
      <c r="B58" s="8">
        <v>0.29330855018587365</v>
      </c>
      <c r="C58" s="3">
        <v>0.10297397769516729</v>
      </c>
      <c r="D58" s="3">
        <v>0.11189591078066916</v>
      </c>
      <c r="E58" s="3">
        <v>0.45687732342007437</v>
      </c>
      <c r="F58" s="3">
        <v>0.62639405204460963</v>
      </c>
      <c r="G58" s="3">
        <v>0.1</v>
      </c>
      <c r="H58" s="3">
        <v>0.1</v>
      </c>
      <c r="I58" s="3">
        <v>0.51635687732342006</v>
      </c>
      <c r="J58" s="3">
        <v>0.1</v>
      </c>
      <c r="K58" s="3">
        <v>0.10118959107806692</v>
      </c>
      <c r="L58" s="3">
        <v>0.10297397769516729</v>
      </c>
      <c r="M58" s="3">
        <v>0.1</v>
      </c>
      <c r="N58" s="3">
        <v>0.120817843866171</v>
      </c>
      <c r="O58" s="3">
        <v>0</v>
      </c>
      <c r="P58" s="6">
        <f>$BV$43+ (B58*AI52) + (C58*$AJ$43) +(D58*$AK$43)+(E58*$AL$43)+(F58*$AM$43)+(G58*$AN$43)+(H58*$AO$43)+(I58*$AP$43)+(J58*$AQ$43)+(K58*$AR$43)+(L58*$AS$43)+(M58*$AT$43)+(N58*$AU$43)</f>
        <v>1.0450014245468009</v>
      </c>
      <c r="Q58" s="6">
        <f>$BW$43+ (B58*$AV$43) + (C58*$AW$43) +(D58*$AX$43)+(E58*$AY$43)+(F58*$AZ$43)+(G58*$BA$43)+(H58*$BB$43)+(I58*$BC$43)+(J58*$BD$43)+(K58*$BE$43)+(L58*$BF$43)+(M58*$BG$43)+(N58*$BH$43)</f>
        <v>2.3443019607308897</v>
      </c>
      <c r="R58" s="6">
        <f>$BX$43+ (B58*$BI$43) + (C58*$BJ$43) +(D58*$BK$43)+(E58*$BL$43)+(F58*$BM$43)+(G58*$BN$43)+(H58*$BO$43)+(I58*$BP$43)+(J58*$BQ$43)+(K58*$BR$43)+(L58*$BS$43)+(M58*$BT$43)+(N58*$BU$43)</f>
        <v>1.8369785785248183</v>
      </c>
      <c r="S58" s="6">
        <f t="shared" ref="S58" si="281">1/(1+EXP(-P58))</f>
        <v>0.7398138808798016</v>
      </c>
      <c r="T58" s="6">
        <f>1/(1+EXP(-Q58))</f>
        <v>0.91248025012168565</v>
      </c>
      <c r="U58" s="6">
        <f>1/(1+EXP(-R58))</f>
        <v>0.86259097721480193</v>
      </c>
      <c r="V58" s="6">
        <f>AB43+(S58*Y43)+(T58*Z43)+(U58*AA43)</f>
        <v>1.7465833143819283</v>
      </c>
      <c r="W58" s="6">
        <f t="shared" ref="W58" si="282">1/(1+EXP(-V58))</f>
        <v>0.85152133963966747</v>
      </c>
      <c r="X58" s="6">
        <f>(O58 -W58) *W58 * (1-W58)</f>
        <v>-0.10766018276219017</v>
      </c>
      <c r="Y58" s="6">
        <f>$Q$4*X58*S58</f>
        <v>-7.9648497625524634E-3</v>
      </c>
      <c r="Z58" s="6">
        <f>$Q$4*X58*T58</f>
        <v>-9.8237790494989669E-3</v>
      </c>
      <c r="AA58" s="6">
        <f>$Q$4*X58*U58</f>
        <v>-9.2866702255961792E-3</v>
      </c>
      <c r="AB58" s="6">
        <f>$Q$4*X58</f>
        <v>-1.0766018276219017E-2</v>
      </c>
      <c r="AC58" s="6">
        <f>$X58 *Y43</f>
        <v>-8.3840118438038014E-2</v>
      </c>
      <c r="AD58" s="6">
        <f>$X58 *Z43</f>
        <v>-2.4432637027335335E-2</v>
      </c>
      <c r="AE58" s="6">
        <f>$X58 *AA43</f>
        <v>-7.9574628003838809E-3</v>
      </c>
      <c r="AF58" s="6">
        <f>AC58 *S58*(1 - S58)</f>
        <v>-1.6138325922788292E-2</v>
      </c>
      <c r="AG58" s="6">
        <f>AD58 *T58*(1 - T58)</f>
        <v>-1.951191449947923E-3</v>
      </c>
      <c r="AH58" s="6">
        <f>AE58 *U58*(1 - U58)</f>
        <v>-9.4318042596348124E-4</v>
      </c>
      <c r="AI58" s="6">
        <f t="shared" ref="AI58:AU58" si="283">$Q$4*$AF$33 *B58</f>
        <v>-4.3768714635295826E-4</v>
      </c>
      <c r="AJ58" s="6">
        <f t="shared" si="283"/>
        <v>-1.5366202730008799E-4</v>
      </c>
      <c r="AK58" s="6">
        <f t="shared" si="283"/>
        <v>-1.6697570475569131E-4</v>
      </c>
      <c r="AL58" s="6">
        <f t="shared" si="283"/>
        <v>-6.817712330390186E-4</v>
      </c>
      <c r="AM58" s="6">
        <f t="shared" si="283"/>
        <v>-9.3473110469548108E-4</v>
      </c>
      <c r="AN58" s="6">
        <f t="shared" si="283"/>
        <v>-1.4922413481488689E-4</v>
      </c>
      <c r="AO58" s="6">
        <f t="shared" si="283"/>
        <v>-1.4922413481488689E-4</v>
      </c>
      <c r="AP58" s="6">
        <f t="shared" si="283"/>
        <v>-7.7052908274304044E-4</v>
      </c>
      <c r="AQ58" s="6">
        <f t="shared" si="283"/>
        <v>-1.4922413481488689E-4</v>
      </c>
      <c r="AR58" s="6">
        <f t="shared" si="283"/>
        <v>-1.5099929180896734E-4</v>
      </c>
      <c r="AS58" s="6">
        <f t="shared" si="283"/>
        <v>-1.5366202730008799E-4</v>
      </c>
      <c r="AT58" s="6">
        <f t="shared" si="283"/>
        <v>-1.4922413481488689E-4</v>
      </c>
      <c r="AU58" s="6">
        <f t="shared" si="283"/>
        <v>-1.8028938221129458E-4</v>
      </c>
      <c r="AV58" s="6">
        <f t="shared" ref="AV58:BH58" si="284">$Q$4*$AG$33 *B58</f>
        <v>-5.2539073791112597E-5</v>
      </c>
      <c r="AW58" s="6">
        <f t="shared" si="284"/>
        <v>-1.8445276856955879E-5</v>
      </c>
      <c r="AX58" s="6">
        <f t="shared" si="284"/>
        <v>-2.0043423588244475E-5</v>
      </c>
      <c r="AY58" s="6">
        <f t="shared" si="284"/>
        <v>-8.1838430531403508E-5</v>
      </c>
      <c r="AZ58" s="6">
        <f t="shared" si="284"/>
        <v>-1.1220321842588683E-4</v>
      </c>
      <c r="BA58" s="6">
        <f t="shared" si="284"/>
        <v>-1.7912561279859678E-5</v>
      </c>
      <c r="BB58" s="6">
        <f t="shared" si="284"/>
        <v>-1.7912561279859678E-5</v>
      </c>
      <c r="BC58" s="6">
        <f t="shared" si="284"/>
        <v>-9.2492742073327477E-5</v>
      </c>
      <c r="BD58" s="6">
        <f t="shared" si="284"/>
        <v>-1.7912561279859678E-5</v>
      </c>
      <c r="BE58" s="6">
        <f t="shared" si="284"/>
        <v>-1.812564751069816E-5</v>
      </c>
      <c r="BF58" s="6">
        <f t="shared" si="284"/>
        <v>-1.8445276856955879E-5</v>
      </c>
      <c r="BG58" s="6">
        <f t="shared" si="284"/>
        <v>-1.7912561279859678E-5</v>
      </c>
      <c r="BH58" s="6">
        <f t="shared" si="284"/>
        <v>-2.164157031953307E-5</v>
      </c>
      <c r="BI58" s="6">
        <f t="shared" ref="BI58:BU58" si="285">$Q$4*$AH$33 *B58</f>
        <v>-2.897255310055393E-5</v>
      </c>
      <c r="BJ58" s="6">
        <f t="shared" si="285"/>
        <v>-1.0171606094871277E-5</v>
      </c>
      <c r="BK58" s="6">
        <f t="shared" si="285"/>
        <v>-1.1052900485762652E-5</v>
      </c>
      <c r="BL58" s="6">
        <f t="shared" si="285"/>
        <v>-4.5129616933562451E-5</v>
      </c>
      <c r="BM58" s="6">
        <f t="shared" si="285"/>
        <v>-6.1874210360498563E-5</v>
      </c>
      <c r="BN58" s="6">
        <f t="shared" si="285"/>
        <v>-9.8778412979074856E-6</v>
      </c>
      <c r="BO58" s="6">
        <f t="shared" si="285"/>
        <v>-9.8778412979074856E-6</v>
      </c>
      <c r="BP58" s="6">
        <f t="shared" si="285"/>
        <v>-5.1004912872838277E-5</v>
      </c>
      <c r="BQ58" s="6">
        <f t="shared" si="285"/>
        <v>-9.8778412979074856E-6</v>
      </c>
      <c r="BR58" s="6">
        <f t="shared" si="285"/>
        <v>-9.9953472166930026E-6</v>
      </c>
      <c r="BS58" s="6">
        <f t="shared" si="285"/>
        <v>-1.0171606094871277E-5</v>
      </c>
      <c r="BT58" s="6">
        <f t="shared" si="285"/>
        <v>-9.8778412979074856E-6</v>
      </c>
      <c r="BU58" s="6">
        <f t="shared" si="285"/>
        <v>-1.1934194876654025E-5</v>
      </c>
      <c r="BV58" s="6">
        <f>AF58*BV56</f>
        <v>-1.3678415590150533E-3</v>
      </c>
      <c r="BW58" s="6">
        <f t="shared" ref="BW58" si="286">AG58*BW56</f>
        <v>-5.9915801813471251E-4</v>
      </c>
      <c r="BX58" s="10">
        <f>AH58*BX56</f>
        <v>-4.7749226448760867E-4</v>
      </c>
    </row>
    <row r="59" spans="1:76" x14ac:dyDescent="0.25">
      <c r="A59" s="53"/>
      <c r="B59" s="21" t="s">
        <v>74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3">
        <f>Y56+Y58</f>
        <v>0.75607662469607828</v>
      </c>
      <c r="Z59" s="13">
        <f t="shared" ref="Z59" si="287">Z56+Z58</f>
        <v>0.19909816331838368</v>
      </c>
      <c r="AA59" s="13">
        <f t="shared" ref="AA59" si="288">AA56+AA58</f>
        <v>4.7360778683627675E-2</v>
      </c>
      <c r="AB59" s="13">
        <f t="shared" ref="AB59" si="289">AB56+AB58</f>
        <v>0.86931896924241558</v>
      </c>
      <c r="AC59" s="36" t="s">
        <v>74</v>
      </c>
      <c r="AD59" s="36"/>
      <c r="AE59" s="36"/>
      <c r="AF59" s="36"/>
      <c r="AG59" s="36"/>
      <c r="AH59" s="36"/>
      <c r="AI59" s="14">
        <f>AI56+AI58</f>
        <v>4.0421421732950838E-2</v>
      </c>
      <c r="AJ59" s="14">
        <f t="shared" ref="AJ59" si="290">AJ56+AJ58</f>
        <v>0.80654411107621327</v>
      </c>
      <c r="AK59" s="14">
        <f t="shared" ref="AK59" si="291">AK56+AK58</f>
        <v>0.53113253900429747</v>
      </c>
      <c r="AL59" s="14">
        <f t="shared" ref="AL59" si="292">AL56+AL58</f>
        <v>0.14997920957046365</v>
      </c>
      <c r="AM59" s="14">
        <f t="shared" ref="AM59" si="293">AM56+AM58</f>
        <v>0.30324999359211086</v>
      </c>
      <c r="AN59" s="14">
        <f t="shared" ref="AN59" si="294">AN56+AN58</f>
        <v>0.40618088125090485</v>
      </c>
      <c r="AO59" s="14">
        <f t="shared" ref="AO59" si="295">AO56+AO58</f>
        <v>0.95383621368428007</v>
      </c>
      <c r="AP59" s="14">
        <f t="shared" ref="AP59" si="296">AP56+AP58</f>
        <v>0.15847010373735618</v>
      </c>
      <c r="AQ59" s="14">
        <f t="shared" ref="AQ59" si="297">AQ56+AQ58</f>
        <v>0.62207684186266032</v>
      </c>
      <c r="AR59" s="14">
        <f t="shared" ref="AR59" si="298">AR56+AR58</f>
        <v>0.1114642434161561</v>
      </c>
      <c r="AS59" s="14">
        <f t="shared" ref="AS59" si="299">AS56+AS58</f>
        <v>0.57898271262753875</v>
      </c>
      <c r="AT59" s="14">
        <f t="shared" ref="AT59" si="300">AT56+AT58</f>
        <v>0.95654983259919424</v>
      </c>
      <c r="AU59" s="14">
        <f t="shared" ref="AU59" si="301">AU56+AU58</f>
        <v>0.87516425117892693</v>
      </c>
      <c r="AV59" s="14">
        <f t="shared" ref="AV59" si="302">AV56+AV58</f>
        <v>0.65481036452420716</v>
      </c>
      <c r="AW59" s="14">
        <f t="shared" ref="AW59" si="303">AW56+AW58</f>
        <v>0.89715172278150113</v>
      </c>
      <c r="AX59" s="14">
        <f t="shared" ref="AX59" si="304">AX56+AX58</f>
        <v>0.68814211432605688</v>
      </c>
      <c r="AY59" s="14">
        <f t="shared" ref="AY59" si="305">AY56+AY58</f>
        <v>0.93556531277192101</v>
      </c>
      <c r="AZ59" s="14">
        <f t="shared" ref="AZ59" si="306">AZ56+AZ58</f>
        <v>0.69943242122795113</v>
      </c>
      <c r="BA59" s="14">
        <f t="shared" ref="BA59" si="307">BA56+BA58</f>
        <v>0.18988152686611781</v>
      </c>
      <c r="BB59" s="14">
        <f t="shared" ref="BB59" si="308">BB56+BB58</f>
        <v>0.34318115289653817</v>
      </c>
      <c r="BC59" s="14">
        <f t="shared" ref="BC59" si="309">BC56+BC58</f>
        <v>0.80989499987244795</v>
      </c>
      <c r="BD59" s="14">
        <f t="shared" ref="BD59" si="310">BD56+BD58</f>
        <v>0.68889665680128109</v>
      </c>
      <c r="BE59" s="14">
        <f t="shared" ref="BE59" si="311">BE56+BE58</f>
        <v>4.7464755990476455E-2</v>
      </c>
      <c r="BF59" s="14">
        <f t="shared" ref="BF59" si="312">BF56+BF58</f>
        <v>0.65208625174238888</v>
      </c>
      <c r="BG59" s="14">
        <f t="shared" ref="BG59" si="313">BG56+BG58</f>
        <v>0.77813704027681807</v>
      </c>
      <c r="BH59" s="14">
        <f t="shared" ref="BH59" si="314">BH56+BH58</f>
        <v>0.98302283497622678</v>
      </c>
      <c r="BI59" s="14">
        <f t="shared" ref="BI59" si="315">BI56+BI58</f>
        <v>0.74640647309213015</v>
      </c>
      <c r="BJ59" s="14">
        <f t="shared" ref="BJ59" si="316">BJ56+BJ58</f>
        <v>0.38714317264159448</v>
      </c>
      <c r="BK59" s="14">
        <f t="shared" ref="BK59" si="317">BK56+BK58</f>
        <v>0.33395816908413622</v>
      </c>
      <c r="BL59" s="14">
        <f t="shared" ref="BL59" si="318">BL56+BL58</f>
        <v>6.8434315410047561E-2</v>
      </c>
      <c r="BM59" s="14">
        <f t="shared" ref="BM59" si="319">BM56+BM58</f>
        <v>0.78130446652938024</v>
      </c>
      <c r="BN59" s="14">
        <f t="shared" ref="BN59" si="320">BN56+BN58</f>
        <v>0.46749057352791107</v>
      </c>
      <c r="BO59" s="14">
        <f t="shared" ref="BO59" si="321">BO56+BO58</f>
        <v>0.8912870454281927</v>
      </c>
      <c r="BP59" s="14">
        <f t="shared" ref="BP59" si="322">BP56+BP58</f>
        <v>0.35076049900715323</v>
      </c>
      <c r="BQ59" s="14">
        <f t="shared" ref="BQ59" si="323">BQ56+BQ58</f>
        <v>0.37358353742587064</v>
      </c>
      <c r="BR59" s="14">
        <f t="shared" ref="BR59" si="324">BR56+BR58</f>
        <v>0.321588485629277</v>
      </c>
      <c r="BS59" s="14">
        <f t="shared" ref="BS59" si="325">BS56+BS58</f>
        <v>0.20420228181238695</v>
      </c>
      <c r="BT59" s="14">
        <f t="shared" ref="BT59" si="326">BT56+BT58</f>
        <v>0.7932162729806107</v>
      </c>
      <c r="BU59" s="14">
        <f t="shared" ref="BU59" si="327">BU56+BU58</f>
        <v>0.21389678052681504</v>
      </c>
      <c r="BV59" s="14">
        <f t="shared" ref="BV59" si="328">BV56+BV58</f>
        <v>8.3389497309917959E-2</v>
      </c>
      <c r="BW59" s="14">
        <f t="shared" ref="BW59" si="329">BW56+BW58</f>
        <v>0.30647374256817317</v>
      </c>
      <c r="BX59" s="15">
        <f t="shared" ref="BX59" si="330">BX56+BX58</f>
        <v>0.50578011374958864</v>
      </c>
    </row>
    <row r="60" spans="1:76" x14ac:dyDescent="0.25">
      <c r="A60" s="53"/>
      <c r="BX60" s="12"/>
    </row>
    <row r="61" spans="1:76" x14ac:dyDescent="0.25">
      <c r="A61" s="53"/>
      <c r="B61" s="8">
        <v>0.26654275092936808</v>
      </c>
      <c r="C61" s="3">
        <v>0.10297397769516729</v>
      </c>
      <c r="D61" s="3">
        <v>0.10892193308550187</v>
      </c>
      <c r="E61" s="3">
        <v>0.48661710037174721</v>
      </c>
      <c r="F61" s="3">
        <v>0.86133828996282535</v>
      </c>
      <c r="G61" s="3">
        <v>0.10297397769516729</v>
      </c>
      <c r="H61" s="3">
        <v>0.10594795539033458</v>
      </c>
      <c r="I61" s="3">
        <v>0.52230483271375472</v>
      </c>
      <c r="J61" s="3">
        <v>0.10297397769516729</v>
      </c>
      <c r="K61" s="3">
        <v>0.10178438661710038</v>
      </c>
      <c r="L61" s="3">
        <v>0.10594795539033458</v>
      </c>
      <c r="M61" s="3">
        <v>0.10297397769516729</v>
      </c>
      <c r="N61" s="3">
        <v>0.11784386617100373</v>
      </c>
      <c r="O61" s="3">
        <v>1</v>
      </c>
      <c r="P61" s="6">
        <f>$BV$43+ (B61*AI55) + (C61*$AJ$43) +(D61*$AK$43)+(E61*$AL$43)+(F61*$AM$43)+(G61*$AN$43)+(H61*$AO$43)+(I61*$AP$43)+(J61*$AQ$43)+(K61*$AR$43)+(L61*$AS$43)+(M61*$AT$43)+(N61*$AU$43)</f>
        <v>1.1317147385344517</v>
      </c>
      <c r="Q61" s="6">
        <f>$BW$43+ (B61*$AV$43) + (C61*$AW$43) +(D61*$AX$43)+(E61*$AY$43)+(F61*$AZ$43)+(G61*$BA$43)+(H61*$BB$43)+(I61*$BC$43)+(J61*$BD$43)+(K61*$BE$43)+(L61*$BF$43)+(M61*$BG$43)+(N61*$BH$43)</f>
        <v>2.5278153577523916</v>
      </c>
      <c r="R61" s="6">
        <f>$BX$43+ (B61*$BI$43) + (C61*$BJ$43) +(D61*$BK$43)+(E61*$BL$43)+(F61*$BM$43)+(G61*$BN$43)+(H61*$BO$43)+(I61*$BP$43)+(J61*$BQ$43)+(K61*$BR$43)+(L61*$BS$43)+(M61*$BT$43)+(N61*$BU$43)</f>
        <v>2.0140708588530623</v>
      </c>
      <c r="S61" s="6">
        <f t="shared" ref="S61" si="331">1/(1+EXP(-P61))</f>
        <v>0.75615520917549806</v>
      </c>
      <c r="T61" s="6">
        <f>1/(1+EXP(-Q61))</f>
        <v>0.92606892041802802</v>
      </c>
      <c r="U61" s="6">
        <f>1/(1+EXP(-R61))</f>
        <v>0.88226653012088019</v>
      </c>
      <c r="V61" s="6">
        <f>AB43+(S61*Y43)+(T61*Z43)+(U61*AA43)</f>
        <v>1.7638472032349997</v>
      </c>
      <c r="W61" s="6">
        <f t="shared" ref="W61" si="332">1/(1+EXP(-V61))</f>
        <v>0.8536908407719096</v>
      </c>
      <c r="X61" s="6">
        <f>(O61 -W61) *W61 * (1-W61)</f>
        <v>1.8274422066373922E-2</v>
      </c>
      <c r="Y61" s="6">
        <f>$Q$4*X61*S61</f>
        <v>1.3818299440160311E-3</v>
      </c>
      <c r="Z61" s="6">
        <f>$Q$4*X61*T61</f>
        <v>1.6923374314270288E-3</v>
      </c>
      <c r="AA61" s="6">
        <f>$Q$4*X61*U61</f>
        <v>1.6122910946464166E-3</v>
      </c>
      <c r="AB61" s="6">
        <f>$Q$4*X61</f>
        <v>1.8274422066373924E-3</v>
      </c>
      <c r="AC61" s="6">
        <f>$X61 *Y43</f>
        <v>1.4231163937514352E-2</v>
      </c>
      <c r="AD61" s="6">
        <f>$X61 *Z43</f>
        <v>4.147237258720759E-3</v>
      </c>
      <c r="AE61" s="6">
        <f>$X61 *AA43</f>
        <v>1.3507132354855622E-3</v>
      </c>
      <c r="AF61" s="6">
        <f>AC61 *S61*(1 - S61)</f>
        <v>2.6240061724452867E-3</v>
      </c>
      <c r="AG61" s="6">
        <f>AD61 *T61*(1 - T61)</f>
        <v>2.8394173963175109E-4</v>
      </c>
      <c r="AH61" s="6">
        <f>AE61 *U61*(1 - U61)</f>
        <v>1.4030169034190279E-4</v>
      </c>
      <c r="AI61" s="6">
        <f t="shared" ref="AI61:AU61" si="333">$Q$4*$AF$33 *B61</f>
        <v>-3.9774611398614841E-4</v>
      </c>
      <c r="AJ61" s="6">
        <f t="shared" si="333"/>
        <v>-1.5366202730008799E-4</v>
      </c>
      <c r="AK61" s="6">
        <f t="shared" si="333"/>
        <v>-1.6253781227049019E-4</v>
      </c>
      <c r="AL61" s="6">
        <f t="shared" si="333"/>
        <v>-7.2615015789102952E-4</v>
      </c>
      <c r="AM61" s="6">
        <f t="shared" si="333"/>
        <v>-1.285324611026368E-3</v>
      </c>
      <c r="AN61" s="6">
        <f t="shared" si="333"/>
        <v>-1.5366202730008799E-4</v>
      </c>
      <c r="AO61" s="6">
        <f t="shared" si="333"/>
        <v>-1.5809991978528909E-4</v>
      </c>
      <c r="AP61" s="6">
        <f t="shared" si="333"/>
        <v>-7.794048677134428E-4</v>
      </c>
      <c r="AQ61" s="6">
        <f t="shared" si="333"/>
        <v>-1.5366202730008799E-4</v>
      </c>
      <c r="AR61" s="6">
        <f t="shared" si="333"/>
        <v>-1.5188687030600755E-4</v>
      </c>
      <c r="AS61" s="6">
        <f t="shared" si="333"/>
        <v>-1.5809991978528909E-4</v>
      </c>
      <c r="AT61" s="6">
        <f t="shared" si="333"/>
        <v>-1.5366202730008799E-4</v>
      </c>
      <c r="AU61" s="6">
        <f t="shared" si="333"/>
        <v>-1.7585148972609351E-4</v>
      </c>
      <c r="AV61" s="6">
        <f t="shared" ref="AV61:BH61" si="334">$Q$4*$AG$33 *B61</f>
        <v>-4.7744633597246808E-5</v>
      </c>
      <c r="AW61" s="6">
        <f t="shared" si="334"/>
        <v>-1.8445276856955879E-5</v>
      </c>
      <c r="AX61" s="6">
        <f t="shared" si="334"/>
        <v>-1.9510708011148276E-5</v>
      </c>
      <c r="AY61" s="6">
        <f t="shared" si="334"/>
        <v>-8.71655863023655E-5</v>
      </c>
      <c r="AZ61" s="6">
        <f t="shared" si="334"/>
        <v>-1.5428774901648652E-4</v>
      </c>
      <c r="BA61" s="6">
        <f t="shared" si="334"/>
        <v>-1.8445276856955879E-5</v>
      </c>
      <c r="BB61" s="6">
        <f t="shared" si="334"/>
        <v>-1.8977992434052078E-5</v>
      </c>
      <c r="BC61" s="6">
        <f t="shared" si="334"/>
        <v>-9.3558173227519895E-5</v>
      </c>
      <c r="BD61" s="6">
        <f t="shared" si="334"/>
        <v>-1.8445276856955879E-5</v>
      </c>
      <c r="BE61" s="6">
        <f t="shared" si="334"/>
        <v>-1.8232190626117397E-5</v>
      </c>
      <c r="BF61" s="6">
        <f t="shared" si="334"/>
        <v>-1.8977992434052078E-5</v>
      </c>
      <c r="BG61" s="6">
        <f t="shared" si="334"/>
        <v>-1.8445276856955879E-5</v>
      </c>
      <c r="BH61" s="6">
        <f t="shared" si="334"/>
        <v>-2.1108854742436872E-5</v>
      </c>
      <c r="BI61" s="6">
        <f t="shared" ref="BI61:BU61" si="335">$Q$4*$AH$33 *B61</f>
        <v>-2.6328669927879809E-5</v>
      </c>
      <c r="BJ61" s="6">
        <f t="shared" si="335"/>
        <v>-1.0171606094871277E-5</v>
      </c>
      <c r="BK61" s="6">
        <f t="shared" si="335"/>
        <v>-1.075913568879886E-5</v>
      </c>
      <c r="BL61" s="6">
        <f t="shared" si="335"/>
        <v>-4.8067264903200367E-5</v>
      </c>
      <c r="BM61" s="6">
        <f t="shared" si="335"/>
        <v>-8.5081629320638089E-5</v>
      </c>
      <c r="BN61" s="6">
        <f t="shared" si="335"/>
        <v>-1.0171606094871277E-5</v>
      </c>
      <c r="BO61" s="6">
        <f t="shared" si="335"/>
        <v>-1.0465370891835069E-5</v>
      </c>
      <c r="BP61" s="6">
        <f t="shared" si="335"/>
        <v>-5.1592442466765873E-5</v>
      </c>
      <c r="BQ61" s="6">
        <f t="shared" si="335"/>
        <v>-1.0171606094871277E-5</v>
      </c>
      <c r="BR61" s="6">
        <f t="shared" si="335"/>
        <v>-1.005410017608576E-5</v>
      </c>
      <c r="BS61" s="6">
        <f t="shared" si="335"/>
        <v>-1.0465370891835069E-5</v>
      </c>
      <c r="BT61" s="6">
        <f t="shared" si="335"/>
        <v>-1.0171606094871277E-5</v>
      </c>
      <c r="BU61" s="6">
        <f t="shared" si="335"/>
        <v>-1.1640430079690235E-5</v>
      </c>
      <c r="BV61" s="6">
        <f>AF61*BV59</f>
        <v>2.1881455565833435E-4</v>
      </c>
      <c r="BW61" s="6">
        <f t="shared" ref="BW61" si="336">AG61*BW59</f>
        <v>8.7020687616260538E-5</v>
      </c>
      <c r="BX61" s="10">
        <f>AH61*BX59</f>
        <v>7.0961804900387159E-5</v>
      </c>
    </row>
    <row r="62" spans="1:76" x14ac:dyDescent="0.25">
      <c r="A62" s="53"/>
      <c r="B62" s="21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3">
        <f>Y59+Y61</f>
        <v>0.75745845464009431</v>
      </c>
      <c r="Z62" s="13">
        <f t="shared" ref="Z62" si="337">Z59+Z61</f>
        <v>0.2007905007498107</v>
      </c>
      <c r="AA62" s="13">
        <f t="shared" ref="AA62" si="338">AA59+AA61</f>
        <v>4.8973069778274092E-2</v>
      </c>
      <c r="AB62" s="13">
        <f t="shared" ref="AB62" si="339">AB59+AB61</f>
        <v>0.87114641144905303</v>
      </c>
      <c r="AC62" s="36" t="s">
        <v>74</v>
      </c>
      <c r="AD62" s="36"/>
      <c r="AE62" s="36"/>
      <c r="AF62" s="36"/>
      <c r="AG62" s="36"/>
      <c r="AH62" s="36"/>
      <c r="AI62" s="14">
        <f>AI59+AI61</f>
        <v>4.0023675618964687E-2</v>
      </c>
      <c r="AJ62" s="14">
        <f t="shared" ref="AJ62" si="340">AJ59+AJ61</f>
        <v>0.80639044904891322</v>
      </c>
      <c r="AK62" s="14">
        <f t="shared" ref="AK62" si="341">AK59+AK61</f>
        <v>0.53097000119202697</v>
      </c>
      <c r="AL62" s="14">
        <f t="shared" ref="AL62" si="342">AL59+AL61</f>
        <v>0.14925305941257261</v>
      </c>
      <c r="AM62" s="14">
        <f t="shared" ref="AM62" si="343">AM59+AM61</f>
        <v>0.30196466898108448</v>
      </c>
      <c r="AN62" s="14">
        <f t="shared" ref="AN62" si="344">AN59+AN61</f>
        <v>0.40602721922360474</v>
      </c>
      <c r="AO62" s="14">
        <f t="shared" ref="AO62" si="345">AO59+AO61</f>
        <v>0.95367811376449474</v>
      </c>
      <c r="AP62" s="14">
        <f t="shared" ref="AP62" si="346">AP59+AP61</f>
        <v>0.15769069886964274</v>
      </c>
      <c r="AQ62" s="14">
        <f t="shared" ref="AQ62" si="347">AQ59+AQ61</f>
        <v>0.62192317983536027</v>
      </c>
      <c r="AR62" s="14">
        <f t="shared" ref="AR62" si="348">AR59+AR61</f>
        <v>0.11131235654585009</v>
      </c>
      <c r="AS62" s="14">
        <f t="shared" ref="AS62" si="349">AS59+AS61</f>
        <v>0.57882461270775343</v>
      </c>
      <c r="AT62" s="14">
        <f t="shared" ref="AT62" si="350">AT59+AT61</f>
        <v>0.95639617057189419</v>
      </c>
      <c r="AU62" s="14">
        <f t="shared" ref="AU62" si="351">AU59+AU61</f>
        <v>0.87498839968920084</v>
      </c>
      <c r="AV62" s="14">
        <f t="shared" ref="AV62" si="352">AV59+AV61</f>
        <v>0.65476261989060991</v>
      </c>
      <c r="AW62" s="14">
        <f t="shared" ref="AW62" si="353">AW59+AW61</f>
        <v>0.89713327750464422</v>
      </c>
      <c r="AX62" s="14">
        <f t="shared" ref="AX62" si="354">AX59+AX61</f>
        <v>0.68812260361804578</v>
      </c>
      <c r="AY62" s="14">
        <f t="shared" ref="AY62" si="355">AY59+AY61</f>
        <v>0.93547814718561861</v>
      </c>
      <c r="AZ62" s="14">
        <f t="shared" ref="AZ62" si="356">AZ59+AZ61</f>
        <v>0.69927813347893464</v>
      </c>
      <c r="BA62" s="14">
        <f t="shared" ref="BA62" si="357">BA59+BA61</f>
        <v>0.18986308158926085</v>
      </c>
      <c r="BB62" s="14">
        <f t="shared" ref="BB62" si="358">BB59+BB61</f>
        <v>0.34316217490410411</v>
      </c>
      <c r="BC62" s="14">
        <f t="shared" ref="BC62" si="359">BC59+BC61</f>
        <v>0.80980144169922041</v>
      </c>
      <c r="BD62" s="14">
        <f t="shared" ref="BD62" si="360">BD59+BD61</f>
        <v>0.68887821152442419</v>
      </c>
      <c r="BE62" s="14">
        <f t="shared" ref="BE62" si="361">BE59+BE61</f>
        <v>4.7446523799850336E-2</v>
      </c>
      <c r="BF62" s="14">
        <f t="shared" ref="BF62" si="362">BF59+BF61</f>
        <v>0.65206727374995488</v>
      </c>
      <c r="BG62" s="14">
        <f t="shared" ref="BG62" si="363">BG59+BG61</f>
        <v>0.77811859499996117</v>
      </c>
      <c r="BH62" s="14">
        <f t="shared" ref="BH62" si="364">BH59+BH61</f>
        <v>0.98300172612148429</v>
      </c>
      <c r="BI62" s="14">
        <f t="shared" ref="BI62" si="365">BI59+BI61</f>
        <v>0.74638014442220224</v>
      </c>
      <c r="BJ62" s="14">
        <f t="shared" ref="BJ62" si="366">BJ59+BJ61</f>
        <v>0.38713300103549964</v>
      </c>
      <c r="BK62" s="14">
        <f t="shared" ref="BK62" si="367">BK59+BK61</f>
        <v>0.3339474099484474</v>
      </c>
      <c r="BL62" s="14">
        <f t="shared" ref="BL62" si="368">BL59+BL61</f>
        <v>6.8386248145144365E-2</v>
      </c>
      <c r="BM62" s="14">
        <f t="shared" ref="BM62" si="369">BM59+BM61</f>
        <v>0.7812193849000596</v>
      </c>
      <c r="BN62" s="14">
        <f t="shared" ref="BN62" si="370">BN59+BN61</f>
        <v>0.46748040192181622</v>
      </c>
      <c r="BO62" s="14">
        <f t="shared" ref="BO62" si="371">BO59+BO61</f>
        <v>0.89127658005730082</v>
      </c>
      <c r="BP62" s="14">
        <f t="shared" ref="BP62" si="372">BP59+BP61</f>
        <v>0.35070890656468645</v>
      </c>
      <c r="BQ62" s="14">
        <f t="shared" ref="BQ62" si="373">BQ59+BQ61</f>
        <v>0.37357336581977579</v>
      </c>
      <c r="BR62" s="14">
        <f t="shared" ref="BR62" si="374">BR59+BR61</f>
        <v>0.32157843152910093</v>
      </c>
      <c r="BS62" s="14">
        <f t="shared" ref="BS62" si="375">BS59+BS61</f>
        <v>0.20419181644149512</v>
      </c>
      <c r="BT62" s="14">
        <f t="shared" ref="BT62" si="376">BT59+BT61</f>
        <v>0.79320610137451586</v>
      </c>
      <c r="BU62" s="14">
        <f t="shared" ref="BU62" si="377">BU59+BU61</f>
        <v>0.21388514009673534</v>
      </c>
      <c r="BV62" s="14">
        <f t="shared" ref="BV62" si="378">BV59+BV61</f>
        <v>8.3608311865576296E-2</v>
      </c>
      <c r="BW62" s="14">
        <f t="shared" ref="BW62" si="379">BW59+BW61</f>
        <v>0.3065607632557894</v>
      </c>
      <c r="BX62" s="15">
        <f t="shared" ref="BX62" si="380">BX59+BX61</f>
        <v>0.50585107555448905</v>
      </c>
    </row>
    <row r="63" spans="1:76" x14ac:dyDescent="0.25">
      <c r="A63" s="53"/>
      <c r="BX63" s="12"/>
    </row>
    <row r="64" spans="1:76" x14ac:dyDescent="0.25">
      <c r="A64" s="53"/>
      <c r="B64" s="8">
        <v>0.2754646840148699</v>
      </c>
      <c r="C64" s="3">
        <v>0.10297397769516729</v>
      </c>
      <c r="D64" s="3">
        <v>0.11189591078066916</v>
      </c>
      <c r="E64" s="3">
        <v>0.42713754646840152</v>
      </c>
      <c r="F64" s="3">
        <v>0.81078066914498148</v>
      </c>
      <c r="G64" s="3">
        <v>0.1</v>
      </c>
      <c r="H64" s="3">
        <v>0.10594795539033458</v>
      </c>
      <c r="I64" s="3">
        <v>0.52230483271375472</v>
      </c>
      <c r="J64" s="3">
        <v>0.10297397769516729</v>
      </c>
      <c r="K64" s="3">
        <v>0.10356877323420074</v>
      </c>
      <c r="L64" s="3">
        <v>0.10594795539033458</v>
      </c>
      <c r="M64" s="3">
        <v>0.10297397769516729</v>
      </c>
      <c r="N64" s="3">
        <v>0.120817843866171</v>
      </c>
      <c r="O64" s="3">
        <v>1</v>
      </c>
      <c r="P64" s="6">
        <f>$BV$43+ (B64*AI58) + (C64*$AJ$43) +(D64*$AK$43)+(E64*$AL$43)+(F64*$AM$43)+(G64*$AN$43)+(H64*$AO$43)+(I64*$AP$43)+(J64*$AQ$43)+(K64*$AR$43)+(L64*$AS$43)+(M64*$AT$43)+(N64*$AU$43)</f>
        <v>1.1103543467291648</v>
      </c>
      <c r="Q64" s="6">
        <f>$BW$43+ (B64*$AV$43) + (C64*$AW$43) +(D64*$AX$43)+(E64*$AY$43)+(F64*$AZ$43)+(G64*$BA$43)+(H64*$BB$43)+(I64*$BC$43)+(J64*$BD$43)+(K64*$BE$43)+(L64*$BF$43)+(M64*$BG$43)+(N64*$BH$43)</f>
        <v>2.447104400999391</v>
      </c>
      <c r="R64" s="6">
        <f>$BX$43+ (B64*$BI$43) + (C64*$BJ$43) +(D64*$BK$43)+(E64*$BL$43)+(F64*$BM$43)+(G64*$BN$43)+(H64*$BO$43)+(I64*$BP$43)+(J64*$BQ$43)+(K64*$BR$43)+(L64*$BS$43)+(M64*$BT$43)+(N64*$BU$43)</f>
        <v>1.9779537085198633</v>
      </c>
      <c r="S64" s="6">
        <f t="shared" ref="S64" si="381">1/(1+EXP(-P64))</f>
        <v>0.75219516672101217</v>
      </c>
      <c r="T64" s="6">
        <f>1/(1+EXP(-Q64))</f>
        <v>0.92034944323104539</v>
      </c>
      <c r="U64" s="6">
        <f>1/(1+EXP(-R64))</f>
        <v>0.8784628571682368</v>
      </c>
      <c r="V64" s="6">
        <f>AB43+(S64*Y43)+(T64*Z43)+(U64*AA43)</f>
        <v>1.7591841986622339</v>
      </c>
      <c r="W64" s="6">
        <f t="shared" ref="W64" si="382">1/(1+EXP(-V64))</f>
        <v>0.85310745739997296</v>
      </c>
      <c r="X64" s="6">
        <f>(O64 -W64) *W64 * (1-W64)</f>
        <v>1.8407857121341697E-2</v>
      </c>
      <c r="Y64" s="6">
        <f>$Q$4*X64*S64</f>
        <v>1.3846301156364188E-3</v>
      </c>
      <c r="Z64" s="6">
        <f>$Q$4*X64*T64</f>
        <v>1.6941661052703465E-3</v>
      </c>
      <c r="AA64" s="6">
        <f>$Q$4*X64*U64</f>
        <v>1.6170618761158502E-3</v>
      </c>
      <c r="AB64" s="6">
        <f>$Q$4*X64</f>
        <v>1.8407857121341697E-3</v>
      </c>
      <c r="AC64" s="6">
        <f>$X64 *Y43</f>
        <v>1.433507617809633E-2</v>
      </c>
      <c r="AD64" s="6">
        <f>$X64 *Z43</f>
        <v>4.1775193015438838E-3</v>
      </c>
      <c r="AE64" s="6">
        <f>$X64 *AA43</f>
        <v>1.3605757906004709E-3</v>
      </c>
      <c r="AF64" s="6">
        <f>AC64 *S64*(1 - S64)</f>
        <v>2.6720237650606771E-3</v>
      </c>
      <c r="AG64" s="6">
        <f>AD64 *T64*(1 - T64)</f>
        <v>3.0623867356667132E-4</v>
      </c>
      <c r="AH64" s="6">
        <f>AE64 *U64*(1 - U64)</f>
        <v>1.4526305219386107E-4</v>
      </c>
      <c r="AI64" s="6">
        <f t="shared" ref="AI64:AU64" si="383">$Q$4*$AF$33 *B64</f>
        <v>-4.1105979144175162E-4</v>
      </c>
      <c r="AJ64" s="6">
        <f t="shared" si="383"/>
        <v>-1.5366202730008799E-4</v>
      </c>
      <c r="AK64" s="6">
        <f t="shared" si="383"/>
        <v>-1.6697570475569131E-4</v>
      </c>
      <c r="AL64" s="6">
        <f t="shared" si="383"/>
        <v>-6.3739230818700768E-4</v>
      </c>
      <c r="AM64" s="6">
        <f t="shared" si="383"/>
        <v>-1.2098804387779493E-3</v>
      </c>
      <c r="AN64" s="6">
        <f t="shared" si="383"/>
        <v>-1.4922413481488689E-4</v>
      </c>
      <c r="AO64" s="6">
        <f t="shared" si="383"/>
        <v>-1.5809991978528909E-4</v>
      </c>
      <c r="AP64" s="6">
        <f t="shared" si="383"/>
        <v>-7.794048677134428E-4</v>
      </c>
      <c r="AQ64" s="6">
        <f t="shared" si="383"/>
        <v>-1.5366202730008799E-4</v>
      </c>
      <c r="AR64" s="6">
        <f t="shared" si="383"/>
        <v>-1.545496057971282E-4</v>
      </c>
      <c r="AS64" s="6">
        <f t="shared" si="383"/>
        <v>-1.5809991978528909E-4</v>
      </c>
      <c r="AT64" s="6">
        <f t="shared" si="383"/>
        <v>-1.5366202730008799E-4</v>
      </c>
      <c r="AU64" s="6">
        <f t="shared" si="383"/>
        <v>-1.8028938221129458E-4</v>
      </c>
      <c r="AV64" s="6">
        <f t="shared" ref="AV64:BH64" si="384">$Q$4*$AG$33 *B64</f>
        <v>-4.93427803285354E-5</v>
      </c>
      <c r="AW64" s="6">
        <f t="shared" si="384"/>
        <v>-1.8445276856955879E-5</v>
      </c>
      <c r="AX64" s="6">
        <f t="shared" si="384"/>
        <v>-2.0043423588244475E-5</v>
      </c>
      <c r="AY64" s="6">
        <f t="shared" si="384"/>
        <v>-7.6511274760441531E-5</v>
      </c>
      <c r="AZ64" s="6">
        <f t="shared" si="384"/>
        <v>-1.4523158420585115E-4</v>
      </c>
      <c r="BA64" s="6">
        <f t="shared" si="384"/>
        <v>-1.7912561279859678E-5</v>
      </c>
      <c r="BB64" s="6">
        <f t="shared" si="384"/>
        <v>-1.8977992434052078E-5</v>
      </c>
      <c r="BC64" s="6">
        <f t="shared" si="384"/>
        <v>-9.3558173227519895E-5</v>
      </c>
      <c r="BD64" s="6">
        <f t="shared" si="384"/>
        <v>-1.8445276856955879E-5</v>
      </c>
      <c r="BE64" s="6">
        <f t="shared" si="384"/>
        <v>-1.8551819972375117E-5</v>
      </c>
      <c r="BF64" s="6">
        <f t="shared" si="384"/>
        <v>-1.8977992434052078E-5</v>
      </c>
      <c r="BG64" s="6">
        <f t="shared" si="384"/>
        <v>-1.8445276856955879E-5</v>
      </c>
      <c r="BH64" s="6">
        <f t="shared" si="384"/>
        <v>-2.164157031953307E-5</v>
      </c>
      <c r="BI64" s="6">
        <f t="shared" ref="BI64:BU64" si="385">$Q$4*$AH$33 *B64</f>
        <v>-2.720996431877118E-5</v>
      </c>
      <c r="BJ64" s="6">
        <f t="shared" si="385"/>
        <v>-1.0171606094871277E-5</v>
      </c>
      <c r="BK64" s="6">
        <f t="shared" si="385"/>
        <v>-1.1052900485762652E-5</v>
      </c>
      <c r="BL64" s="6">
        <f t="shared" si="385"/>
        <v>-4.2191968963924542E-5</v>
      </c>
      <c r="BM64" s="6">
        <f t="shared" si="385"/>
        <v>-8.0087627772253635E-5</v>
      </c>
      <c r="BN64" s="6">
        <f t="shared" si="385"/>
        <v>-9.8778412979074856E-6</v>
      </c>
      <c r="BO64" s="6">
        <f t="shared" si="385"/>
        <v>-1.0465370891835069E-5</v>
      </c>
      <c r="BP64" s="6">
        <f t="shared" si="385"/>
        <v>-5.1592442466765873E-5</v>
      </c>
      <c r="BQ64" s="6">
        <f t="shared" si="385"/>
        <v>-1.0171606094871277E-5</v>
      </c>
      <c r="BR64" s="6">
        <f t="shared" si="385"/>
        <v>-1.0230359054264035E-5</v>
      </c>
      <c r="BS64" s="6">
        <f t="shared" si="385"/>
        <v>-1.0465370891835069E-5</v>
      </c>
      <c r="BT64" s="6">
        <f t="shared" si="385"/>
        <v>-1.0171606094871277E-5</v>
      </c>
      <c r="BU64" s="6">
        <f t="shared" si="385"/>
        <v>-1.1934194876654025E-5</v>
      </c>
      <c r="BV64" s="6">
        <f>AF64*BV62</f>
        <v>2.2340339626142445E-4</v>
      </c>
      <c r="BW64" s="6">
        <f t="shared" ref="BW64" si="386">AG64*BW62</f>
        <v>9.38807615070393E-5</v>
      </c>
      <c r="BX64" s="10">
        <f>AH64*BX62</f>
        <v>7.3481471190592508E-5</v>
      </c>
    </row>
    <row r="65" spans="1:76" ht="15.75" thickBot="1" x14ac:dyDescent="0.3">
      <c r="A65" s="54"/>
      <c r="B65" s="19" t="s">
        <v>74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6">
        <f>Y62+Y64</f>
        <v>0.7588430847557307</v>
      </c>
      <c r="Z65" s="16">
        <f t="shared" ref="Z65" si="387">Z62+Z64</f>
        <v>0.20248466685508104</v>
      </c>
      <c r="AA65" s="16">
        <f t="shared" ref="AA65" si="388">AA62+AA64</f>
        <v>5.0590131654389942E-2</v>
      </c>
      <c r="AB65" s="16">
        <f t="shared" ref="AB65" si="389">AB62+AB64</f>
        <v>0.87298719716118722</v>
      </c>
      <c r="AC65" s="49" t="s">
        <v>74</v>
      </c>
      <c r="AD65" s="49"/>
      <c r="AE65" s="49"/>
      <c r="AF65" s="49"/>
      <c r="AG65" s="49"/>
      <c r="AH65" s="49"/>
      <c r="AI65" s="17">
        <f>AI62+AI64</f>
        <v>3.9612615827522936E-2</v>
      </c>
      <c r="AJ65" s="17">
        <f t="shared" ref="AJ65" si="390">AJ62+AJ64</f>
        <v>0.80623678702161317</v>
      </c>
      <c r="AK65" s="17">
        <f t="shared" ref="AK65" si="391">AK62+AK64</f>
        <v>0.53080302548727132</v>
      </c>
      <c r="AL65" s="17">
        <f t="shared" ref="AL65" si="392">AL62+AL64</f>
        <v>0.14861566710438559</v>
      </c>
      <c r="AM65" s="17">
        <f t="shared" ref="AM65" si="393">AM62+AM64</f>
        <v>0.30075478854230653</v>
      </c>
      <c r="AN65" s="17">
        <f t="shared" ref="AN65" si="394">AN62+AN64</f>
        <v>0.40587799508878986</v>
      </c>
      <c r="AO65" s="17">
        <f t="shared" ref="AO65" si="395">AO62+AO64</f>
        <v>0.95352001384470941</v>
      </c>
      <c r="AP65" s="17">
        <f t="shared" ref="AP65" si="396">AP62+AP64</f>
        <v>0.1569112940019293</v>
      </c>
      <c r="AQ65" s="17">
        <f t="shared" ref="AQ65" si="397">AQ62+AQ64</f>
        <v>0.62176951780806022</v>
      </c>
      <c r="AR65" s="17">
        <f t="shared" ref="AR65" si="398">AR62+AR64</f>
        <v>0.11115780694005296</v>
      </c>
      <c r="AS65" s="17">
        <f t="shared" ref="AS65" si="399">AS62+AS64</f>
        <v>0.5786665127879681</v>
      </c>
      <c r="AT65" s="17">
        <f t="shared" ref="AT65" si="400">AT62+AT64</f>
        <v>0.95624250854459414</v>
      </c>
      <c r="AU65" s="17">
        <f t="shared" ref="AU65" si="401">AU62+AU64</f>
        <v>0.87480811030698957</v>
      </c>
      <c r="AV65" s="17">
        <f t="shared" ref="AV65" si="402">AV62+AV64</f>
        <v>0.65471327711028138</v>
      </c>
      <c r="AW65" s="17">
        <f t="shared" ref="AW65" si="403">AW62+AW64</f>
        <v>0.89711483222778732</v>
      </c>
      <c r="AX65" s="17">
        <f t="shared" ref="AX65" si="404">AX62+AX64</f>
        <v>0.68810256019445759</v>
      </c>
      <c r="AY65" s="17">
        <f t="shared" ref="AY65" si="405">AY62+AY64</f>
        <v>0.93540163591085812</v>
      </c>
      <c r="AZ65" s="17">
        <f t="shared" ref="AZ65" si="406">AZ62+AZ64</f>
        <v>0.69913290189472876</v>
      </c>
      <c r="BA65" s="17">
        <f t="shared" ref="BA65" si="407">BA62+BA64</f>
        <v>0.18984516902798099</v>
      </c>
      <c r="BB65" s="17">
        <f t="shared" ref="BB65" si="408">BB62+BB64</f>
        <v>0.34314319691167006</v>
      </c>
      <c r="BC65" s="17">
        <f t="shared" ref="BC65" si="409">BC62+BC64</f>
        <v>0.80970788352599288</v>
      </c>
      <c r="BD65" s="17">
        <f t="shared" ref="BD65" si="410">BD62+BD64</f>
        <v>0.68885976624756728</v>
      </c>
      <c r="BE65" s="17">
        <f t="shared" ref="BE65" si="411">BE62+BE64</f>
        <v>4.7427971979877963E-2</v>
      </c>
      <c r="BF65" s="17">
        <f t="shared" ref="BF65" si="412">BF62+BF64</f>
        <v>0.65204829575752088</v>
      </c>
      <c r="BG65" s="17">
        <f t="shared" ref="BG65" si="413">BG62+BG64</f>
        <v>0.77810014972310426</v>
      </c>
      <c r="BH65" s="17">
        <f t="shared" ref="BH65" si="414">BH62+BH64</f>
        <v>0.9829800845511647</v>
      </c>
      <c r="BI65" s="17">
        <f t="shared" ref="BI65" si="415">BI62+BI64</f>
        <v>0.74635293445788342</v>
      </c>
      <c r="BJ65" s="17">
        <f t="shared" ref="BJ65" si="416">BJ62+BJ64</f>
        <v>0.38712282942940479</v>
      </c>
      <c r="BK65" s="17">
        <f t="shared" ref="BK65" si="417">BK62+BK64</f>
        <v>0.33393635704796165</v>
      </c>
      <c r="BL65" s="17">
        <f t="shared" ref="BL65" si="418">BL62+BL64</f>
        <v>6.8344056176180445E-2</v>
      </c>
      <c r="BM65" s="17">
        <f t="shared" ref="BM65" si="419">BM62+BM64</f>
        <v>0.78113929727228737</v>
      </c>
      <c r="BN65" s="17">
        <f t="shared" ref="BN65" si="420">BN62+BN64</f>
        <v>0.46747052408051831</v>
      </c>
      <c r="BO65" s="17">
        <f t="shared" ref="BO65" si="421">BO62+BO64</f>
        <v>0.89126611468640893</v>
      </c>
      <c r="BP65" s="17">
        <f t="shared" ref="BP65" si="422">BP62+BP64</f>
        <v>0.35065731412221968</v>
      </c>
      <c r="BQ65" s="17">
        <f t="shared" ref="BQ65" si="423">BQ62+BQ64</f>
        <v>0.37356319421368095</v>
      </c>
      <c r="BR65" s="17">
        <f t="shared" ref="BR65" si="424">BR62+BR64</f>
        <v>0.32156820117004664</v>
      </c>
      <c r="BS65" s="17">
        <f t="shared" ref="BS65" si="425">BS62+BS64</f>
        <v>0.20418135107060328</v>
      </c>
      <c r="BT65" s="17">
        <f t="shared" ref="BT65" si="426">BT62+BT64</f>
        <v>0.79319592976842102</v>
      </c>
      <c r="BU65" s="17">
        <f t="shared" ref="BU65" si="427">BU62+BU64</f>
        <v>0.21387320590185868</v>
      </c>
      <c r="BV65" s="17">
        <f t="shared" ref="BV65" si="428">BV62+BV64</f>
        <v>8.3831715261837719E-2</v>
      </c>
      <c r="BW65" s="17">
        <f t="shared" ref="BW65" si="429">BW62+BW64</f>
        <v>0.30665464401729642</v>
      </c>
      <c r="BX65" s="18">
        <f t="shared" ref="BX65" si="430">BX62+BX64</f>
        <v>0.50592455702567962</v>
      </c>
    </row>
    <row r="67" spans="1:76" x14ac:dyDescent="0.25">
      <c r="B67" t="s">
        <v>155</v>
      </c>
      <c r="F67">
        <f>((O49 - W49)^2 + (O52 -W52)^2 + (O55 -W55)^2 +(O58-W58)^2+(O61-W61)^2+(O64-W64)^2) / 6</f>
        <v>0.37429909415188339</v>
      </c>
    </row>
    <row r="68" spans="1:76" ht="15.75" thickBot="1" x14ac:dyDescent="0.3"/>
    <row r="69" spans="1:76" x14ac:dyDescent="0.25">
      <c r="A69" s="52" t="s">
        <v>77</v>
      </c>
      <c r="B69" s="33" t="s">
        <v>50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5" t="s">
        <v>28</v>
      </c>
      <c r="Q69" s="35"/>
      <c r="R69" s="35"/>
      <c r="S69" s="35" t="s">
        <v>29</v>
      </c>
      <c r="T69" s="35"/>
      <c r="U69" s="35"/>
      <c r="V69" s="34" t="s">
        <v>30</v>
      </c>
      <c r="W69" s="34" t="s">
        <v>31</v>
      </c>
      <c r="X69" s="50" t="s">
        <v>62</v>
      </c>
      <c r="Y69" s="37" t="s">
        <v>54</v>
      </c>
      <c r="Z69" s="38"/>
      <c r="AA69" s="39"/>
      <c r="AB69" s="44" t="s">
        <v>49</v>
      </c>
      <c r="AC69" s="46" t="s">
        <v>58</v>
      </c>
      <c r="AD69" s="47"/>
      <c r="AE69" s="48"/>
      <c r="AF69" s="46" t="s">
        <v>63</v>
      </c>
      <c r="AG69" s="47"/>
      <c r="AH69" s="48"/>
      <c r="AI69" s="37" t="s">
        <v>67</v>
      </c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9"/>
      <c r="AV69" s="37" t="s">
        <v>68</v>
      </c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9"/>
      <c r="BI69" s="37" t="s">
        <v>69</v>
      </c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9"/>
      <c r="BV69" s="37" t="s">
        <v>73</v>
      </c>
      <c r="BW69" s="38"/>
      <c r="BX69" s="40"/>
    </row>
    <row r="70" spans="1:76" x14ac:dyDescent="0.25">
      <c r="A70" s="53"/>
      <c r="B70" s="5" t="s">
        <v>16</v>
      </c>
      <c r="C70" s="1" t="s">
        <v>17</v>
      </c>
      <c r="D70" s="1" t="s">
        <v>18</v>
      </c>
      <c r="E70" s="1" t="s">
        <v>19</v>
      </c>
      <c r="F70" s="1" t="s">
        <v>20</v>
      </c>
      <c r="G70" s="1" t="s">
        <v>21</v>
      </c>
      <c r="H70" s="1" t="s">
        <v>36</v>
      </c>
      <c r="I70" s="1" t="s">
        <v>37</v>
      </c>
      <c r="J70" s="1" t="s">
        <v>38</v>
      </c>
      <c r="K70" s="1" t="s">
        <v>39</v>
      </c>
      <c r="L70" s="1" t="s">
        <v>40</v>
      </c>
      <c r="M70" s="1" t="s">
        <v>41</v>
      </c>
      <c r="N70" s="1" t="s">
        <v>42</v>
      </c>
      <c r="O70" s="1" t="s">
        <v>22</v>
      </c>
      <c r="P70" s="1" t="s">
        <v>51</v>
      </c>
      <c r="Q70" s="1" t="s">
        <v>52</v>
      </c>
      <c r="R70" s="1" t="s">
        <v>53</v>
      </c>
      <c r="S70" s="1" t="s">
        <v>25</v>
      </c>
      <c r="T70" s="1" t="s">
        <v>26</v>
      </c>
      <c r="U70" s="1" t="s">
        <v>27</v>
      </c>
      <c r="V70" s="27"/>
      <c r="W70" s="27"/>
      <c r="X70" s="51"/>
      <c r="Y70" s="1" t="s">
        <v>55</v>
      </c>
      <c r="Z70" s="1" t="s">
        <v>56</v>
      </c>
      <c r="AA70" s="1" t="s">
        <v>57</v>
      </c>
      <c r="AB70" s="45"/>
      <c r="AC70" s="1" t="s">
        <v>59</v>
      </c>
      <c r="AD70" s="1" t="s">
        <v>60</v>
      </c>
      <c r="AE70" s="1" t="s">
        <v>61</v>
      </c>
      <c r="AF70" s="1" t="s">
        <v>64</v>
      </c>
      <c r="AG70" s="1" t="s">
        <v>65</v>
      </c>
      <c r="AH70" s="1" t="s">
        <v>66</v>
      </c>
      <c r="AI70" s="1" t="s">
        <v>16</v>
      </c>
      <c r="AJ70" s="1" t="s">
        <v>17</v>
      </c>
      <c r="AK70" s="1" t="s">
        <v>18</v>
      </c>
      <c r="AL70" s="1" t="s">
        <v>19</v>
      </c>
      <c r="AM70" s="2" t="s">
        <v>20</v>
      </c>
      <c r="AN70" s="2" t="s">
        <v>21</v>
      </c>
      <c r="AO70" s="2" t="s">
        <v>36</v>
      </c>
      <c r="AP70" s="2" t="s">
        <v>37</v>
      </c>
      <c r="AQ70" s="2" t="s">
        <v>38</v>
      </c>
      <c r="AR70" s="2" t="s">
        <v>39</v>
      </c>
      <c r="AS70" s="2" t="s">
        <v>40</v>
      </c>
      <c r="AT70" s="2" t="s">
        <v>41</v>
      </c>
      <c r="AU70" s="2" t="s">
        <v>42</v>
      </c>
      <c r="AV70" s="1" t="s">
        <v>16</v>
      </c>
      <c r="AW70" s="1" t="s">
        <v>17</v>
      </c>
      <c r="AX70" s="1" t="s">
        <v>18</v>
      </c>
      <c r="AY70" s="1" t="s">
        <v>19</v>
      </c>
      <c r="AZ70" s="2" t="s">
        <v>20</v>
      </c>
      <c r="BA70" s="2" t="s">
        <v>21</v>
      </c>
      <c r="BB70" s="2" t="s">
        <v>36</v>
      </c>
      <c r="BC70" s="2" t="s">
        <v>37</v>
      </c>
      <c r="BD70" s="2" t="s">
        <v>38</v>
      </c>
      <c r="BE70" s="2" t="s">
        <v>39</v>
      </c>
      <c r="BF70" s="2" t="s">
        <v>40</v>
      </c>
      <c r="BG70" s="2" t="s">
        <v>41</v>
      </c>
      <c r="BH70" s="2" t="s">
        <v>42</v>
      </c>
      <c r="BI70" s="1" t="s">
        <v>16</v>
      </c>
      <c r="BJ70" s="1" t="s">
        <v>17</v>
      </c>
      <c r="BK70" s="1" t="s">
        <v>18</v>
      </c>
      <c r="BL70" s="1" t="s">
        <v>19</v>
      </c>
      <c r="BM70" s="2" t="s">
        <v>20</v>
      </c>
      <c r="BN70" s="2" t="s">
        <v>21</v>
      </c>
      <c r="BO70" s="2" t="s">
        <v>36</v>
      </c>
      <c r="BP70" s="2" t="s">
        <v>37</v>
      </c>
      <c r="BQ70" s="2" t="s">
        <v>38</v>
      </c>
      <c r="BR70" s="2" t="s">
        <v>39</v>
      </c>
      <c r="BS70" s="2" t="s">
        <v>40</v>
      </c>
      <c r="BT70" s="2" t="s">
        <v>41</v>
      </c>
      <c r="BU70" s="2" t="s">
        <v>42</v>
      </c>
      <c r="BV70" s="2" t="s">
        <v>70</v>
      </c>
      <c r="BW70" s="2" t="s">
        <v>71</v>
      </c>
      <c r="BX70" s="9" t="s">
        <v>72</v>
      </c>
    </row>
    <row r="71" spans="1:76" x14ac:dyDescent="0.25">
      <c r="A71" s="53"/>
      <c r="B71" s="8">
        <v>0.26951672862453502</v>
      </c>
      <c r="C71" s="3">
        <v>0.10297397769516729</v>
      </c>
      <c r="D71" s="3">
        <v>0.10594795539033458</v>
      </c>
      <c r="E71" s="3">
        <v>0.46877323420074346</v>
      </c>
      <c r="F71" s="3">
        <v>0.87620817843866172</v>
      </c>
      <c r="G71" s="3">
        <v>0.1</v>
      </c>
      <c r="H71" s="3">
        <v>0.1</v>
      </c>
      <c r="I71" s="3">
        <v>0.51933085501858745</v>
      </c>
      <c r="J71" s="3">
        <v>0.1</v>
      </c>
      <c r="K71" s="3">
        <v>0.10089219330855019</v>
      </c>
      <c r="L71" s="3">
        <v>0.10297397769516729</v>
      </c>
      <c r="M71" s="3">
        <v>0.1</v>
      </c>
      <c r="N71" s="3">
        <v>0.120817843866171</v>
      </c>
      <c r="O71" s="3">
        <v>1</v>
      </c>
      <c r="P71" s="6">
        <f>$BV$43+ (B71*AI65) + (C71*$AJ$43) +(D71*$AK$43)+(E71*$AL$43)+(F71*$AM$43)+(G71*$AN$43)+(H71*$AO$43)+(I71*$AP$43)+(J71*$AQ$43)+(K71*$AR$43)+(L71*$AS$43)+(M71*$AT$43)+(N71*$AU$43)</f>
        <v>1.1315072082867133</v>
      </c>
      <c r="Q71" s="6">
        <f>$BW$43+ (B71*$AV$43) + (C71*$AW$43) +(D71*$AX$43)+(E71*$AY$43)+(F71*$AZ$43)+(G71*$BA$43)+(H71*$BB$43)+(I71*$BC$43)+(J71*$BD$43)+(K71*$BE$43)+(L71*$BF$43)+(M71*$BG$43)+(N71*$BH$43)</f>
        <v>2.5129876661774113</v>
      </c>
      <c r="R71" s="6">
        <f>$BX$43+ (B71*$BI$43) + (C71*$BJ$43) +(D71*$BK$43)+(E71*$BL$43)+(F71*$BM$43)+(G71*$BN$43)+(H71*$BO$43)+(I71*$BP$43)+(J71*$BQ$43)+(K71*$BR$43)+(L71*$BS$43)+(M71*$BT$43)+(N71*$BU$43)</f>
        <v>2.0142316659841852</v>
      </c>
      <c r="S71" s="6">
        <f>1/(1+EXP(-P71))</f>
        <v>0.75611694177854938</v>
      </c>
      <c r="T71" s="6">
        <f t="shared" ref="T71" si="431">1/(1+EXP(-Q71))</f>
        <v>0.92504730296426851</v>
      </c>
      <c r="U71" s="6">
        <f t="shared" ref="U71" si="432">1/(1+EXP(-R71))</f>
        <v>0.88228323250068719</v>
      </c>
      <c r="V71" s="6">
        <f>AB65+(S71*Y65)+(T71*Z65)+(U71*AA65)</f>
        <v>1.6787040295510725</v>
      </c>
      <c r="W71" s="6">
        <f>1/(1+EXP(-V71))</f>
        <v>0.84273284699483575</v>
      </c>
      <c r="X71" s="6">
        <f>(O71 -W71) *W71 * (1-W71)</f>
        <v>2.084327561639699E-2</v>
      </c>
      <c r="Y71" s="6">
        <f>$Q$4*X71*S71</f>
        <v>1.5759953815717503E-3</v>
      </c>
      <c r="Z71" s="6">
        <f>$Q$4*X71*T71</f>
        <v>1.9281015893888938E-3</v>
      </c>
      <c r="AA71" s="6">
        <f>$Q$4*X71*U71</f>
        <v>1.838967258673749E-3</v>
      </c>
      <c r="AB71" s="6">
        <f>$Q$4*X71</f>
        <v>2.0843275616396991E-3</v>
      </c>
      <c r="AC71" s="6">
        <f>X71 *Y65</f>
        <v>1.5816775565160597E-2</v>
      </c>
      <c r="AD71" s="6">
        <f t="shared" ref="AD71" si="433">Y71 *Z65</f>
        <v>3.1911489980270219E-4</v>
      </c>
      <c r="AE71" s="6">
        <f t="shared" ref="AE71" si="434">Z71 *AA65</f>
        <v>9.7542913250222633E-5</v>
      </c>
      <c r="AF71" s="6">
        <f>AC71 *S71*(1 - S71)</f>
        <v>2.916678454916236E-3</v>
      </c>
      <c r="AG71" s="6">
        <f>AD71 *T71*(1 - T71)</f>
        <v>2.2125764641172922E-5</v>
      </c>
      <c r="AH71" s="6">
        <f>AE71 *U71*(1 - U71)</f>
        <v>1.0130761139515772E-5</v>
      </c>
      <c r="AI71" s="6">
        <f>$Q$4*$AF$49 *B71</f>
        <v>7.0728115482255504E-5</v>
      </c>
      <c r="AJ71" s="6">
        <f t="shared" ref="AJ71" si="435">$Q$4*$AF$49 *C71</f>
        <v>2.7023017915289378E-5</v>
      </c>
      <c r="AK71" s="6">
        <f t="shared" ref="AK71" si="436">$Q$4*$AF$49 *D71</f>
        <v>2.7803466086128061E-5</v>
      </c>
      <c r="AL71" s="6">
        <f t="shared" ref="AL71" si="437">$Q$4*$AF$49 *E71</f>
        <v>1.2301814292844728E-4</v>
      </c>
      <c r="AM71" s="6">
        <f t="shared" ref="AM71" si="438">$Q$4*$AF$49 *F71</f>
        <v>2.2993954233334679E-4</v>
      </c>
      <c r="AN71" s="6">
        <f t="shared" ref="AN71" si="439">$Q$4*$AF$49 *G71</f>
        <v>2.6242569744450695E-5</v>
      </c>
      <c r="AO71" s="6">
        <f t="shared" ref="AO71" si="440">$Q$4*$AF$49 *H71</f>
        <v>2.6242569744450695E-5</v>
      </c>
      <c r="AP71" s="6">
        <f t="shared" ref="AP71" si="441">$Q$4*$AF$49 *I71</f>
        <v>1.3628576183270493E-4</v>
      </c>
      <c r="AQ71" s="6">
        <f t="shared" ref="AQ71" si="442">$Q$4*$AF$49 *J71</f>
        <v>2.6242569744450695E-5</v>
      </c>
      <c r="AR71" s="6">
        <f t="shared" ref="AR71" si="443">$Q$4*$AF$49 *K71</f>
        <v>2.6476704195702298E-5</v>
      </c>
      <c r="AS71" s="6">
        <f t="shared" ref="AS71" si="444">$Q$4*$AF$49 *L71</f>
        <v>2.7023017915289378E-5</v>
      </c>
      <c r="AT71" s="6">
        <f t="shared" ref="AT71" si="445">$Q$4*$AF$49 *M71</f>
        <v>2.6242569744450695E-5</v>
      </c>
      <c r="AU71" s="6">
        <f t="shared" ref="AU71" si="446">$Q$4*$AF$49 *N71</f>
        <v>3.170570694032147E-5</v>
      </c>
      <c r="AV71" s="6">
        <f>$Q$4*$AG$49 *B71</f>
        <v>5.8622748510761062E-7</v>
      </c>
      <c r="AW71" s="6">
        <f t="shared" ref="AW71" si="447">$Q$4*$AG$49 *C71</f>
        <v>2.2397932879283909E-7</v>
      </c>
      <c r="AX71" s="6">
        <f t="shared" ref="AX71" si="448">$Q$4*$AG$49 *D71</f>
        <v>2.3044804586988857E-7</v>
      </c>
      <c r="AY71" s="6">
        <f t="shared" ref="AY71" si="449">$Q$4*$AG$49 *E71</f>
        <v>1.0196315292699279E-6</v>
      </c>
      <c r="AZ71" s="6">
        <f t="shared" ref="AZ71" si="450">$Q$4*$AG$49 *F71</f>
        <v>1.90584576882571E-6</v>
      </c>
      <c r="BA71" s="6">
        <f t="shared" ref="BA71" si="451">$Q$4*$AG$49 *G71</f>
        <v>2.1751061171578957E-7</v>
      </c>
      <c r="BB71" s="6">
        <f t="shared" ref="BB71" si="452">$Q$4*$AG$49 *H71</f>
        <v>2.1751061171578957E-7</v>
      </c>
      <c r="BC71" s="6">
        <f t="shared" ref="BC71" si="453">$Q$4*$AG$49 *I71</f>
        <v>1.1295997195797698E-6</v>
      </c>
      <c r="BD71" s="6">
        <f t="shared" ref="BD71" si="454">$Q$4*$AG$49 *J71</f>
        <v>2.1751061171578957E-7</v>
      </c>
      <c r="BE71" s="6">
        <f t="shared" ref="BE71" si="455">$Q$4*$AG$49 *K71</f>
        <v>2.1945122683890442E-7</v>
      </c>
      <c r="BF71" s="6">
        <f t="shared" ref="BF71" si="456">$Q$4*$AG$49 *L71</f>
        <v>2.2397932879283909E-7</v>
      </c>
      <c r="BG71" s="6">
        <f t="shared" ref="BG71" si="457">$Q$4*$AG$49 *M71</f>
        <v>2.1751061171578957E-7</v>
      </c>
      <c r="BH71" s="6">
        <f t="shared" ref="BH71" si="458">$Q$4*$AG$49 *N71</f>
        <v>2.6279163125513609E-7</v>
      </c>
      <c r="BI71" s="6">
        <f>$Q$4*$AH$49 *B71</f>
        <v>3.4984895032724009E-7</v>
      </c>
      <c r="BJ71" s="6">
        <f t="shared" ref="BJ71" si="459">$Q$4*$AH$49 *C71</f>
        <v>1.3366642653882154E-7</v>
      </c>
      <c r="BK71" s="6">
        <f t="shared" ref="BK71" si="460">$Q$4*$AH$49 *D71</f>
        <v>1.3752682874932902E-7</v>
      </c>
      <c r="BL71" s="6">
        <f t="shared" ref="BL71" si="461">$Q$4*$AH$49 *E71</f>
        <v>6.0849589843124165E-7</v>
      </c>
      <c r="BM71" s="6">
        <f t="shared" ref="BM71" si="462">$Q$4*$AH$49 *F71</f>
        <v>1.1373710012707666E-6</v>
      </c>
      <c r="BN71" s="6">
        <f t="shared" ref="BN71" si="463">$Q$4*$AH$49 *G71</f>
        <v>1.2980602432831405E-7</v>
      </c>
      <c r="BO71" s="6">
        <f t="shared" ref="BO71" si="464">$Q$4*$AH$49 *H71</f>
        <v>1.2980602432831405E-7</v>
      </c>
      <c r="BP71" s="6">
        <f t="shared" ref="BP71" si="465">$Q$4*$AH$49 *I71</f>
        <v>6.7412273600986892E-7</v>
      </c>
      <c r="BQ71" s="6">
        <f t="shared" ref="BQ71" si="466">$Q$4*$AH$49 *J71</f>
        <v>1.2980602432831405E-7</v>
      </c>
      <c r="BR71" s="6">
        <f t="shared" ref="BR71" si="467">$Q$4*$AH$49 *K71</f>
        <v>1.3096414499146631E-7</v>
      </c>
      <c r="BS71" s="6">
        <f t="shared" ref="BS71" si="468">$Q$4*$AH$49 *L71</f>
        <v>1.3366642653882154E-7</v>
      </c>
      <c r="BT71" s="6">
        <f t="shared" ref="BT71" si="469">$Q$4*$AH$49 *M71</f>
        <v>1.2980602432831405E-7</v>
      </c>
      <c r="BU71" s="6">
        <f t="shared" ref="BU71" si="470">$Q$4*$AH$49 *N71</f>
        <v>1.568288398018664E-7</v>
      </c>
      <c r="BV71" s="6">
        <f>$Q$4*AF71</f>
        <v>2.9166784549162361E-4</v>
      </c>
      <c r="BW71" s="6">
        <f>$Q$4*AG71</f>
        <v>2.2125764641172924E-6</v>
      </c>
      <c r="BX71" s="10">
        <f>$Q$4*AH71</f>
        <v>1.0130761139515773E-6</v>
      </c>
    </row>
    <row r="72" spans="1:76" x14ac:dyDescent="0.25">
      <c r="A72" s="53"/>
      <c r="B72" s="21" t="s">
        <v>74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7">
        <f>Y65 + Y71</f>
        <v>0.76041908013730242</v>
      </c>
      <c r="Z72" s="7">
        <f t="shared" ref="Z72" si="471">Z65 + Z71</f>
        <v>0.20441276844446993</v>
      </c>
      <c r="AA72" s="7">
        <f t="shared" ref="AA72" si="472">AA65 + AA71</f>
        <v>5.2429098913063688E-2</v>
      </c>
      <c r="AB72" s="7">
        <f>AB65+AB71</f>
        <v>0.8750715247228269</v>
      </c>
      <c r="AC72" s="41"/>
      <c r="AD72" s="42"/>
      <c r="AE72" s="42"/>
      <c r="AF72" s="42"/>
      <c r="AG72" s="42"/>
      <c r="AH72" s="43"/>
      <c r="AI72" s="7">
        <f>AI65 + AI71</f>
        <v>3.9683343943005191E-2</v>
      </c>
      <c r="AJ72" s="7">
        <f t="shared" ref="AJ72:BX72" si="473">AJ65 + AJ71</f>
        <v>0.80626381003952841</v>
      </c>
      <c r="AK72" s="7">
        <f t="shared" si="473"/>
        <v>0.53083082895335743</v>
      </c>
      <c r="AL72" s="7">
        <f t="shared" si="473"/>
        <v>0.14873868524731404</v>
      </c>
      <c r="AM72" s="7">
        <f t="shared" si="473"/>
        <v>0.30098472808463989</v>
      </c>
      <c r="AN72" s="7">
        <f t="shared" si="473"/>
        <v>0.40590423765853428</v>
      </c>
      <c r="AO72" s="7">
        <f t="shared" si="473"/>
        <v>0.9535462564144539</v>
      </c>
      <c r="AP72" s="7">
        <f t="shared" si="473"/>
        <v>0.15704757976376199</v>
      </c>
      <c r="AQ72" s="7">
        <f t="shared" si="473"/>
        <v>0.62179576037780471</v>
      </c>
      <c r="AR72" s="7">
        <f t="shared" si="473"/>
        <v>0.11118428364424866</v>
      </c>
      <c r="AS72" s="7">
        <f t="shared" si="473"/>
        <v>0.57869353580588334</v>
      </c>
      <c r="AT72" s="7">
        <f t="shared" si="473"/>
        <v>0.95626875111433862</v>
      </c>
      <c r="AU72" s="7">
        <f t="shared" si="473"/>
        <v>0.87483981601392991</v>
      </c>
      <c r="AV72" s="7">
        <f t="shared" si="473"/>
        <v>0.65471386333776649</v>
      </c>
      <c r="AW72" s="7">
        <f t="shared" si="473"/>
        <v>0.89711505620711607</v>
      </c>
      <c r="AX72" s="7">
        <f t="shared" si="473"/>
        <v>0.68810279064250346</v>
      </c>
      <c r="AY72" s="7">
        <f t="shared" si="473"/>
        <v>0.93540265554238744</v>
      </c>
      <c r="AZ72" s="7">
        <f t="shared" si="473"/>
        <v>0.69913480774049763</v>
      </c>
      <c r="BA72" s="7">
        <f t="shared" si="473"/>
        <v>0.1898453865385927</v>
      </c>
      <c r="BB72" s="7">
        <f t="shared" si="473"/>
        <v>0.34314341442228175</v>
      </c>
      <c r="BC72" s="7">
        <f t="shared" si="473"/>
        <v>0.80970901312571242</v>
      </c>
      <c r="BD72" s="7">
        <f t="shared" si="473"/>
        <v>0.68885998375817903</v>
      </c>
      <c r="BE72" s="7">
        <f t="shared" si="473"/>
        <v>4.7428191431104799E-2</v>
      </c>
      <c r="BF72" s="7">
        <f t="shared" si="473"/>
        <v>0.65204851973684963</v>
      </c>
      <c r="BG72" s="7">
        <f t="shared" si="473"/>
        <v>0.77810036723371601</v>
      </c>
      <c r="BH72" s="7">
        <f t="shared" si="473"/>
        <v>0.98298034734279593</v>
      </c>
      <c r="BI72" s="7">
        <f t="shared" si="473"/>
        <v>0.74635328430683379</v>
      </c>
      <c r="BJ72" s="7">
        <f t="shared" si="473"/>
        <v>0.38712296309583133</v>
      </c>
      <c r="BK72" s="7">
        <f t="shared" si="473"/>
        <v>0.33393649457479041</v>
      </c>
      <c r="BL72" s="7">
        <f t="shared" si="473"/>
        <v>6.8344664672078878E-2</v>
      </c>
      <c r="BM72" s="7">
        <f t="shared" si="473"/>
        <v>0.78114043464328864</v>
      </c>
      <c r="BN72" s="7">
        <f t="shared" si="473"/>
        <v>0.46747065388654263</v>
      </c>
      <c r="BO72" s="7">
        <f t="shared" si="473"/>
        <v>0.8912662444924333</v>
      </c>
      <c r="BP72" s="7">
        <f t="shared" si="473"/>
        <v>0.3506579882449557</v>
      </c>
      <c r="BQ72" s="7">
        <f t="shared" si="473"/>
        <v>0.37356332401970527</v>
      </c>
      <c r="BR72" s="7">
        <f t="shared" si="473"/>
        <v>0.32156833213419161</v>
      </c>
      <c r="BS72" s="7">
        <f t="shared" si="473"/>
        <v>0.20418148473702982</v>
      </c>
      <c r="BT72" s="7">
        <f t="shared" si="473"/>
        <v>0.79319605957444539</v>
      </c>
      <c r="BU72" s="7">
        <f t="shared" si="473"/>
        <v>0.21387336273069849</v>
      </c>
      <c r="BV72" s="7">
        <f t="shared" si="473"/>
        <v>8.412338310732935E-2</v>
      </c>
      <c r="BW72" s="7">
        <f t="shared" si="473"/>
        <v>0.30665685659376052</v>
      </c>
      <c r="BX72" s="11">
        <f t="shared" si="473"/>
        <v>0.50592557010179362</v>
      </c>
    </row>
    <row r="73" spans="1:76" x14ac:dyDescent="0.25">
      <c r="A73" s="53"/>
      <c r="BX73" s="12"/>
    </row>
    <row r="74" spans="1:76" x14ac:dyDescent="0.25">
      <c r="A74" s="53"/>
      <c r="B74" s="8">
        <v>0.29033457249070638</v>
      </c>
      <c r="C74" s="3">
        <v>0.10297397769516729</v>
      </c>
      <c r="D74" s="3">
        <v>0.11189591078066916</v>
      </c>
      <c r="E74" s="3">
        <v>0.48066914498141267</v>
      </c>
      <c r="F74" s="3">
        <v>0.88215613382899627</v>
      </c>
      <c r="G74" s="3">
        <v>0.1</v>
      </c>
      <c r="H74" s="3">
        <v>0.1</v>
      </c>
      <c r="I74" s="3">
        <v>0.41226765799256504</v>
      </c>
      <c r="J74" s="3">
        <v>0.10297397769516729</v>
      </c>
      <c r="K74" s="3">
        <v>0.10059479553903346</v>
      </c>
      <c r="L74" s="3">
        <v>0.10594795539033458</v>
      </c>
      <c r="M74" s="3">
        <v>0.10297397769516729</v>
      </c>
      <c r="N74" s="3">
        <v>0.120817843866171</v>
      </c>
      <c r="O74" s="3">
        <v>0</v>
      </c>
      <c r="P74" s="6">
        <f>$BV$43+ (B74*AI68) + (C74*$AJ$43) +(D74*$AK$43)+(E74*$AL$43)+(F74*$AM$43)+(G74*$AN$43)+(H74*$AO$43)+(I74*$AP$43)+(J74*$AQ$43)+(K74*$AR$43)+(L74*$AS$43)+(M74*$AT$43)+(N74*$AU$43)</f>
        <v>1.1168360491324956</v>
      </c>
      <c r="Q74" s="6">
        <f>$BW$43+ (B74*$AV$43) + (C74*$AW$43) +(D74*$AX$43)+(E74*$AY$43)+(F74*$AZ$43)+(G74*$BA$43)+(H74*$BB$43)+(I74*$BC$43)+(J74*$BD$43)+(K74*$BE$43)+(L74*$BF$43)+(M74*$BG$43)+(N74*$BH$43)</f>
        <v>2.4655634858100868</v>
      </c>
      <c r="R74" s="6">
        <f>$BX$43+ (B74*$BI$43) + (C74*$BJ$43) +(D74*$BK$43)+(E74*$BL$43)+(F74*$BM$43)+(G74*$BN$43)+(H74*$BO$43)+(I74*$BP$43)+(J74*$BQ$43)+(K74*$BR$43)+(L74*$BS$43)+(M74*$BT$43)+(N74*$BU$43)</f>
        <v>2.0036371550250882</v>
      </c>
      <c r="S74" s="6">
        <f>1/(1+EXP(-P74))</f>
        <v>0.7534013645401284</v>
      </c>
      <c r="T74" s="6">
        <f t="shared" ref="T74" si="474">1/(1+EXP(-Q74))</f>
        <v>0.92169215469987387</v>
      </c>
      <c r="U74" s="6">
        <f t="shared" ref="U74" si="475">1/(1+EXP(-R74))</f>
        <v>0.88117842732851526</v>
      </c>
      <c r="V74" s="6">
        <f>AB65+(S74*Y65)+(T74*Z65)+(U74*AA65)</f>
        <v>1.6759080742248986</v>
      </c>
      <c r="W74" s="6">
        <f t="shared" ref="W74" si="476">1/(1+EXP(-V74))</f>
        <v>0.84236193211138355</v>
      </c>
      <c r="X74" s="6">
        <f>(O74 -W74) *W74 * (1-W74)</f>
        <v>-0.11185581521776781</v>
      </c>
      <c r="Y74" s="6">
        <f>$Q$4*X74*S74</f>
        <v>-8.4272323816814727E-3</v>
      </c>
      <c r="Z74" s="6">
        <f>$Q$4*X74*T74</f>
        <v>-1.0309662734377535E-2</v>
      </c>
      <c r="AA74" s="6">
        <f>$Q$4*X74*U74</f>
        <v>-9.8564931341141651E-3</v>
      </c>
      <c r="AB74" s="6">
        <f>$Q$4*X74</f>
        <v>-1.1185581521776781E-2</v>
      </c>
      <c r="AC74" s="6">
        <f>X74 *Y65</f>
        <v>-8.4881011867717931E-2</v>
      </c>
      <c r="AD74" s="6">
        <f>X74 *Z65</f>
        <v>-2.2649087480173219E-2</v>
      </c>
      <c r="AE74" s="6">
        <f>X74 *AA65</f>
        <v>-5.658800418175988E-3</v>
      </c>
      <c r="AF74" s="6">
        <f>AC74 *S74*(1 - S74)</f>
        <v>-1.576985208099322E-2</v>
      </c>
      <c r="AG74" s="6">
        <f>AD74 *T74*(1 - T74)</f>
        <v>-1.6347143471710898E-3</v>
      </c>
      <c r="AH74" s="6">
        <f>AE74 *U74*(1 - U74)</f>
        <v>-5.9249341718921257E-4</v>
      </c>
      <c r="AI74" s="6">
        <f>$Q$4*$AF$52 *B74</f>
        <v>-4.4871305332942388E-4</v>
      </c>
      <c r="AJ74" s="6">
        <f t="shared" ref="AJ74" si="477">$Q$4*$AF$52 *C74</f>
        <v>-1.5914662710915544E-4</v>
      </c>
      <c r="AK74" s="6">
        <f t="shared" ref="AK74" si="478">$Q$4*$AF$52 *D74</f>
        <v>-1.7293550454821583E-4</v>
      </c>
      <c r="AL74" s="6">
        <f t="shared" ref="AL74" si="479">$Q$4*$AF$52 *E74</f>
        <v>-7.4287577202937895E-4</v>
      </c>
      <c r="AM74" s="6">
        <f t="shared" ref="AM74" si="480">$Q$4*$AF$52 *F74</f>
        <v>-1.3633752567870968E-3</v>
      </c>
      <c r="AN74" s="6">
        <f t="shared" ref="AN74" si="481">$Q$4*$AF$52 *G74</f>
        <v>-1.5455033462946863E-4</v>
      </c>
      <c r="AO74" s="6">
        <f t="shared" ref="AO74" si="482">$Q$4*$AF$52 *H74</f>
        <v>-1.5455033462946863E-4</v>
      </c>
      <c r="AP74" s="6">
        <f t="shared" ref="AP74" si="483">$Q$4*$AF$52 *I74</f>
        <v>-6.3716104499658254E-4</v>
      </c>
      <c r="AQ74" s="6">
        <f t="shared" ref="AQ74" si="484">$Q$4*$AF$52 *J74</f>
        <v>-1.5914662710915544E-4</v>
      </c>
      <c r="AR74" s="6">
        <f t="shared" ref="AR74" si="485">$Q$4*$AF$52 *K74</f>
        <v>-1.5546959312540598E-4</v>
      </c>
      <c r="AS74" s="6">
        <f t="shared" ref="AS74" si="486">$Q$4*$AF$52 *L74</f>
        <v>-1.6374291958884223E-4</v>
      </c>
      <c r="AT74" s="6">
        <f t="shared" ref="AT74" si="487">$Q$4*$AF$52 *M74</f>
        <v>-1.5914662710915544E-4</v>
      </c>
      <c r="AU74" s="6">
        <f t="shared" ref="AU74" si="488">$Q$4*$AF$52 *N74</f>
        <v>-1.8672438198727621E-4</v>
      </c>
      <c r="AV74" s="6">
        <f>$Q$4*$AG$52 *B74</f>
        <v>-5.0799712809904275E-5</v>
      </c>
      <c r="AW74" s="6">
        <f t="shared" ref="AW74" si="489">$Q$4*$AG$52 *C74</f>
        <v>-1.8017311713628017E-5</v>
      </c>
      <c r="AX74" s="6">
        <f t="shared" ref="AX74" si="490">$Q$4*$AG$52 *D74</f>
        <v>-1.9578378432498315E-5</v>
      </c>
      <c r="AY74" s="6">
        <f t="shared" ref="AY74" si="491">$Q$4*$AG$52 *E74</f>
        <v>-8.4102469479137277E-5</v>
      </c>
      <c r="AZ74" s="6">
        <f t="shared" ref="AZ74" si="492">$Q$4*$AG$52 *F74</f>
        <v>-1.5435047182830067E-4</v>
      </c>
      <c r="BA74" s="6">
        <f t="shared" ref="BA74" si="493">$Q$4*$AG$52 *G74</f>
        <v>-1.7496956140671253E-5</v>
      </c>
      <c r="BB74" s="6">
        <f t="shared" ref="BB74" si="494">$Q$4*$AG$52 *H74</f>
        <v>-1.7496956140671253E-5</v>
      </c>
      <c r="BC74" s="6">
        <f t="shared" ref="BC74" si="495">$Q$4*$AG$52 *I74</f>
        <v>-7.2134291301131665E-5</v>
      </c>
      <c r="BD74" s="6">
        <f t="shared" ref="BD74" si="496">$Q$4*$AG$52 *J74</f>
        <v>-1.8017311713628017E-5</v>
      </c>
      <c r="BE74" s="6">
        <f t="shared" ref="BE74" si="497">$Q$4*$AG$52 *K74</f>
        <v>-1.7601027255262605E-5</v>
      </c>
      <c r="BF74" s="6">
        <f t="shared" ref="BF74" si="498">$Q$4*$AG$52 *L74</f>
        <v>-1.8537667286584785E-5</v>
      </c>
      <c r="BG74" s="6">
        <f t="shared" ref="BG74" si="499">$Q$4*$AG$52 *M74</f>
        <v>-1.8017311713628017E-5</v>
      </c>
      <c r="BH74" s="6">
        <f t="shared" ref="BH74" si="500">$Q$4*$AG$52 *N74</f>
        <v>-2.1139445151368612E-5</v>
      </c>
      <c r="BI74" s="6">
        <f>$Q$4*$AH$52 *B74</f>
        <v>-2.4001231093712511E-5</v>
      </c>
      <c r="BJ74" s="6">
        <f t="shared" ref="BJ74" si="501">$Q$4*$AH$52 *C74</f>
        <v>-8.5126005287559081E-6</v>
      </c>
      <c r="BK74" s="6">
        <f t="shared" ref="BK74" si="502">$Q$4*$AH$52 *D74</f>
        <v>-9.2501543651824131E-6</v>
      </c>
      <c r="BL74" s="6">
        <f t="shared" ref="BL74" si="503">$Q$4*$AH$52 *E74</f>
        <v>-3.9735712937477939E-5</v>
      </c>
      <c r="BM74" s="6">
        <f t="shared" ref="BM74" si="504">$Q$4*$AH$52 *F74</f>
        <v>-7.292563557667065E-5</v>
      </c>
      <c r="BN74" s="6">
        <f t="shared" ref="BN74" si="505">$Q$4*$AH$52 *G74</f>
        <v>-8.2667492499470737E-6</v>
      </c>
      <c r="BO74" s="6">
        <f t="shared" ref="BO74" si="506">$Q$4*$AH$52 *H74</f>
        <v>-8.2667492499470737E-6</v>
      </c>
      <c r="BP74" s="6">
        <f t="shared" ref="BP74" si="507">$Q$4*$AH$52 *I74</f>
        <v>-3.4081133524874732E-5</v>
      </c>
      <c r="BQ74" s="6">
        <f t="shared" ref="BQ74" si="508">$Q$4*$AH$52 *J74</f>
        <v>-8.5126005287559081E-6</v>
      </c>
      <c r="BR74" s="6">
        <f t="shared" ref="BR74" si="509">$Q$4*$AH$52 *K74</f>
        <v>-8.3159195057088406E-6</v>
      </c>
      <c r="BS74" s="6">
        <f t="shared" ref="BS74" si="510">$Q$4*$AH$52 *L74</f>
        <v>-8.7584518075647443E-6</v>
      </c>
      <c r="BT74" s="6">
        <f t="shared" ref="BT74" si="511">$Q$4*$AH$52 *M74</f>
        <v>-8.5126005287559081E-6</v>
      </c>
      <c r="BU74" s="6">
        <f t="shared" ref="BU74" si="512">$Q$4*$AH$52 *N74</f>
        <v>-9.9877082016089164E-6</v>
      </c>
      <c r="BV74" s="6">
        <f>$Q$4*AF74</f>
        <v>-1.576985208099322E-3</v>
      </c>
      <c r="BW74" s="6">
        <f>$Q$4*AG74</f>
        <v>-1.6347143471710898E-4</v>
      </c>
      <c r="BX74" s="10">
        <f>$Q$4*AH74</f>
        <v>-5.9249341718921261E-5</v>
      </c>
    </row>
    <row r="75" spans="1:76" x14ac:dyDescent="0.25">
      <c r="A75" s="53"/>
      <c r="B75" s="21" t="s">
        <v>74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13">
        <f>Y72+Y74</f>
        <v>0.75199184775562089</v>
      </c>
      <c r="Z75" s="13">
        <f t="shared" ref="Z75:AB75" si="513">Z72+Z74</f>
        <v>0.1941031057100924</v>
      </c>
      <c r="AA75" s="13">
        <f t="shared" si="513"/>
        <v>4.2572605778949522E-2</v>
      </c>
      <c r="AB75" s="13">
        <f t="shared" si="513"/>
        <v>0.86388594320105017</v>
      </c>
      <c r="AC75" s="36" t="s">
        <v>74</v>
      </c>
      <c r="AD75" s="36"/>
      <c r="AE75" s="36"/>
      <c r="AF75" s="36"/>
      <c r="AG75" s="36"/>
      <c r="AH75" s="36"/>
      <c r="AI75" s="14">
        <f>AI72+AI74</f>
        <v>3.923463088967577E-2</v>
      </c>
      <c r="AJ75" s="14">
        <f t="shared" ref="AJ75:BV75" si="514">AJ72+AJ74</f>
        <v>0.80610466341241926</v>
      </c>
      <c r="AK75" s="14">
        <f t="shared" si="514"/>
        <v>0.5306578934488092</v>
      </c>
      <c r="AL75" s="14">
        <f t="shared" si="514"/>
        <v>0.14799580947528465</v>
      </c>
      <c r="AM75" s="14">
        <f t="shared" si="514"/>
        <v>0.29962135282785279</v>
      </c>
      <c r="AN75" s="14">
        <f t="shared" si="514"/>
        <v>0.40574968732390482</v>
      </c>
      <c r="AO75" s="14">
        <f t="shared" si="514"/>
        <v>0.95339170607982437</v>
      </c>
      <c r="AP75" s="14">
        <f t="shared" si="514"/>
        <v>0.1564104187187654</v>
      </c>
      <c r="AQ75" s="14">
        <f t="shared" si="514"/>
        <v>0.62163661375069557</v>
      </c>
      <c r="AR75" s="14">
        <f t="shared" si="514"/>
        <v>0.11102881405112326</v>
      </c>
      <c r="AS75" s="14">
        <f t="shared" si="514"/>
        <v>0.57852979288629447</v>
      </c>
      <c r="AT75" s="14">
        <f t="shared" si="514"/>
        <v>0.95610960448722948</v>
      </c>
      <c r="AU75" s="14">
        <f t="shared" si="514"/>
        <v>0.8746530916319426</v>
      </c>
      <c r="AV75" s="14">
        <f t="shared" si="514"/>
        <v>0.65466306362495663</v>
      </c>
      <c r="AW75" s="14">
        <f t="shared" si="514"/>
        <v>0.89709703889540249</v>
      </c>
      <c r="AX75" s="14">
        <f t="shared" si="514"/>
        <v>0.68808321226407099</v>
      </c>
      <c r="AY75" s="14">
        <f t="shared" si="514"/>
        <v>0.93531855307290834</v>
      </c>
      <c r="AZ75" s="14">
        <f t="shared" si="514"/>
        <v>0.69898045726866931</v>
      </c>
      <c r="BA75" s="14">
        <f t="shared" si="514"/>
        <v>0.18982788958245203</v>
      </c>
      <c r="BB75" s="14">
        <f t="shared" si="514"/>
        <v>0.34312591746614107</v>
      </c>
      <c r="BC75" s="14">
        <f t="shared" si="514"/>
        <v>0.80963687883441127</v>
      </c>
      <c r="BD75" s="14">
        <f t="shared" si="514"/>
        <v>0.68884196644646545</v>
      </c>
      <c r="BE75" s="14">
        <f t="shared" si="514"/>
        <v>4.741059040384954E-2</v>
      </c>
      <c r="BF75" s="14">
        <f t="shared" si="514"/>
        <v>0.65202998206956309</v>
      </c>
      <c r="BG75" s="14">
        <f t="shared" si="514"/>
        <v>0.77808234992200243</v>
      </c>
      <c r="BH75" s="14">
        <f t="shared" si="514"/>
        <v>0.98295920789764457</v>
      </c>
      <c r="BI75" s="14">
        <f t="shared" si="514"/>
        <v>0.74632928307574009</v>
      </c>
      <c r="BJ75" s="14">
        <f t="shared" si="514"/>
        <v>0.38711445049530258</v>
      </c>
      <c r="BK75" s="14">
        <f t="shared" si="514"/>
        <v>0.33392724442042521</v>
      </c>
      <c r="BL75" s="14">
        <f t="shared" si="514"/>
        <v>6.8304928959141406E-2</v>
      </c>
      <c r="BM75" s="14">
        <f t="shared" si="514"/>
        <v>0.78106750900771194</v>
      </c>
      <c r="BN75" s="14">
        <f t="shared" si="514"/>
        <v>0.46746238713729266</v>
      </c>
      <c r="BO75" s="14">
        <f t="shared" si="514"/>
        <v>0.89125797774318338</v>
      </c>
      <c r="BP75" s="14">
        <f t="shared" si="514"/>
        <v>0.35062390711143082</v>
      </c>
      <c r="BQ75" s="14">
        <f t="shared" si="514"/>
        <v>0.37355481141917651</v>
      </c>
      <c r="BR75" s="14">
        <f t="shared" si="514"/>
        <v>0.32156001621468588</v>
      </c>
      <c r="BS75" s="14">
        <f t="shared" si="514"/>
        <v>0.20417272628522226</v>
      </c>
      <c r="BT75" s="14">
        <f t="shared" si="514"/>
        <v>0.79318754697391658</v>
      </c>
      <c r="BU75" s="14">
        <f t="shared" si="514"/>
        <v>0.21386337502249689</v>
      </c>
      <c r="BV75" s="14">
        <f t="shared" si="514"/>
        <v>8.2546397899230031E-2</v>
      </c>
      <c r="BW75" s="14">
        <f>BW72+BW74</f>
        <v>0.3064933851590434</v>
      </c>
      <c r="BX75" s="15">
        <f t="shared" ref="BX75" si="515">BX72+BX74</f>
        <v>0.50586632076007465</v>
      </c>
    </row>
    <row r="76" spans="1:76" x14ac:dyDescent="0.25">
      <c r="A76" s="53"/>
      <c r="BX76" s="12"/>
    </row>
    <row r="77" spans="1:76" ht="14.25" customHeight="1" x14ac:dyDescent="0.25">
      <c r="A77" s="53"/>
      <c r="B77" s="8">
        <v>0.32007434944237922</v>
      </c>
      <c r="C77" s="3">
        <v>0.1</v>
      </c>
      <c r="D77" s="3">
        <v>0.10594795539033458</v>
      </c>
      <c r="E77" s="3">
        <v>0.45687732342007437</v>
      </c>
      <c r="F77" s="3">
        <v>0.9</v>
      </c>
      <c r="G77" s="3">
        <v>0.1</v>
      </c>
      <c r="H77" s="3">
        <v>0.10594795539033458</v>
      </c>
      <c r="I77" s="3">
        <v>0.45985130111524164</v>
      </c>
      <c r="J77" s="3">
        <v>0.10297397769516729</v>
      </c>
      <c r="K77" s="3">
        <v>0.10059479553903346</v>
      </c>
      <c r="L77" s="3">
        <v>0.10297397769516729</v>
      </c>
      <c r="M77" s="3">
        <v>0.10297397769516729</v>
      </c>
      <c r="N77" s="3">
        <v>0.10892193308550187</v>
      </c>
      <c r="O77" s="3">
        <v>0</v>
      </c>
      <c r="P77" s="6">
        <f>$BV$43+ (B77*AI71) + (C77*$AJ$43) +(D77*$AK$43)+(E77*$AL$43)+(F77*$AM$43)+(G77*$AN$43)+(H77*$AO$43)+(I77*$AP$43)+(J77*$AQ$43)+(K77*$AR$43)+(L77*$AS$43)+(M77*$AT$43)+(N77*$AU$43)</f>
        <v>1.1143230549601821</v>
      </c>
      <c r="Q77" s="6">
        <f>$BW$43+ (B77*$AV$43) + (C77*$AW$43) +(D77*$AX$43)+(E77*$AY$43)+(F77*$AZ$43)+(G77*$BA$43)+(H77*$BB$43)+(I77*$BC$43)+(J77*$BD$43)+(K77*$BE$43)+(L77*$BF$43)+(M77*$BG$43)+(N77*$BH$43)</f>
        <v>2.4954608669463334</v>
      </c>
      <c r="R77" s="6">
        <f>$BX$43+ (B77*$BI$43) + (C77*$BJ$43) +(D77*$BK$43)+(E77*$BL$43)+(F77*$BM$43)+(G77*$BN$43)+(H77*$BO$43)+(I77*$BP$43)+(J77*$BQ$43)+(K77*$BR$43)+(L77*$BS$43)+(M77*$BT$43)+(N77*$BU$43)</f>
        <v>2.053859722839591</v>
      </c>
      <c r="S77" s="6">
        <f t="shared" ref="S77" si="516">1/(1+EXP(-P77))</f>
        <v>0.75293418375792309</v>
      </c>
      <c r="T77" s="6">
        <f>1/(1+EXP(-Q77))</f>
        <v>0.92382299661895484</v>
      </c>
      <c r="U77" s="6">
        <f>1/(1+EXP(-R77))</f>
        <v>0.88633704164848148</v>
      </c>
      <c r="V77" s="6">
        <f>AB65+(S77*Y65)+(T77*Z65)+(U77*AA65)</f>
        <v>1.6762459951126987</v>
      </c>
      <c r="W77" s="6">
        <f t="shared" ref="W77" si="517">1/(1+EXP(-V77))</f>
        <v>0.84240679886300618</v>
      </c>
      <c r="X77" s="6">
        <f>(O77 -W77) *W77 * (1-W77)</f>
        <v>-0.11183589144005564</v>
      </c>
      <c r="Y77" s="6">
        <f>$Q$4*X77*S77</f>
        <v>-8.4205065636258E-3</v>
      </c>
      <c r="Z77" s="6">
        <f>$Q$4*X77*T77</f>
        <v>-1.0331656835970433E-2</v>
      </c>
      <c r="AA77" s="6">
        <f>$Q$4*X77*U77</f>
        <v>-9.9124293169099657E-3</v>
      </c>
      <c r="AB77" s="6">
        <f>$Q$4*X77</f>
        <v>-1.1183589144005565E-2</v>
      </c>
      <c r="AC77" s="6">
        <f>$X77 *Y65</f>
        <v>-8.486589284677884E-2</v>
      </c>
      <c r="AD77" s="6">
        <f>$X77 *Z65</f>
        <v>-2.2645053220680677E-2</v>
      </c>
      <c r="AE77" s="6">
        <f>$X77 *AA65</f>
        <v>-5.6577924716384757E-3</v>
      </c>
      <c r="AF77" s="6">
        <f>AC77 *S77*(1 - S77)</f>
        <v>-1.5787118199243784E-2</v>
      </c>
      <c r="AG77" s="6">
        <f>AD77 *T77*(1 - T77)</f>
        <v>-1.5936245047295423E-3</v>
      </c>
      <c r="AH77" s="6">
        <f>AE77 *U77*(1 - U77)</f>
        <v>-5.6998689226322292E-4</v>
      </c>
      <c r="AI77" s="6">
        <f t="shared" ref="AI77" si="518">$Q$4*$AF$33 *B77</f>
        <v>-4.7762817871976817E-4</v>
      </c>
      <c r="AJ77" s="6">
        <f t="shared" ref="AJ77" si="519">$Q$4*$AF$33 *C77</f>
        <v>-1.4922413481488689E-4</v>
      </c>
      <c r="AK77" s="6">
        <f t="shared" ref="AK77" si="520">$Q$4*$AF$33 *D77</f>
        <v>-1.5809991978528909E-4</v>
      </c>
      <c r="AL77" s="6">
        <f t="shared" ref="AL77" si="521">$Q$4*$AF$33 *E77</f>
        <v>-6.817712330390186E-4</v>
      </c>
      <c r="AM77" s="6">
        <f t="shared" ref="AM77" si="522">$Q$4*$AF$33 *F77</f>
        <v>-1.3430172133339822E-3</v>
      </c>
      <c r="AN77" s="6">
        <f t="shared" ref="AN77" si="523">$Q$4*$AF$33 *G77</f>
        <v>-1.4922413481488689E-4</v>
      </c>
      <c r="AO77" s="6">
        <f t="shared" ref="AO77" si="524">$Q$4*$AF$33 *H77</f>
        <v>-1.5809991978528909E-4</v>
      </c>
      <c r="AP77" s="6">
        <f t="shared" ref="AP77" si="525">$Q$4*$AF$33 *I77</f>
        <v>-6.8620912552421962E-4</v>
      </c>
      <c r="AQ77" s="6">
        <f t="shared" ref="AQ77" si="526">$Q$4*$AF$33 *J77</f>
        <v>-1.5366202730008799E-4</v>
      </c>
      <c r="AR77" s="6">
        <f t="shared" ref="AR77" si="527">$Q$4*$AF$33 *K77</f>
        <v>-1.501117133119271E-4</v>
      </c>
      <c r="AS77" s="6">
        <f t="shared" ref="AS77" si="528">$Q$4*$AF$33 *L77</f>
        <v>-1.5366202730008799E-4</v>
      </c>
      <c r="AT77" s="6">
        <f t="shared" ref="AT77" si="529">$Q$4*$AF$33 *M77</f>
        <v>-1.5366202730008799E-4</v>
      </c>
      <c r="AU77" s="6">
        <f t="shared" ref="AU77" si="530">$Q$4*$AF$33 *N77</f>
        <v>-1.6253781227049019E-4</v>
      </c>
      <c r="AV77" s="6">
        <f t="shared" ref="AV77" si="531">$Q$4*$AG$33 *B77</f>
        <v>-5.733351398497838E-5</v>
      </c>
      <c r="AW77" s="6">
        <f t="shared" ref="AW77" si="532">$Q$4*$AG$33 *C77</f>
        <v>-1.7912561279859678E-5</v>
      </c>
      <c r="AX77" s="6">
        <f t="shared" ref="AX77" si="533">$Q$4*$AG$33 *D77</f>
        <v>-1.8977992434052078E-5</v>
      </c>
      <c r="AY77" s="6">
        <f t="shared" ref="AY77" si="534">$Q$4*$AG$33 *E77</f>
        <v>-8.1838430531403508E-5</v>
      </c>
      <c r="AZ77" s="6">
        <f t="shared" ref="AZ77" si="535">$Q$4*$AG$33 *F77</f>
        <v>-1.6121305151873711E-4</v>
      </c>
      <c r="BA77" s="6">
        <f t="shared" ref="BA77" si="536">$Q$4*$AG$33 *G77</f>
        <v>-1.7912561279859678E-5</v>
      </c>
      <c r="BB77" s="6">
        <f t="shared" ref="BB77" si="537">$Q$4*$AG$33 *H77</f>
        <v>-1.8977992434052078E-5</v>
      </c>
      <c r="BC77" s="6">
        <f t="shared" ref="BC77" si="538">$Q$4*$AG$33 *I77</f>
        <v>-8.2371146108499717E-5</v>
      </c>
      <c r="BD77" s="6">
        <f t="shared" ref="BD77" si="539">$Q$4*$AG$33 *J77</f>
        <v>-1.8445276856955879E-5</v>
      </c>
      <c r="BE77" s="6">
        <f t="shared" ref="BE77" si="540">$Q$4*$AG$33 *K77</f>
        <v>-1.8019104395278919E-5</v>
      </c>
      <c r="BF77" s="6">
        <f t="shared" ref="BF77" si="541">$Q$4*$AG$33 *L77</f>
        <v>-1.8445276856955879E-5</v>
      </c>
      <c r="BG77" s="6">
        <f t="shared" ref="BG77" si="542">$Q$4*$AG$33 *M77</f>
        <v>-1.8445276856955879E-5</v>
      </c>
      <c r="BH77" s="6">
        <f t="shared" ref="BH77" si="543">$Q$4*$AG$33 *N77</f>
        <v>-1.9510708011148276E-5</v>
      </c>
      <c r="BI77" s="6">
        <f t="shared" ref="BI77" si="544">$Q$4*$AH$33 *B77</f>
        <v>-3.1616436273228051E-5</v>
      </c>
      <c r="BJ77" s="6">
        <f t="shared" ref="BJ77" si="545">$Q$4*$AH$33 *C77</f>
        <v>-9.8778412979074856E-6</v>
      </c>
      <c r="BK77" s="6">
        <f t="shared" ref="BK77" si="546">$Q$4*$AH$33 *D77</f>
        <v>-1.0465370891835069E-5</v>
      </c>
      <c r="BL77" s="6">
        <f t="shared" ref="BL77" si="547">$Q$4*$AH$33 *E77</f>
        <v>-4.5129616933562451E-5</v>
      </c>
      <c r="BM77" s="6">
        <f t="shared" ref="BM77" si="548">$Q$4*$AH$33 *F77</f>
        <v>-8.8900571681167377E-5</v>
      </c>
      <c r="BN77" s="6">
        <f t="shared" ref="BN77" si="549">$Q$4*$AH$33 *G77</f>
        <v>-9.8778412979074856E-6</v>
      </c>
      <c r="BO77" s="6">
        <f t="shared" ref="BO77" si="550">$Q$4*$AH$33 *H77</f>
        <v>-1.0465370891835069E-5</v>
      </c>
      <c r="BP77" s="6">
        <f t="shared" ref="BP77" si="551">$Q$4*$AH$33 *I77</f>
        <v>-4.5423381730526246E-5</v>
      </c>
      <c r="BQ77" s="6">
        <f t="shared" ref="BQ77" si="552">$Q$4*$AH$33 *J77</f>
        <v>-1.0171606094871277E-5</v>
      </c>
      <c r="BR77" s="6">
        <f t="shared" ref="BR77" si="553">$Q$4*$AH$33 *K77</f>
        <v>-9.9365942573002432E-6</v>
      </c>
      <c r="BS77" s="6">
        <f t="shared" ref="BS77" si="554">$Q$4*$AH$33 *L77</f>
        <v>-1.0171606094871277E-5</v>
      </c>
      <c r="BT77" s="6">
        <f t="shared" ref="BT77" si="555">$Q$4*$AH$33 *M77</f>
        <v>-1.0171606094871277E-5</v>
      </c>
      <c r="BU77" s="6">
        <f t="shared" ref="BU77" si="556">$Q$4*$AH$33 *N77</f>
        <v>-1.075913568879886E-5</v>
      </c>
      <c r="BV77" s="6">
        <f>AF77*BV75</f>
        <v>-1.3031697405569533E-3</v>
      </c>
      <c r="BW77" s="6">
        <f t="shared" ref="BW77" si="557">AG77*BW75</f>
        <v>-4.8843536912696137E-4</v>
      </c>
      <c r="BX77" s="10">
        <f>AH77*BX75</f>
        <v>-2.8833717207066566E-4</v>
      </c>
    </row>
    <row r="78" spans="1:76" x14ac:dyDescent="0.25">
      <c r="A78" s="53"/>
      <c r="B78" s="21" t="s">
        <v>74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13">
        <f>Y75+Y77</f>
        <v>0.74357134119199508</v>
      </c>
      <c r="Z78" s="13">
        <f t="shared" ref="Z78:AB78" si="558">Z75+Z77</f>
        <v>0.18377144887412197</v>
      </c>
      <c r="AA78" s="13">
        <f t="shared" si="558"/>
        <v>3.2660176462039558E-2</v>
      </c>
      <c r="AB78" s="13">
        <f t="shared" si="558"/>
        <v>0.85270235405704464</v>
      </c>
      <c r="AC78" s="36" t="s">
        <v>74</v>
      </c>
      <c r="AD78" s="36"/>
      <c r="AE78" s="36"/>
      <c r="AF78" s="36"/>
      <c r="AG78" s="36"/>
      <c r="AH78" s="36"/>
      <c r="AI78" s="14">
        <f>AI75+AI77</f>
        <v>3.8757002710956001E-2</v>
      </c>
      <c r="AJ78" s="14">
        <f t="shared" ref="AJ78:BX78" si="559">AJ75+AJ77</f>
        <v>0.80595543927760438</v>
      </c>
      <c r="AK78" s="14">
        <f t="shared" si="559"/>
        <v>0.53049979352902388</v>
      </c>
      <c r="AL78" s="14">
        <f t="shared" si="559"/>
        <v>0.14731403824224562</v>
      </c>
      <c r="AM78" s="14">
        <f t="shared" si="559"/>
        <v>0.29827833561451883</v>
      </c>
      <c r="AN78" s="14">
        <f t="shared" si="559"/>
        <v>0.40560046318908993</v>
      </c>
      <c r="AO78" s="14">
        <f t="shared" si="559"/>
        <v>0.95323360616003905</v>
      </c>
      <c r="AP78" s="14">
        <f t="shared" si="559"/>
        <v>0.15572420959324118</v>
      </c>
      <c r="AQ78" s="14">
        <f t="shared" si="559"/>
        <v>0.62148295172339552</v>
      </c>
      <c r="AR78" s="14">
        <f t="shared" si="559"/>
        <v>0.11087870233781133</v>
      </c>
      <c r="AS78" s="14">
        <f t="shared" si="559"/>
        <v>0.57837613085899442</v>
      </c>
      <c r="AT78" s="14">
        <f t="shared" si="559"/>
        <v>0.95595594245992943</v>
      </c>
      <c r="AU78" s="14">
        <f t="shared" si="559"/>
        <v>0.87449055381967211</v>
      </c>
      <c r="AV78" s="14">
        <f t="shared" si="559"/>
        <v>0.65460573011097167</v>
      </c>
      <c r="AW78" s="14">
        <f t="shared" si="559"/>
        <v>0.89707912633412268</v>
      </c>
      <c r="AX78" s="14">
        <f t="shared" si="559"/>
        <v>0.68806423427163699</v>
      </c>
      <c r="AY78" s="14">
        <f t="shared" si="559"/>
        <v>0.9352367146423769</v>
      </c>
      <c r="AZ78" s="14">
        <f t="shared" si="559"/>
        <v>0.69881924421715058</v>
      </c>
      <c r="BA78" s="14">
        <f t="shared" si="559"/>
        <v>0.18980997702117217</v>
      </c>
      <c r="BB78" s="14">
        <f t="shared" si="559"/>
        <v>0.34310693947370702</v>
      </c>
      <c r="BC78" s="14">
        <f t="shared" si="559"/>
        <v>0.80955450768830273</v>
      </c>
      <c r="BD78" s="14">
        <f t="shared" si="559"/>
        <v>0.68882352116960854</v>
      </c>
      <c r="BE78" s="14">
        <f t="shared" si="559"/>
        <v>4.7392571299454261E-2</v>
      </c>
      <c r="BF78" s="14">
        <f t="shared" si="559"/>
        <v>0.65201153679270618</v>
      </c>
      <c r="BG78" s="14">
        <f t="shared" si="559"/>
        <v>0.77806390464514552</v>
      </c>
      <c r="BH78" s="14">
        <f t="shared" si="559"/>
        <v>0.98293969718963348</v>
      </c>
      <c r="BI78" s="14">
        <f t="shared" si="559"/>
        <v>0.74629766663946684</v>
      </c>
      <c r="BJ78" s="14">
        <f t="shared" si="559"/>
        <v>0.38710457265400466</v>
      </c>
      <c r="BK78" s="14">
        <f t="shared" si="559"/>
        <v>0.33391677904953337</v>
      </c>
      <c r="BL78" s="14">
        <f t="shared" si="559"/>
        <v>6.8259799342207841E-2</v>
      </c>
      <c r="BM78" s="14">
        <f t="shared" si="559"/>
        <v>0.78097860843603073</v>
      </c>
      <c r="BN78" s="14">
        <f t="shared" si="559"/>
        <v>0.46745250929599474</v>
      </c>
      <c r="BO78" s="14">
        <f t="shared" si="559"/>
        <v>0.89124751237229149</v>
      </c>
      <c r="BP78" s="14">
        <f t="shared" si="559"/>
        <v>0.3505784837297003</v>
      </c>
      <c r="BQ78" s="14">
        <f t="shared" si="559"/>
        <v>0.37354463981308167</v>
      </c>
      <c r="BR78" s="14">
        <f t="shared" si="559"/>
        <v>0.32155007962042859</v>
      </c>
      <c r="BS78" s="14">
        <f t="shared" si="559"/>
        <v>0.20416255467912739</v>
      </c>
      <c r="BT78" s="14">
        <f t="shared" si="559"/>
        <v>0.79317737536782174</v>
      </c>
      <c r="BU78" s="14">
        <f t="shared" si="559"/>
        <v>0.2138526158868081</v>
      </c>
      <c r="BV78" s="14">
        <f t="shared" si="559"/>
        <v>8.1243228158673075E-2</v>
      </c>
      <c r="BW78" s="14">
        <f t="shared" si="559"/>
        <v>0.30600494978991644</v>
      </c>
      <c r="BX78" s="15">
        <f t="shared" si="559"/>
        <v>0.50557798358800399</v>
      </c>
    </row>
    <row r="79" spans="1:76" x14ac:dyDescent="0.25">
      <c r="A79" s="53"/>
      <c r="BX79" s="12"/>
    </row>
    <row r="80" spans="1:76" x14ac:dyDescent="0.25">
      <c r="A80" s="53"/>
      <c r="B80" s="8">
        <v>0.29330855018587365</v>
      </c>
      <c r="C80" s="3">
        <v>0.10297397769516729</v>
      </c>
      <c r="D80" s="3">
        <v>0.11189591078066916</v>
      </c>
      <c r="E80" s="3">
        <v>0.45687732342007437</v>
      </c>
      <c r="F80" s="3">
        <v>0.62639405204460963</v>
      </c>
      <c r="G80" s="3">
        <v>0.1</v>
      </c>
      <c r="H80" s="3">
        <v>0.1</v>
      </c>
      <c r="I80" s="3">
        <v>0.51635687732342006</v>
      </c>
      <c r="J80" s="3">
        <v>0.1</v>
      </c>
      <c r="K80" s="3">
        <v>0.10118959107806692</v>
      </c>
      <c r="L80" s="3">
        <v>0.10297397769516729</v>
      </c>
      <c r="M80" s="3">
        <v>0.1</v>
      </c>
      <c r="N80" s="3">
        <v>0.120817843866171</v>
      </c>
      <c r="O80" s="3">
        <v>0</v>
      </c>
      <c r="P80" s="6">
        <f>$BV$43+ (B80*AI74) + (C80*$AJ$43) +(D80*$AK$43)+(E80*$AL$43)+(F80*$AM$43)+(G80*$AN$43)+(H80*$AO$43)+(I80*$AP$43)+(J80*$AQ$43)+(K80*$AR$43)+(L80*$AS$43)+(M80*$AT$43)+(N80*$AU$43)</f>
        <v>1.0450014245468009</v>
      </c>
      <c r="Q80" s="6">
        <f>$BW$43+ (B80*$AV$43) + (C80*$AW$43) +(D80*$AX$43)+(E80*$AY$43)+(F80*$AZ$43)+(G80*$BA$43)+(H80*$BB$43)+(I80*$BC$43)+(J80*$BD$43)+(K80*$BE$43)+(L80*$BF$43)+(M80*$BG$43)+(N80*$BH$43)</f>
        <v>2.3443019607308897</v>
      </c>
      <c r="R80" s="6">
        <f>$BX$43+ (B80*$BI$43) + (C80*$BJ$43) +(D80*$BK$43)+(E80*$BL$43)+(F80*$BM$43)+(G80*$BN$43)+(H80*$BO$43)+(I80*$BP$43)+(J80*$BQ$43)+(K80*$BR$43)+(L80*$BS$43)+(M80*$BT$43)+(N80*$BU$43)</f>
        <v>1.8369785785248183</v>
      </c>
      <c r="S80" s="6">
        <f t="shared" ref="S80" si="560">1/(1+EXP(-P80))</f>
        <v>0.7398138808798016</v>
      </c>
      <c r="T80" s="6">
        <f>1/(1+EXP(-Q80))</f>
        <v>0.91248025012168565</v>
      </c>
      <c r="U80" s="6">
        <f>1/(1+EXP(-R80))</f>
        <v>0.86259097721480193</v>
      </c>
      <c r="V80" s="6">
        <f>AB65+(S80*Y65)+(T80*Z65)+(U80*AA65)</f>
        <v>1.662791695232041</v>
      </c>
      <c r="W80" s="6">
        <f t="shared" ref="W80" si="561">1/(1+EXP(-V80))</f>
        <v>0.84061239906385821</v>
      </c>
      <c r="X80" s="6">
        <f>(O80 -W80) *W80 * (1-W80)</f>
        <v>-0.11262793380966472</v>
      </c>
      <c r="Y80" s="6">
        <f>$Q$4*X80*S80</f>
        <v>-8.3323708807201483E-3</v>
      </c>
      <c r="Z80" s="6">
        <f>$Q$4*X80*T80</f>
        <v>-1.0277076521333153E-2</v>
      </c>
      <c r="AA80" s="6">
        <f>$Q$4*X80*U80</f>
        <v>-9.7151839486562738E-3</v>
      </c>
      <c r="AB80" s="6">
        <f>$Q$4*X80</f>
        <v>-1.1262793380966474E-2</v>
      </c>
      <c r="AC80" s="6">
        <f>$X80 *Y65</f>
        <v>-8.5466928721790236E-2</v>
      </c>
      <c r="AD80" s="6">
        <f>$X80 *Z65</f>
        <v>-2.2805429656026079E-2</v>
      </c>
      <c r="AE80" s="6">
        <f>$X80 *AA65</f>
        <v>-5.6978619993928543E-3</v>
      </c>
      <c r="AF80" s="6">
        <f>AC80 *S80*(1 - S80)</f>
        <v>-1.6451469499668376E-2</v>
      </c>
      <c r="AG80" s="6">
        <f>AD80 *T80*(1 - T80)</f>
        <v>-1.8212425988829047E-3</v>
      </c>
      <c r="AH80" s="6">
        <f>AE80 *U80*(1 - U80)</f>
        <v>-6.7535495200922956E-4</v>
      </c>
      <c r="AI80" s="6">
        <f t="shared" ref="AI80" si="562">$Q$4*$AF$33 *B80</f>
        <v>-4.3768714635295826E-4</v>
      </c>
      <c r="AJ80" s="6">
        <f t="shared" ref="AJ80" si="563">$Q$4*$AF$33 *C80</f>
        <v>-1.5366202730008799E-4</v>
      </c>
      <c r="AK80" s="6">
        <f t="shared" ref="AK80" si="564">$Q$4*$AF$33 *D80</f>
        <v>-1.6697570475569131E-4</v>
      </c>
      <c r="AL80" s="6">
        <f t="shared" ref="AL80" si="565">$Q$4*$AF$33 *E80</f>
        <v>-6.817712330390186E-4</v>
      </c>
      <c r="AM80" s="6">
        <f t="shared" ref="AM80" si="566">$Q$4*$AF$33 *F80</f>
        <v>-9.3473110469548108E-4</v>
      </c>
      <c r="AN80" s="6">
        <f t="shared" ref="AN80" si="567">$Q$4*$AF$33 *G80</f>
        <v>-1.4922413481488689E-4</v>
      </c>
      <c r="AO80" s="6">
        <f t="shared" ref="AO80" si="568">$Q$4*$AF$33 *H80</f>
        <v>-1.4922413481488689E-4</v>
      </c>
      <c r="AP80" s="6">
        <f t="shared" ref="AP80" si="569">$Q$4*$AF$33 *I80</f>
        <v>-7.7052908274304044E-4</v>
      </c>
      <c r="AQ80" s="6">
        <f t="shared" ref="AQ80" si="570">$Q$4*$AF$33 *J80</f>
        <v>-1.4922413481488689E-4</v>
      </c>
      <c r="AR80" s="6">
        <f t="shared" ref="AR80" si="571">$Q$4*$AF$33 *K80</f>
        <v>-1.5099929180896734E-4</v>
      </c>
      <c r="AS80" s="6">
        <f t="shared" ref="AS80" si="572">$Q$4*$AF$33 *L80</f>
        <v>-1.5366202730008799E-4</v>
      </c>
      <c r="AT80" s="6">
        <f t="shared" ref="AT80" si="573">$Q$4*$AF$33 *M80</f>
        <v>-1.4922413481488689E-4</v>
      </c>
      <c r="AU80" s="6">
        <f t="shared" ref="AU80" si="574">$Q$4*$AF$33 *N80</f>
        <v>-1.8028938221129458E-4</v>
      </c>
      <c r="AV80" s="6">
        <f t="shared" ref="AV80" si="575">$Q$4*$AG$33 *B80</f>
        <v>-5.2539073791112597E-5</v>
      </c>
      <c r="AW80" s="6">
        <f t="shared" ref="AW80" si="576">$Q$4*$AG$33 *C80</f>
        <v>-1.8445276856955879E-5</v>
      </c>
      <c r="AX80" s="6">
        <f t="shared" ref="AX80" si="577">$Q$4*$AG$33 *D80</f>
        <v>-2.0043423588244475E-5</v>
      </c>
      <c r="AY80" s="6">
        <f t="shared" ref="AY80" si="578">$Q$4*$AG$33 *E80</f>
        <v>-8.1838430531403508E-5</v>
      </c>
      <c r="AZ80" s="6">
        <f t="shared" ref="AZ80" si="579">$Q$4*$AG$33 *F80</f>
        <v>-1.1220321842588683E-4</v>
      </c>
      <c r="BA80" s="6">
        <f t="shared" ref="BA80" si="580">$Q$4*$AG$33 *G80</f>
        <v>-1.7912561279859678E-5</v>
      </c>
      <c r="BB80" s="6">
        <f t="shared" ref="BB80" si="581">$Q$4*$AG$33 *H80</f>
        <v>-1.7912561279859678E-5</v>
      </c>
      <c r="BC80" s="6">
        <f t="shared" ref="BC80" si="582">$Q$4*$AG$33 *I80</f>
        <v>-9.2492742073327477E-5</v>
      </c>
      <c r="BD80" s="6">
        <f t="shared" ref="BD80" si="583">$Q$4*$AG$33 *J80</f>
        <v>-1.7912561279859678E-5</v>
      </c>
      <c r="BE80" s="6">
        <f t="shared" ref="BE80" si="584">$Q$4*$AG$33 *K80</f>
        <v>-1.812564751069816E-5</v>
      </c>
      <c r="BF80" s="6">
        <f t="shared" ref="BF80" si="585">$Q$4*$AG$33 *L80</f>
        <v>-1.8445276856955879E-5</v>
      </c>
      <c r="BG80" s="6">
        <f t="shared" ref="BG80" si="586">$Q$4*$AG$33 *M80</f>
        <v>-1.7912561279859678E-5</v>
      </c>
      <c r="BH80" s="6">
        <f t="shared" ref="BH80" si="587">$Q$4*$AG$33 *N80</f>
        <v>-2.164157031953307E-5</v>
      </c>
      <c r="BI80" s="6">
        <f t="shared" ref="BI80" si="588">$Q$4*$AH$33 *B80</f>
        <v>-2.897255310055393E-5</v>
      </c>
      <c r="BJ80" s="6">
        <f t="shared" ref="BJ80" si="589">$Q$4*$AH$33 *C80</f>
        <v>-1.0171606094871277E-5</v>
      </c>
      <c r="BK80" s="6">
        <f t="shared" ref="BK80" si="590">$Q$4*$AH$33 *D80</f>
        <v>-1.1052900485762652E-5</v>
      </c>
      <c r="BL80" s="6">
        <f t="shared" ref="BL80" si="591">$Q$4*$AH$33 *E80</f>
        <v>-4.5129616933562451E-5</v>
      </c>
      <c r="BM80" s="6">
        <f t="shared" ref="BM80" si="592">$Q$4*$AH$33 *F80</f>
        <v>-6.1874210360498563E-5</v>
      </c>
      <c r="BN80" s="6">
        <f t="shared" ref="BN80" si="593">$Q$4*$AH$33 *G80</f>
        <v>-9.8778412979074856E-6</v>
      </c>
      <c r="BO80" s="6">
        <f t="shared" ref="BO80" si="594">$Q$4*$AH$33 *H80</f>
        <v>-9.8778412979074856E-6</v>
      </c>
      <c r="BP80" s="6">
        <f t="shared" ref="BP80" si="595">$Q$4*$AH$33 *I80</f>
        <v>-5.1004912872838277E-5</v>
      </c>
      <c r="BQ80" s="6">
        <f t="shared" ref="BQ80" si="596">$Q$4*$AH$33 *J80</f>
        <v>-9.8778412979074856E-6</v>
      </c>
      <c r="BR80" s="6">
        <f t="shared" ref="BR80" si="597">$Q$4*$AH$33 *K80</f>
        <v>-9.9953472166930026E-6</v>
      </c>
      <c r="BS80" s="6">
        <f t="shared" ref="BS80" si="598">$Q$4*$AH$33 *L80</f>
        <v>-1.0171606094871277E-5</v>
      </c>
      <c r="BT80" s="6">
        <f t="shared" ref="BT80" si="599">$Q$4*$AH$33 *M80</f>
        <v>-9.8778412979074856E-6</v>
      </c>
      <c r="BU80" s="6">
        <f t="shared" ref="BU80" si="600">$Q$4*$AH$33 *N80</f>
        <v>-1.1934194876654025E-5</v>
      </c>
      <c r="BV80" s="6">
        <f>AF80*BV78</f>
        <v>-1.336570490107009E-3</v>
      </c>
      <c r="BW80" s="6">
        <f t="shared" ref="BW80" si="601">AG80*BW78</f>
        <v>-5.5730925002642011E-4</v>
      </c>
      <c r="BX80" s="10">
        <f>AH80*BX78</f>
        <v>-3.414445948429995E-4</v>
      </c>
    </row>
    <row r="81" spans="1:76" x14ac:dyDescent="0.25">
      <c r="A81" s="53"/>
      <c r="B81" s="21" t="s">
        <v>74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13">
        <f>Y78+Y80</f>
        <v>0.73523897031127494</v>
      </c>
      <c r="Z81" s="13">
        <f t="shared" ref="Z81:AB81" si="602">Z78+Z80</f>
        <v>0.17349437235278881</v>
      </c>
      <c r="AA81" s="13">
        <f t="shared" si="602"/>
        <v>2.2944992513383285E-2</v>
      </c>
      <c r="AB81" s="13">
        <f t="shared" si="602"/>
        <v>0.84143956067607817</v>
      </c>
      <c r="AC81" s="36" t="s">
        <v>74</v>
      </c>
      <c r="AD81" s="36"/>
      <c r="AE81" s="36"/>
      <c r="AF81" s="36"/>
      <c r="AG81" s="36"/>
      <c r="AH81" s="36"/>
      <c r="AI81" s="14">
        <f>AI78+AI80</f>
        <v>3.8319315564603044E-2</v>
      </c>
      <c r="AJ81" s="14">
        <f t="shared" ref="AJ81:BX81" si="603">AJ78+AJ80</f>
        <v>0.80580177725030433</v>
      </c>
      <c r="AK81" s="14">
        <f t="shared" si="603"/>
        <v>0.53033281782426822</v>
      </c>
      <c r="AL81" s="14">
        <f t="shared" si="603"/>
        <v>0.14663226700920659</v>
      </c>
      <c r="AM81" s="14">
        <f t="shared" si="603"/>
        <v>0.29734360450982333</v>
      </c>
      <c r="AN81" s="14">
        <f t="shared" si="603"/>
        <v>0.40545123905427505</v>
      </c>
      <c r="AO81" s="14">
        <f t="shared" si="603"/>
        <v>0.95308438202522416</v>
      </c>
      <c r="AP81" s="14">
        <f t="shared" si="603"/>
        <v>0.15495368051049815</v>
      </c>
      <c r="AQ81" s="14">
        <f t="shared" si="603"/>
        <v>0.62133372758858063</v>
      </c>
      <c r="AR81" s="14">
        <f t="shared" si="603"/>
        <v>0.11072770304600237</v>
      </c>
      <c r="AS81" s="14">
        <f t="shared" si="603"/>
        <v>0.57822246883169437</v>
      </c>
      <c r="AT81" s="14">
        <f t="shared" si="603"/>
        <v>0.95580671832511455</v>
      </c>
      <c r="AU81" s="14">
        <f t="shared" si="603"/>
        <v>0.87431026443746085</v>
      </c>
      <c r="AV81" s="14">
        <f t="shared" si="603"/>
        <v>0.65455319103718057</v>
      </c>
      <c r="AW81" s="14">
        <f t="shared" si="603"/>
        <v>0.89706068105726577</v>
      </c>
      <c r="AX81" s="14">
        <f t="shared" si="603"/>
        <v>0.6880441908480488</v>
      </c>
      <c r="AY81" s="14">
        <f t="shared" si="603"/>
        <v>0.93515487621184545</v>
      </c>
      <c r="AZ81" s="14">
        <f t="shared" si="603"/>
        <v>0.69870704099872472</v>
      </c>
      <c r="BA81" s="14">
        <f t="shared" si="603"/>
        <v>0.1897920644598923</v>
      </c>
      <c r="BB81" s="14">
        <f t="shared" si="603"/>
        <v>0.34308902691242715</v>
      </c>
      <c r="BC81" s="14">
        <f t="shared" si="603"/>
        <v>0.80946201494622938</v>
      </c>
      <c r="BD81" s="14">
        <f t="shared" si="603"/>
        <v>0.68880560860832873</v>
      </c>
      <c r="BE81" s="14">
        <f t="shared" si="603"/>
        <v>4.7374445651943563E-2</v>
      </c>
      <c r="BF81" s="14">
        <f t="shared" si="603"/>
        <v>0.65199309151584928</v>
      </c>
      <c r="BG81" s="14">
        <f t="shared" si="603"/>
        <v>0.77804599208386571</v>
      </c>
      <c r="BH81" s="14">
        <f t="shared" si="603"/>
        <v>0.98291805561931389</v>
      </c>
      <c r="BI81" s="14">
        <f t="shared" si="603"/>
        <v>0.74626869408636631</v>
      </c>
      <c r="BJ81" s="14">
        <f t="shared" si="603"/>
        <v>0.38709440104790982</v>
      </c>
      <c r="BK81" s="14">
        <f t="shared" si="603"/>
        <v>0.33390572614904762</v>
      </c>
      <c r="BL81" s="14">
        <f t="shared" si="603"/>
        <v>6.8214669725274277E-2</v>
      </c>
      <c r="BM81" s="14">
        <f t="shared" si="603"/>
        <v>0.78091673422567021</v>
      </c>
      <c r="BN81" s="14">
        <f t="shared" si="603"/>
        <v>0.46744263145469683</v>
      </c>
      <c r="BO81" s="14">
        <f t="shared" si="603"/>
        <v>0.89123763453099358</v>
      </c>
      <c r="BP81" s="14">
        <f t="shared" si="603"/>
        <v>0.35052747881682744</v>
      </c>
      <c r="BQ81" s="14">
        <f t="shared" si="603"/>
        <v>0.37353476197178376</v>
      </c>
      <c r="BR81" s="14">
        <f t="shared" si="603"/>
        <v>0.3215400842732119</v>
      </c>
      <c r="BS81" s="14">
        <f t="shared" si="603"/>
        <v>0.20415238307303252</v>
      </c>
      <c r="BT81" s="14">
        <f t="shared" si="603"/>
        <v>0.79316749752652382</v>
      </c>
      <c r="BU81" s="14">
        <f t="shared" si="603"/>
        <v>0.21384068169193143</v>
      </c>
      <c r="BV81" s="14">
        <f t="shared" si="603"/>
        <v>7.990665766856607E-2</v>
      </c>
      <c r="BW81" s="14">
        <f t="shared" si="603"/>
        <v>0.30544764053989004</v>
      </c>
      <c r="BX81" s="15">
        <f t="shared" si="603"/>
        <v>0.50523653899316101</v>
      </c>
    </row>
    <row r="82" spans="1:76" x14ac:dyDescent="0.25">
      <c r="A82" s="53"/>
      <c r="BX82" s="12"/>
    </row>
    <row r="83" spans="1:76" x14ac:dyDescent="0.25">
      <c r="A83" s="53"/>
      <c r="B83" s="8">
        <v>0.26654275092936808</v>
      </c>
      <c r="C83" s="3">
        <v>0.10297397769516729</v>
      </c>
      <c r="D83" s="3">
        <v>0.10892193308550187</v>
      </c>
      <c r="E83" s="3">
        <v>0.48661710037174721</v>
      </c>
      <c r="F83" s="3">
        <v>0.86133828996282535</v>
      </c>
      <c r="G83" s="3">
        <v>0.10297397769516729</v>
      </c>
      <c r="H83" s="3">
        <v>0.10594795539033458</v>
      </c>
      <c r="I83" s="3">
        <v>0.52230483271375472</v>
      </c>
      <c r="J83" s="3">
        <v>0.10297397769516729</v>
      </c>
      <c r="K83" s="3">
        <v>0.10178438661710038</v>
      </c>
      <c r="L83" s="3">
        <v>0.10594795539033458</v>
      </c>
      <c r="M83" s="3">
        <v>0.10297397769516729</v>
      </c>
      <c r="N83" s="3">
        <v>0.11784386617100373</v>
      </c>
      <c r="O83" s="3">
        <v>1</v>
      </c>
      <c r="P83" s="6">
        <f>$BV$43+ (B83*AI77) + (C83*$AJ$43) +(D83*$AK$43)+(E83*$AL$43)+(F83*$AM$43)+(G83*$AN$43)+(H83*$AO$43)+(I83*$AP$43)+(J83*$AQ$43)+(K83*$AR$43)+(L83*$AS$43)+(M83*$AT$43)+(N83*$AU$43)</f>
        <v>1.1317147385344517</v>
      </c>
      <c r="Q83" s="6">
        <f>$BW$43+ (B83*$AV$43) + (C83*$AW$43) +(D83*$AX$43)+(E83*$AY$43)+(F83*$AZ$43)+(G83*$BA$43)+(H83*$BB$43)+(I83*$BC$43)+(J83*$BD$43)+(K83*$BE$43)+(L83*$BF$43)+(M83*$BG$43)+(N83*$BH$43)</f>
        <v>2.5278153577523916</v>
      </c>
      <c r="R83" s="6">
        <f>$BX$43+ (B83*$BI$43) + (C83*$BJ$43) +(D83*$BK$43)+(E83*$BL$43)+(F83*$BM$43)+(G83*$BN$43)+(H83*$BO$43)+(I83*$BP$43)+(J83*$BQ$43)+(K83*$BR$43)+(L83*$BS$43)+(M83*$BT$43)+(N83*$BU$43)</f>
        <v>2.0140708588530623</v>
      </c>
      <c r="S83" s="6">
        <f t="shared" ref="S83" si="604">1/(1+EXP(-P83))</f>
        <v>0.75615520917549806</v>
      </c>
      <c r="T83" s="6">
        <f>1/(1+EXP(-Q83))</f>
        <v>0.92606892041802802</v>
      </c>
      <c r="U83" s="6">
        <f>1/(1+EXP(-R83))</f>
        <v>0.88226653012088019</v>
      </c>
      <c r="V83" s="6">
        <f>AB65+(S83*Y65)+(T83*Z65)+(U83*AA65)</f>
        <v>1.678939085394803</v>
      </c>
      <c r="W83" s="6">
        <f t="shared" ref="W83" si="605">1/(1+EXP(-V83))</f>
        <v>0.84276399742233932</v>
      </c>
      <c r="X83" s="6">
        <f>(O83 -W83) *W83 * (1-W83)</f>
        <v>2.083578957745811E-2</v>
      </c>
      <c r="Y83" s="6">
        <f>$Q$4*X83*S83</f>
        <v>1.5755090826279499E-3</v>
      </c>
      <c r="Z83" s="6">
        <f>$Q$4*X83*T83</f>
        <v>1.9295377160053833E-3</v>
      </c>
      <c r="AA83" s="6">
        <f>$Q$4*X83*U83</f>
        <v>1.8382719772832767E-3</v>
      </c>
      <c r="AB83" s="6">
        <f>$Q$4*X83</f>
        <v>2.083578957745811E-3</v>
      </c>
      <c r="AC83" s="6">
        <f>$X83 *Y65</f>
        <v>1.5811094836279616E-2</v>
      </c>
      <c r="AD83" s="6">
        <f>$X83 *Z65</f>
        <v>4.2189279112541753E-3</v>
      </c>
      <c r="AE83" s="6">
        <f>$X83 *AA65</f>
        <v>1.0540853378467716E-3</v>
      </c>
      <c r="AF83" s="6">
        <f>AC83 *S83*(1 - S83)</f>
        <v>2.9153209551714271E-3</v>
      </c>
      <c r="AG83" s="6">
        <f>AD83 *T83*(1 - T83)</f>
        <v>2.88850059876239E-4</v>
      </c>
      <c r="AH83" s="6">
        <f>AE83 *U83*(1 - U83)</f>
        <v>1.0949026838502357E-4</v>
      </c>
      <c r="AI83" s="6">
        <f t="shared" ref="AI83" si="606">$Q$4*$AF$33 *B83</f>
        <v>-3.9774611398614841E-4</v>
      </c>
      <c r="AJ83" s="6">
        <f t="shared" ref="AJ83" si="607">$Q$4*$AF$33 *C83</f>
        <v>-1.5366202730008799E-4</v>
      </c>
      <c r="AK83" s="6">
        <f t="shared" ref="AK83" si="608">$Q$4*$AF$33 *D83</f>
        <v>-1.6253781227049019E-4</v>
      </c>
      <c r="AL83" s="6">
        <f t="shared" ref="AL83" si="609">$Q$4*$AF$33 *E83</f>
        <v>-7.2615015789102952E-4</v>
      </c>
      <c r="AM83" s="6">
        <f t="shared" ref="AM83" si="610">$Q$4*$AF$33 *F83</f>
        <v>-1.285324611026368E-3</v>
      </c>
      <c r="AN83" s="6">
        <f t="shared" ref="AN83" si="611">$Q$4*$AF$33 *G83</f>
        <v>-1.5366202730008799E-4</v>
      </c>
      <c r="AO83" s="6">
        <f t="shared" ref="AO83" si="612">$Q$4*$AF$33 *H83</f>
        <v>-1.5809991978528909E-4</v>
      </c>
      <c r="AP83" s="6">
        <f t="shared" ref="AP83" si="613">$Q$4*$AF$33 *I83</f>
        <v>-7.794048677134428E-4</v>
      </c>
      <c r="AQ83" s="6">
        <f t="shared" ref="AQ83" si="614">$Q$4*$AF$33 *J83</f>
        <v>-1.5366202730008799E-4</v>
      </c>
      <c r="AR83" s="6">
        <f t="shared" ref="AR83" si="615">$Q$4*$AF$33 *K83</f>
        <v>-1.5188687030600755E-4</v>
      </c>
      <c r="AS83" s="6">
        <f t="shared" ref="AS83" si="616">$Q$4*$AF$33 *L83</f>
        <v>-1.5809991978528909E-4</v>
      </c>
      <c r="AT83" s="6">
        <f t="shared" ref="AT83" si="617">$Q$4*$AF$33 *M83</f>
        <v>-1.5366202730008799E-4</v>
      </c>
      <c r="AU83" s="6">
        <f t="shared" ref="AU83" si="618">$Q$4*$AF$33 *N83</f>
        <v>-1.7585148972609351E-4</v>
      </c>
      <c r="AV83" s="6">
        <f t="shared" ref="AV83" si="619">$Q$4*$AG$33 *B83</f>
        <v>-4.7744633597246808E-5</v>
      </c>
      <c r="AW83" s="6">
        <f t="shared" ref="AW83" si="620">$Q$4*$AG$33 *C83</f>
        <v>-1.8445276856955879E-5</v>
      </c>
      <c r="AX83" s="6">
        <f t="shared" ref="AX83" si="621">$Q$4*$AG$33 *D83</f>
        <v>-1.9510708011148276E-5</v>
      </c>
      <c r="AY83" s="6">
        <f t="shared" ref="AY83" si="622">$Q$4*$AG$33 *E83</f>
        <v>-8.71655863023655E-5</v>
      </c>
      <c r="AZ83" s="6">
        <f t="shared" ref="AZ83" si="623">$Q$4*$AG$33 *F83</f>
        <v>-1.5428774901648652E-4</v>
      </c>
      <c r="BA83" s="6">
        <f t="shared" ref="BA83" si="624">$Q$4*$AG$33 *G83</f>
        <v>-1.8445276856955879E-5</v>
      </c>
      <c r="BB83" s="6">
        <f t="shared" ref="BB83" si="625">$Q$4*$AG$33 *H83</f>
        <v>-1.8977992434052078E-5</v>
      </c>
      <c r="BC83" s="6">
        <f t="shared" ref="BC83" si="626">$Q$4*$AG$33 *I83</f>
        <v>-9.3558173227519895E-5</v>
      </c>
      <c r="BD83" s="6">
        <f t="shared" ref="BD83" si="627">$Q$4*$AG$33 *J83</f>
        <v>-1.8445276856955879E-5</v>
      </c>
      <c r="BE83" s="6">
        <f t="shared" ref="BE83" si="628">$Q$4*$AG$33 *K83</f>
        <v>-1.8232190626117397E-5</v>
      </c>
      <c r="BF83" s="6">
        <f t="shared" ref="BF83" si="629">$Q$4*$AG$33 *L83</f>
        <v>-1.8977992434052078E-5</v>
      </c>
      <c r="BG83" s="6">
        <f t="shared" ref="BG83" si="630">$Q$4*$AG$33 *M83</f>
        <v>-1.8445276856955879E-5</v>
      </c>
      <c r="BH83" s="6">
        <f t="shared" ref="BH83" si="631">$Q$4*$AG$33 *N83</f>
        <v>-2.1108854742436872E-5</v>
      </c>
      <c r="BI83" s="6">
        <f t="shared" ref="BI83" si="632">$Q$4*$AH$33 *B83</f>
        <v>-2.6328669927879809E-5</v>
      </c>
      <c r="BJ83" s="6">
        <f t="shared" ref="BJ83" si="633">$Q$4*$AH$33 *C83</f>
        <v>-1.0171606094871277E-5</v>
      </c>
      <c r="BK83" s="6">
        <f t="shared" ref="BK83" si="634">$Q$4*$AH$33 *D83</f>
        <v>-1.075913568879886E-5</v>
      </c>
      <c r="BL83" s="6">
        <f t="shared" ref="BL83" si="635">$Q$4*$AH$33 *E83</f>
        <v>-4.8067264903200367E-5</v>
      </c>
      <c r="BM83" s="6">
        <f t="shared" ref="BM83" si="636">$Q$4*$AH$33 *F83</f>
        <v>-8.5081629320638089E-5</v>
      </c>
      <c r="BN83" s="6">
        <f t="shared" ref="BN83" si="637">$Q$4*$AH$33 *G83</f>
        <v>-1.0171606094871277E-5</v>
      </c>
      <c r="BO83" s="6">
        <f t="shared" ref="BO83" si="638">$Q$4*$AH$33 *H83</f>
        <v>-1.0465370891835069E-5</v>
      </c>
      <c r="BP83" s="6">
        <f t="shared" ref="BP83" si="639">$Q$4*$AH$33 *I83</f>
        <v>-5.1592442466765873E-5</v>
      </c>
      <c r="BQ83" s="6">
        <f t="shared" ref="BQ83" si="640">$Q$4*$AH$33 *J83</f>
        <v>-1.0171606094871277E-5</v>
      </c>
      <c r="BR83" s="6">
        <f t="shared" ref="BR83" si="641">$Q$4*$AH$33 *K83</f>
        <v>-1.005410017608576E-5</v>
      </c>
      <c r="BS83" s="6">
        <f t="shared" ref="BS83" si="642">$Q$4*$AH$33 *L83</f>
        <v>-1.0465370891835069E-5</v>
      </c>
      <c r="BT83" s="6">
        <f t="shared" ref="BT83" si="643">$Q$4*$AH$33 *M83</f>
        <v>-1.0171606094871277E-5</v>
      </c>
      <c r="BU83" s="6">
        <f t="shared" ref="BU83" si="644">$Q$4*$AH$33 *N83</f>
        <v>-1.1640430079690235E-5</v>
      </c>
      <c r="BV83" s="6">
        <f>AF83*BV81</f>
        <v>2.3295355355888028E-4</v>
      </c>
      <c r="BW83" s="6">
        <f t="shared" ref="BW83" si="645">AG83*BW81</f>
        <v>8.8228569259003173E-5</v>
      </c>
      <c r="BX83" s="10">
        <f>AH83*BX81</f>
        <v>5.5318484252281626E-5</v>
      </c>
    </row>
    <row r="84" spans="1:76" x14ac:dyDescent="0.25">
      <c r="A84" s="53"/>
      <c r="B84" s="21" t="s">
        <v>74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13">
        <f>Y81+Y83</f>
        <v>0.73681447939390288</v>
      </c>
      <c r="Z84" s="13">
        <f t="shared" ref="Z84:AB84" si="646">Z81+Z83</f>
        <v>0.17542391006879418</v>
      </c>
      <c r="AA84" s="13">
        <f t="shared" si="646"/>
        <v>2.4783264490666562E-2</v>
      </c>
      <c r="AB84" s="13">
        <f t="shared" si="646"/>
        <v>0.84352313963382397</v>
      </c>
      <c r="AC84" s="36" t="s">
        <v>74</v>
      </c>
      <c r="AD84" s="36"/>
      <c r="AE84" s="36"/>
      <c r="AF84" s="36"/>
      <c r="AG84" s="36"/>
      <c r="AH84" s="36"/>
      <c r="AI84" s="14">
        <f>AI81+AI83</f>
        <v>3.7921569450616893E-2</v>
      </c>
      <c r="AJ84" s="14">
        <f t="shared" ref="AJ84:BX84" si="647">AJ81+AJ83</f>
        <v>0.80564811522300428</v>
      </c>
      <c r="AK84" s="14">
        <f t="shared" si="647"/>
        <v>0.53017028001199773</v>
      </c>
      <c r="AL84" s="14">
        <f t="shared" si="647"/>
        <v>0.14590611685131555</v>
      </c>
      <c r="AM84" s="14">
        <f t="shared" si="647"/>
        <v>0.29605827989879696</v>
      </c>
      <c r="AN84" s="14">
        <f t="shared" si="647"/>
        <v>0.40529757702697494</v>
      </c>
      <c r="AO84" s="14">
        <f t="shared" si="647"/>
        <v>0.95292628210543884</v>
      </c>
      <c r="AP84" s="14">
        <f t="shared" si="647"/>
        <v>0.15417427564278471</v>
      </c>
      <c r="AQ84" s="14">
        <f t="shared" si="647"/>
        <v>0.62118006556128058</v>
      </c>
      <c r="AR84" s="14">
        <f t="shared" si="647"/>
        <v>0.11057581617569635</v>
      </c>
      <c r="AS84" s="14">
        <f t="shared" si="647"/>
        <v>0.57806436891190904</v>
      </c>
      <c r="AT84" s="14">
        <f t="shared" si="647"/>
        <v>0.9556530562978145</v>
      </c>
      <c r="AU84" s="14">
        <f t="shared" si="647"/>
        <v>0.87413441294773475</v>
      </c>
      <c r="AV84" s="14">
        <f t="shared" si="647"/>
        <v>0.65450544640358332</v>
      </c>
      <c r="AW84" s="14">
        <f t="shared" si="647"/>
        <v>0.89704223578040887</v>
      </c>
      <c r="AX84" s="14">
        <f t="shared" si="647"/>
        <v>0.6880246801400377</v>
      </c>
      <c r="AY84" s="14">
        <f t="shared" si="647"/>
        <v>0.93506771062554306</v>
      </c>
      <c r="AZ84" s="14">
        <f t="shared" si="647"/>
        <v>0.69855275324970822</v>
      </c>
      <c r="BA84" s="14">
        <f t="shared" si="647"/>
        <v>0.18977361918303534</v>
      </c>
      <c r="BB84" s="14">
        <f t="shared" si="647"/>
        <v>0.3430700489199931</v>
      </c>
      <c r="BC84" s="14">
        <f t="shared" si="647"/>
        <v>0.80936845677300184</v>
      </c>
      <c r="BD84" s="14">
        <f t="shared" si="647"/>
        <v>0.68878716333147183</v>
      </c>
      <c r="BE84" s="14">
        <f t="shared" si="647"/>
        <v>4.7356213461317444E-2</v>
      </c>
      <c r="BF84" s="14">
        <f t="shared" si="647"/>
        <v>0.65197411352341528</v>
      </c>
      <c r="BG84" s="14">
        <f t="shared" si="647"/>
        <v>0.77802754680700881</v>
      </c>
      <c r="BH84" s="14">
        <f t="shared" si="647"/>
        <v>0.9828969467645714</v>
      </c>
      <c r="BI84" s="14">
        <f t="shared" si="647"/>
        <v>0.7462423654164384</v>
      </c>
      <c r="BJ84" s="14">
        <f t="shared" si="647"/>
        <v>0.38708422944181498</v>
      </c>
      <c r="BK84" s="14">
        <f t="shared" si="647"/>
        <v>0.3338949670133588</v>
      </c>
      <c r="BL84" s="14">
        <f t="shared" si="647"/>
        <v>6.8166602460371081E-2</v>
      </c>
      <c r="BM84" s="14">
        <f t="shared" si="647"/>
        <v>0.78083165259634957</v>
      </c>
      <c r="BN84" s="14">
        <f t="shared" si="647"/>
        <v>0.46743245984860199</v>
      </c>
      <c r="BO84" s="14">
        <f t="shared" si="647"/>
        <v>0.8912271691601017</v>
      </c>
      <c r="BP84" s="14">
        <f t="shared" si="647"/>
        <v>0.35047588637436067</v>
      </c>
      <c r="BQ84" s="14">
        <f t="shared" si="647"/>
        <v>0.37352459036568891</v>
      </c>
      <c r="BR84" s="14">
        <f t="shared" si="647"/>
        <v>0.32153003017303583</v>
      </c>
      <c r="BS84" s="14">
        <f t="shared" si="647"/>
        <v>0.20414191770214068</v>
      </c>
      <c r="BT84" s="14">
        <f t="shared" si="647"/>
        <v>0.79315732592042898</v>
      </c>
      <c r="BU84" s="14">
        <f t="shared" si="647"/>
        <v>0.21382904126185173</v>
      </c>
      <c r="BV84" s="14">
        <f t="shared" si="647"/>
        <v>8.0139611222124943E-2</v>
      </c>
      <c r="BW84" s="14">
        <f t="shared" si="647"/>
        <v>0.30553586910914904</v>
      </c>
      <c r="BX84" s="15">
        <f t="shared" si="647"/>
        <v>0.50529185747741334</v>
      </c>
    </row>
    <row r="85" spans="1:76" x14ac:dyDescent="0.25">
      <c r="A85" s="53"/>
      <c r="BX85" s="12"/>
    </row>
    <row r="86" spans="1:76" x14ac:dyDescent="0.25">
      <c r="A86" s="53"/>
      <c r="B86" s="8">
        <v>0.2754646840148699</v>
      </c>
      <c r="C86" s="3">
        <v>0.10297397769516729</v>
      </c>
      <c r="D86" s="3">
        <v>0.11189591078066916</v>
      </c>
      <c r="E86" s="3">
        <v>0.42713754646840152</v>
      </c>
      <c r="F86" s="3">
        <v>0.81078066914498148</v>
      </c>
      <c r="G86" s="3">
        <v>0.1</v>
      </c>
      <c r="H86" s="3">
        <v>0.10594795539033458</v>
      </c>
      <c r="I86" s="3">
        <v>0.52230483271375472</v>
      </c>
      <c r="J86" s="3">
        <v>0.10297397769516729</v>
      </c>
      <c r="K86" s="3">
        <v>0.10356877323420074</v>
      </c>
      <c r="L86" s="3">
        <v>0.10594795539033458</v>
      </c>
      <c r="M86" s="3">
        <v>0.10297397769516729</v>
      </c>
      <c r="N86" s="3">
        <v>0.120817843866171</v>
      </c>
      <c r="O86" s="3">
        <v>1</v>
      </c>
      <c r="P86" s="6">
        <f>$BV$43+ (B86*AI80) + (C86*$AJ$43) +(D86*$AK$43)+(E86*$AL$43)+(F86*$AM$43)+(G86*$AN$43)+(H86*$AO$43)+(I86*$AP$43)+(J86*$AQ$43)+(K86*$AR$43)+(L86*$AS$43)+(M86*$AT$43)+(N86*$AU$43)</f>
        <v>1.1103543467291648</v>
      </c>
      <c r="Q86" s="6">
        <f>$BW$43+ (B86*$AV$43) + (C86*$AW$43) +(D86*$AX$43)+(E86*$AY$43)+(F86*$AZ$43)+(G86*$BA$43)+(H86*$BB$43)+(I86*$BC$43)+(J86*$BD$43)+(K86*$BE$43)+(L86*$BF$43)+(M86*$BG$43)+(N86*$BH$43)</f>
        <v>2.447104400999391</v>
      </c>
      <c r="R86" s="6">
        <f>$BX$43+ (B86*$BI$43) + (C86*$BJ$43) +(D86*$BK$43)+(E86*$BL$43)+(F86*$BM$43)+(G86*$BN$43)+(H86*$BO$43)+(I86*$BP$43)+(J86*$BQ$43)+(K86*$BR$43)+(L86*$BS$43)+(M86*$BT$43)+(N86*$BU$43)</f>
        <v>1.9779537085198633</v>
      </c>
      <c r="S86" s="6">
        <f t="shared" ref="S86" si="648">1/(1+EXP(-P86))</f>
        <v>0.75219516672101217</v>
      </c>
      <c r="T86" s="6">
        <f>1/(1+EXP(-Q86))</f>
        <v>0.92034944323104539</v>
      </c>
      <c r="U86" s="6">
        <f>1/(1+EXP(-R86))</f>
        <v>0.8784628571682368</v>
      </c>
      <c r="V86" s="6">
        <f>AB65+(S86*Y65)+(T86*Z65)+(U86*AA65)</f>
        <v>1.6745834998146414</v>
      </c>
      <c r="W86" s="6">
        <f t="shared" ref="W86" si="649">1/(1+EXP(-V86))</f>
        <v>0.84218596434455262</v>
      </c>
      <c r="X86" s="6">
        <f>(O86 -W86) *W86 * (1-W86)</f>
        <v>2.0974868705764659E-2</v>
      </c>
      <c r="Y86" s="6">
        <f>$Q$4*X86*S86</f>
        <v>1.5777194863083989E-3</v>
      </c>
      <c r="Z86" s="6">
        <f>$Q$4*X86*T86</f>
        <v>1.9304208735194783E-3</v>
      </c>
      <c r="AA86" s="6">
        <f>$Q$4*X86*U86</f>
        <v>1.842564309199466E-3</v>
      </c>
      <c r="AB86" s="6">
        <f>$Q$4*X86</f>
        <v>2.0974868705764659E-3</v>
      </c>
      <c r="AC86" s="6">
        <f>$X86 *Y65</f>
        <v>1.5916634071028894E-2</v>
      </c>
      <c r="AD86" s="6">
        <f>$X86 *Z65</f>
        <v>4.2470893022158217E-3</v>
      </c>
      <c r="AE86" s="6">
        <f>$X86 *AA65</f>
        <v>1.0611213692581776E-3</v>
      </c>
      <c r="AF86" s="6">
        <f>AC86 *S86*(1 - S86)</f>
        <v>2.9668223572155115E-3</v>
      </c>
      <c r="AG86" s="6">
        <f>AD86 *T86*(1 - T86)</f>
        <v>3.1133859607760577E-4</v>
      </c>
      <c r="AH86" s="6">
        <f>AE86 *U86*(1 - U86)</f>
        <v>1.1329154164836618E-4</v>
      </c>
      <c r="AI86" s="6">
        <f t="shared" ref="AI86" si="650">$Q$4*$AF$33 *B86</f>
        <v>-4.1105979144175162E-4</v>
      </c>
      <c r="AJ86" s="6">
        <f t="shared" ref="AJ86" si="651">$Q$4*$AF$33 *C86</f>
        <v>-1.5366202730008799E-4</v>
      </c>
      <c r="AK86" s="6">
        <f t="shared" ref="AK86" si="652">$Q$4*$AF$33 *D86</f>
        <v>-1.6697570475569131E-4</v>
      </c>
      <c r="AL86" s="6">
        <f t="shared" ref="AL86" si="653">$Q$4*$AF$33 *E86</f>
        <v>-6.3739230818700768E-4</v>
      </c>
      <c r="AM86" s="6">
        <f t="shared" ref="AM86" si="654">$Q$4*$AF$33 *F86</f>
        <v>-1.2098804387779493E-3</v>
      </c>
      <c r="AN86" s="6">
        <f t="shared" ref="AN86" si="655">$Q$4*$AF$33 *G86</f>
        <v>-1.4922413481488689E-4</v>
      </c>
      <c r="AO86" s="6">
        <f t="shared" ref="AO86" si="656">$Q$4*$AF$33 *H86</f>
        <v>-1.5809991978528909E-4</v>
      </c>
      <c r="AP86" s="6">
        <f t="shared" ref="AP86" si="657">$Q$4*$AF$33 *I86</f>
        <v>-7.794048677134428E-4</v>
      </c>
      <c r="AQ86" s="6">
        <f t="shared" ref="AQ86" si="658">$Q$4*$AF$33 *J86</f>
        <v>-1.5366202730008799E-4</v>
      </c>
      <c r="AR86" s="6">
        <f t="shared" ref="AR86" si="659">$Q$4*$AF$33 *K86</f>
        <v>-1.545496057971282E-4</v>
      </c>
      <c r="AS86" s="6">
        <f t="shared" ref="AS86" si="660">$Q$4*$AF$33 *L86</f>
        <v>-1.5809991978528909E-4</v>
      </c>
      <c r="AT86" s="6">
        <f t="shared" ref="AT86" si="661">$Q$4*$AF$33 *M86</f>
        <v>-1.5366202730008799E-4</v>
      </c>
      <c r="AU86" s="6">
        <f t="shared" ref="AU86" si="662">$Q$4*$AF$33 *N86</f>
        <v>-1.8028938221129458E-4</v>
      </c>
      <c r="AV86" s="6">
        <f t="shared" ref="AV86" si="663">$Q$4*$AG$33 *B86</f>
        <v>-4.93427803285354E-5</v>
      </c>
      <c r="AW86" s="6">
        <f t="shared" ref="AW86" si="664">$Q$4*$AG$33 *C86</f>
        <v>-1.8445276856955879E-5</v>
      </c>
      <c r="AX86" s="6">
        <f t="shared" ref="AX86" si="665">$Q$4*$AG$33 *D86</f>
        <v>-2.0043423588244475E-5</v>
      </c>
      <c r="AY86" s="6">
        <f t="shared" ref="AY86" si="666">$Q$4*$AG$33 *E86</f>
        <v>-7.6511274760441531E-5</v>
      </c>
      <c r="AZ86" s="6">
        <f t="shared" ref="AZ86" si="667">$Q$4*$AG$33 *F86</f>
        <v>-1.4523158420585115E-4</v>
      </c>
      <c r="BA86" s="6">
        <f t="shared" ref="BA86" si="668">$Q$4*$AG$33 *G86</f>
        <v>-1.7912561279859678E-5</v>
      </c>
      <c r="BB86" s="6">
        <f t="shared" ref="BB86" si="669">$Q$4*$AG$33 *H86</f>
        <v>-1.8977992434052078E-5</v>
      </c>
      <c r="BC86" s="6">
        <f t="shared" ref="BC86" si="670">$Q$4*$AG$33 *I86</f>
        <v>-9.3558173227519895E-5</v>
      </c>
      <c r="BD86" s="6">
        <f t="shared" ref="BD86" si="671">$Q$4*$AG$33 *J86</f>
        <v>-1.8445276856955879E-5</v>
      </c>
      <c r="BE86" s="6">
        <f t="shared" ref="BE86" si="672">$Q$4*$AG$33 *K86</f>
        <v>-1.8551819972375117E-5</v>
      </c>
      <c r="BF86" s="6">
        <f t="shared" ref="BF86" si="673">$Q$4*$AG$33 *L86</f>
        <v>-1.8977992434052078E-5</v>
      </c>
      <c r="BG86" s="6">
        <f t="shared" ref="BG86" si="674">$Q$4*$AG$33 *M86</f>
        <v>-1.8445276856955879E-5</v>
      </c>
      <c r="BH86" s="6">
        <f t="shared" ref="BH86" si="675">$Q$4*$AG$33 *N86</f>
        <v>-2.164157031953307E-5</v>
      </c>
      <c r="BI86" s="6">
        <f t="shared" ref="BI86" si="676">$Q$4*$AH$33 *B86</f>
        <v>-2.720996431877118E-5</v>
      </c>
      <c r="BJ86" s="6">
        <f t="shared" ref="BJ86" si="677">$Q$4*$AH$33 *C86</f>
        <v>-1.0171606094871277E-5</v>
      </c>
      <c r="BK86" s="6">
        <f t="shared" ref="BK86" si="678">$Q$4*$AH$33 *D86</f>
        <v>-1.1052900485762652E-5</v>
      </c>
      <c r="BL86" s="6">
        <f t="shared" ref="BL86" si="679">$Q$4*$AH$33 *E86</f>
        <v>-4.2191968963924542E-5</v>
      </c>
      <c r="BM86" s="6">
        <f t="shared" ref="BM86" si="680">$Q$4*$AH$33 *F86</f>
        <v>-8.0087627772253635E-5</v>
      </c>
      <c r="BN86" s="6">
        <f t="shared" ref="BN86" si="681">$Q$4*$AH$33 *G86</f>
        <v>-9.8778412979074856E-6</v>
      </c>
      <c r="BO86" s="6">
        <f t="shared" ref="BO86" si="682">$Q$4*$AH$33 *H86</f>
        <v>-1.0465370891835069E-5</v>
      </c>
      <c r="BP86" s="6">
        <f t="shared" ref="BP86" si="683">$Q$4*$AH$33 *I86</f>
        <v>-5.1592442466765873E-5</v>
      </c>
      <c r="BQ86" s="6">
        <f t="shared" ref="BQ86" si="684">$Q$4*$AH$33 *J86</f>
        <v>-1.0171606094871277E-5</v>
      </c>
      <c r="BR86" s="6">
        <f t="shared" ref="BR86" si="685">$Q$4*$AH$33 *K86</f>
        <v>-1.0230359054264035E-5</v>
      </c>
      <c r="BS86" s="6">
        <f t="shared" ref="BS86" si="686">$Q$4*$AH$33 *L86</f>
        <v>-1.0465370891835069E-5</v>
      </c>
      <c r="BT86" s="6">
        <f t="shared" ref="BT86" si="687">$Q$4*$AH$33 *M86</f>
        <v>-1.0171606094871277E-5</v>
      </c>
      <c r="BU86" s="6">
        <f t="shared" ref="BU86" si="688">$Q$4*$AH$33 *N86</f>
        <v>-1.1934194876654025E-5</v>
      </c>
      <c r="BV86" s="6">
        <f>AF86*BV84</f>
        <v>2.3775999027235938E-4</v>
      </c>
      <c r="BW86" s="6">
        <f t="shared" ref="BW86" si="689">AG86*BW84</f>
        <v>9.5125108539793576E-5</v>
      </c>
      <c r="BX86" s="10">
        <f>AH86*BX84</f>
        <v>5.7245293515982683E-5</v>
      </c>
    </row>
    <row r="87" spans="1:76" ht="15.75" thickBot="1" x14ac:dyDescent="0.3">
      <c r="A87" s="54"/>
      <c r="B87" s="19" t="s">
        <v>74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16">
        <f>Y84+Y86</f>
        <v>0.73839219888021124</v>
      </c>
      <c r="Z87" s="16">
        <f t="shared" ref="Z87:AB87" si="690">Z84+Z86</f>
        <v>0.17735433094231365</v>
      </c>
      <c r="AA87" s="16">
        <f t="shared" si="690"/>
        <v>2.6625828799866028E-2</v>
      </c>
      <c r="AB87" s="16">
        <f t="shared" si="690"/>
        <v>0.8456206265044004</v>
      </c>
      <c r="AC87" s="49" t="s">
        <v>74</v>
      </c>
      <c r="AD87" s="49"/>
      <c r="AE87" s="49"/>
      <c r="AF87" s="49"/>
      <c r="AG87" s="49"/>
      <c r="AH87" s="49"/>
      <c r="AI87" s="17">
        <f>AI84+AI86</f>
        <v>3.7510509659175142E-2</v>
      </c>
      <c r="AJ87" s="17">
        <f t="shared" ref="AJ87:BX87" si="691">AJ84+AJ86</f>
        <v>0.80549445319570423</v>
      </c>
      <c r="AK87" s="17">
        <f t="shared" si="691"/>
        <v>0.53000330430724207</v>
      </c>
      <c r="AL87" s="17">
        <f t="shared" si="691"/>
        <v>0.14526872454312853</v>
      </c>
      <c r="AM87" s="17">
        <f t="shared" si="691"/>
        <v>0.29484839946001901</v>
      </c>
      <c r="AN87" s="17">
        <f t="shared" si="691"/>
        <v>0.40514835289216006</v>
      </c>
      <c r="AO87" s="17">
        <f t="shared" si="691"/>
        <v>0.95276818218565351</v>
      </c>
      <c r="AP87" s="17">
        <f t="shared" si="691"/>
        <v>0.15339487077507127</v>
      </c>
      <c r="AQ87" s="17">
        <f t="shared" si="691"/>
        <v>0.62102640353398053</v>
      </c>
      <c r="AR87" s="17">
        <f t="shared" si="691"/>
        <v>0.11042126656989923</v>
      </c>
      <c r="AS87" s="17">
        <f t="shared" si="691"/>
        <v>0.57790626899212372</v>
      </c>
      <c r="AT87" s="17">
        <f t="shared" si="691"/>
        <v>0.95549939427051445</v>
      </c>
      <c r="AU87" s="17">
        <f t="shared" si="691"/>
        <v>0.87395412356552349</v>
      </c>
      <c r="AV87" s="17">
        <f t="shared" si="691"/>
        <v>0.65445610362325479</v>
      </c>
      <c r="AW87" s="17">
        <f t="shared" si="691"/>
        <v>0.89702379050355197</v>
      </c>
      <c r="AX87" s="17">
        <f t="shared" si="691"/>
        <v>0.68800463671644951</v>
      </c>
      <c r="AY87" s="17">
        <f t="shared" si="691"/>
        <v>0.93499119935078256</v>
      </c>
      <c r="AZ87" s="17">
        <f t="shared" si="691"/>
        <v>0.69840752166550235</v>
      </c>
      <c r="BA87" s="17">
        <f t="shared" si="691"/>
        <v>0.18975570662175548</v>
      </c>
      <c r="BB87" s="17">
        <f t="shared" si="691"/>
        <v>0.34305107092755904</v>
      </c>
      <c r="BC87" s="17">
        <f t="shared" si="691"/>
        <v>0.80927489859977431</v>
      </c>
      <c r="BD87" s="17">
        <f t="shared" si="691"/>
        <v>0.68876871805461493</v>
      </c>
      <c r="BE87" s="17">
        <f t="shared" si="691"/>
        <v>4.733766164134507E-2</v>
      </c>
      <c r="BF87" s="17">
        <f t="shared" si="691"/>
        <v>0.65195513553098128</v>
      </c>
      <c r="BG87" s="17">
        <f t="shared" si="691"/>
        <v>0.7780091015301519</v>
      </c>
      <c r="BH87" s="17">
        <f t="shared" si="691"/>
        <v>0.98287530519425181</v>
      </c>
      <c r="BI87" s="17">
        <f t="shared" si="691"/>
        <v>0.74621515545211958</v>
      </c>
      <c r="BJ87" s="17">
        <f t="shared" si="691"/>
        <v>0.38707405783572013</v>
      </c>
      <c r="BK87" s="17">
        <f t="shared" si="691"/>
        <v>0.33388391411287305</v>
      </c>
      <c r="BL87" s="17">
        <f t="shared" si="691"/>
        <v>6.8124410491407161E-2</v>
      </c>
      <c r="BM87" s="17">
        <f t="shared" si="691"/>
        <v>0.78075156496857734</v>
      </c>
      <c r="BN87" s="17">
        <f t="shared" si="691"/>
        <v>0.46742258200730408</v>
      </c>
      <c r="BO87" s="17">
        <f t="shared" si="691"/>
        <v>0.89121670378920981</v>
      </c>
      <c r="BP87" s="17">
        <f t="shared" si="691"/>
        <v>0.35042429393189389</v>
      </c>
      <c r="BQ87" s="17">
        <f t="shared" si="691"/>
        <v>0.37351441875959407</v>
      </c>
      <c r="BR87" s="17">
        <f t="shared" si="691"/>
        <v>0.32151979981398154</v>
      </c>
      <c r="BS87" s="17">
        <f t="shared" si="691"/>
        <v>0.20413145233124885</v>
      </c>
      <c r="BT87" s="17">
        <f t="shared" si="691"/>
        <v>0.79314715431433414</v>
      </c>
      <c r="BU87" s="17">
        <f t="shared" si="691"/>
        <v>0.21381710706697507</v>
      </c>
      <c r="BV87" s="17">
        <f t="shared" si="691"/>
        <v>8.0377371212397297E-2</v>
      </c>
      <c r="BW87" s="17">
        <f t="shared" si="691"/>
        <v>0.30563099421768886</v>
      </c>
      <c r="BX87" s="18">
        <f t="shared" si="691"/>
        <v>0.50534910277092937</v>
      </c>
    </row>
    <row r="89" spans="1:76" x14ac:dyDescent="0.25">
      <c r="B89" t="s">
        <v>156</v>
      </c>
      <c r="F89">
        <f>((O71 - W71)^2 + (O74 -W74)^2 + (O77 -W77)^2 +(O80-W80)^2+(O83-W83)^2+(O86-W86)^2) / 6</f>
        <v>0.36670223877862446</v>
      </c>
    </row>
    <row r="90" spans="1:76" ht="15.75" thickBot="1" x14ac:dyDescent="0.3"/>
    <row r="91" spans="1:76" x14ac:dyDescent="0.25">
      <c r="A91" s="52" t="s">
        <v>78</v>
      </c>
      <c r="B91" s="33" t="s">
        <v>50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5" t="s">
        <v>28</v>
      </c>
      <c r="Q91" s="35"/>
      <c r="R91" s="35"/>
      <c r="S91" s="35" t="s">
        <v>29</v>
      </c>
      <c r="T91" s="35"/>
      <c r="U91" s="35"/>
      <c r="V91" s="34" t="s">
        <v>30</v>
      </c>
      <c r="W91" s="34" t="s">
        <v>31</v>
      </c>
      <c r="X91" s="50" t="s">
        <v>62</v>
      </c>
      <c r="Y91" s="37" t="s">
        <v>54</v>
      </c>
      <c r="Z91" s="38"/>
      <c r="AA91" s="39"/>
      <c r="AB91" s="44" t="s">
        <v>49</v>
      </c>
      <c r="AC91" s="46" t="s">
        <v>58</v>
      </c>
      <c r="AD91" s="47"/>
      <c r="AE91" s="48"/>
      <c r="AF91" s="46" t="s">
        <v>63</v>
      </c>
      <c r="AG91" s="47"/>
      <c r="AH91" s="48"/>
      <c r="AI91" s="37" t="s">
        <v>67</v>
      </c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9"/>
      <c r="AV91" s="37" t="s">
        <v>68</v>
      </c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9"/>
      <c r="BI91" s="37" t="s">
        <v>69</v>
      </c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9"/>
      <c r="BV91" s="37" t="s">
        <v>73</v>
      </c>
      <c r="BW91" s="38"/>
      <c r="BX91" s="40"/>
    </row>
    <row r="92" spans="1:76" x14ac:dyDescent="0.25">
      <c r="A92" s="53"/>
      <c r="B92" s="5" t="s">
        <v>16</v>
      </c>
      <c r="C92" s="1" t="s">
        <v>17</v>
      </c>
      <c r="D92" s="1" t="s">
        <v>18</v>
      </c>
      <c r="E92" s="1" t="s">
        <v>19</v>
      </c>
      <c r="F92" s="1" t="s">
        <v>20</v>
      </c>
      <c r="G92" s="1" t="s">
        <v>21</v>
      </c>
      <c r="H92" s="1" t="s">
        <v>36</v>
      </c>
      <c r="I92" s="1" t="s">
        <v>37</v>
      </c>
      <c r="J92" s="1" t="s">
        <v>38</v>
      </c>
      <c r="K92" s="1" t="s">
        <v>39</v>
      </c>
      <c r="L92" s="1" t="s">
        <v>40</v>
      </c>
      <c r="M92" s="1" t="s">
        <v>41</v>
      </c>
      <c r="N92" s="1" t="s">
        <v>42</v>
      </c>
      <c r="O92" s="1" t="s">
        <v>22</v>
      </c>
      <c r="P92" s="1" t="s">
        <v>51</v>
      </c>
      <c r="Q92" s="1" t="s">
        <v>52</v>
      </c>
      <c r="R92" s="1" t="s">
        <v>53</v>
      </c>
      <c r="S92" s="1" t="s">
        <v>25</v>
      </c>
      <c r="T92" s="1" t="s">
        <v>26</v>
      </c>
      <c r="U92" s="1" t="s">
        <v>27</v>
      </c>
      <c r="V92" s="27"/>
      <c r="W92" s="27"/>
      <c r="X92" s="51"/>
      <c r="Y92" s="1" t="s">
        <v>55</v>
      </c>
      <c r="Z92" s="1" t="s">
        <v>56</v>
      </c>
      <c r="AA92" s="1" t="s">
        <v>57</v>
      </c>
      <c r="AB92" s="45"/>
      <c r="AC92" s="1" t="s">
        <v>59</v>
      </c>
      <c r="AD92" s="1" t="s">
        <v>60</v>
      </c>
      <c r="AE92" s="1" t="s">
        <v>61</v>
      </c>
      <c r="AF92" s="1" t="s">
        <v>64</v>
      </c>
      <c r="AG92" s="1" t="s">
        <v>65</v>
      </c>
      <c r="AH92" s="1" t="s">
        <v>66</v>
      </c>
      <c r="AI92" s="1" t="s">
        <v>16</v>
      </c>
      <c r="AJ92" s="1" t="s">
        <v>17</v>
      </c>
      <c r="AK92" s="1" t="s">
        <v>18</v>
      </c>
      <c r="AL92" s="1" t="s">
        <v>19</v>
      </c>
      <c r="AM92" s="2" t="s">
        <v>20</v>
      </c>
      <c r="AN92" s="2" t="s">
        <v>21</v>
      </c>
      <c r="AO92" s="2" t="s">
        <v>36</v>
      </c>
      <c r="AP92" s="2" t="s">
        <v>37</v>
      </c>
      <c r="AQ92" s="2" t="s">
        <v>38</v>
      </c>
      <c r="AR92" s="2" t="s">
        <v>39</v>
      </c>
      <c r="AS92" s="2" t="s">
        <v>40</v>
      </c>
      <c r="AT92" s="2" t="s">
        <v>41</v>
      </c>
      <c r="AU92" s="2" t="s">
        <v>42</v>
      </c>
      <c r="AV92" s="1" t="s">
        <v>16</v>
      </c>
      <c r="AW92" s="1" t="s">
        <v>17</v>
      </c>
      <c r="AX92" s="1" t="s">
        <v>18</v>
      </c>
      <c r="AY92" s="1" t="s">
        <v>19</v>
      </c>
      <c r="AZ92" s="2" t="s">
        <v>20</v>
      </c>
      <c r="BA92" s="2" t="s">
        <v>21</v>
      </c>
      <c r="BB92" s="2" t="s">
        <v>36</v>
      </c>
      <c r="BC92" s="2" t="s">
        <v>37</v>
      </c>
      <c r="BD92" s="2" t="s">
        <v>38</v>
      </c>
      <c r="BE92" s="2" t="s">
        <v>39</v>
      </c>
      <c r="BF92" s="2" t="s">
        <v>40</v>
      </c>
      <c r="BG92" s="2" t="s">
        <v>41</v>
      </c>
      <c r="BH92" s="2" t="s">
        <v>42</v>
      </c>
      <c r="BI92" s="1" t="s">
        <v>16</v>
      </c>
      <c r="BJ92" s="1" t="s">
        <v>17</v>
      </c>
      <c r="BK92" s="1" t="s">
        <v>18</v>
      </c>
      <c r="BL92" s="1" t="s">
        <v>19</v>
      </c>
      <c r="BM92" s="2" t="s">
        <v>20</v>
      </c>
      <c r="BN92" s="2" t="s">
        <v>21</v>
      </c>
      <c r="BO92" s="2" t="s">
        <v>36</v>
      </c>
      <c r="BP92" s="2" t="s">
        <v>37</v>
      </c>
      <c r="BQ92" s="2" t="s">
        <v>38</v>
      </c>
      <c r="BR92" s="2" t="s">
        <v>39</v>
      </c>
      <c r="BS92" s="2" t="s">
        <v>40</v>
      </c>
      <c r="BT92" s="2" t="s">
        <v>41</v>
      </c>
      <c r="BU92" s="2" t="s">
        <v>42</v>
      </c>
      <c r="BV92" s="2" t="s">
        <v>70</v>
      </c>
      <c r="BW92" s="2" t="s">
        <v>71</v>
      </c>
      <c r="BX92" s="9" t="s">
        <v>72</v>
      </c>
    </row>
    <row r="93" spans="1:76" x14ac:dyDescent="0.25">
      <c r="A93" s="53"/>
      <c r="B93" s="8">
        <v>0.26951672862453502</v>
      </c>
      <c r="C93" s="3">
        <v>0.10297397769516729</v>
      </c>
      <c r="D93" s="3">
        <v>0.10594795539033458</v>
      </c>
      <c r="E93" s="3">
        <v>0.46877323420074346</v>
      </c>
      <c r="F93" s="3">
        <v>0.87620817843866172</v>
      </c>
      <c r="G93" s="3">
        <v>0.1</v>
      </c>
      <c r="H93" s="3">
        <v>0.1</v>
      </c>
      <c r="I93" s="3">
        <v>0.51933085501858745</v>
      </c>
      <c r="J93" s="3">
        <v>0.1</v>
      </c>
      <c r="K93" s="3">
        <v>0.10089219330855019</v>
      </c>
      <c r="L93" s="3">
        <v>0.10297397769516729</v>
      </c>
      <c r="M93" s="3">
        <v>0.1</v>
      </c>
      <c r="N93" s="3">
        <v>0.120817843866171</v>
      </c>
      <c r="O93" s="3">
        <v>1</v>
      </c>
      <c r="P93" s="6">
        <f>$BV$43+ (B93*AI87) + (C93*$AJ$43) +(D93*$AK$43)+(E93*$AL$43)+(F93*$AM$43)+(G93*$AN$43)+(H93*$AO$43)+(I93*$AP$43)+(J93*$AQ$43)+(K93*$AR$43)+(L93*$AS$43)+(M93*$AT$43)+(N93*$AU$43)</f>
        <v>1.1309406555089987</v>
      </c>
      <c r="Q93" s="6">
        <f>$BW$43+ (B93*$AV$43) + (C93*$AW$43) +(D93*$AX$43)+(E93*$AY$43)+(F93*$AZ$43)+(G93*$BA$43)+(H93*$BB$43)+(I93*$BC$43)+(J93*$BD$43)+(K93*$BE$43)+(L93*$BF$43)+(M93*$BG$43)+(N93*$BH$43)</f>
        <v>2.5129876661774113</v>
      </c>
      <c r="R93" s="6">
        <f>$BX$43+ (B93*$BI$43) + (C93*$BJ$43) +(D93*$BK$43)+(E93*$BL$43)+(F93*$BM$43)+(G93*$BN$43)+(H93*$BO$43)+(I93*$BP$43)+(J93*$BQ$43)+(K93*$BR$43)+(L93*$BS$43)+(M93*$BT$43)+(N93*$BU$43)</f>
        <v>2.0142316659841852</v>
      </c>
      <c r="S93" s="6">
        <f>1/(1+EXP(-P93))</f>
        <v>0.75601245195752642</v>
      </c>
      <c r="T93" s="6">
        <f t="shared" ref="T93" si="692">1/(1+EXP(-Q93))</f>
        <v>0.92504730296426851</v>
      </c>
      <c r="U93" s="6">
        <f t="shared" ref="U93" si="693">1/(1+EXP(-R93))</f>
        <v>0.88228323250068719</v>
      </c>
      <c r="V93" s="6">
        <f>AB87+(S93*Y87)+(T93*Z87)+(U93*AA87)</f>
        <v>1.5914069910949136</v>
      </c>
      <c r="W93" s="6">
        <f>1/(1+EXP(-V93))</f>
        <v>0.83081396478064662</v>
      </c>
      <c r="X93" s="6">
        <f>(O93 -W93) *W93 * (1-W93)</f>
        <v>2.3781147904290777E-2</v>
      </c>
      <c r="Y93" s="6">
        <f>$Q$4*X93*S93</f>
        <v>1.7978843937487463E-3</v>
      </c>
      <c r="Z93" s="6">
        <f>$Q$4*X93*T93</f>
        <v>2.1998686730258549E-3</v>
      </c>
      <c r="AA93" s="6">
        <f>$Q$4*X93*U93</f>
        <v>2.0981708045574609E-3</v>
      </c>
      <c r="AB93" s="6">
        <f>$Q$4*X93</f>
        <v>2.3781147904290778E-3</v>
      </c>
      <c r="AC93" s="6">
        <f>X93 *Y87</f>
        <v>1.7559814092944794E-2</v>
      </c>
      <c r="AD93" s="6">
        <f t="shared" ref="AD93" si="694">Y93 *Z87</f>
        <v>3.1886258376493607E-4</v>
      </c>
      <c r="AE93" s="6">
        <f t="shared" ref="AE93" si="695">Z93 *AA87</f>
        <v>5.8573326670174868E-5</v>
      </c>
      <c r="AF93" s="6">
        <f>AC93 *S93*(1 - S93)</f>
        <v>3.2390415932399578E-3</v>
      </c>
      <c r="AG93" s="6">
        <f>AD93 *T93*(1 - T93)</f>
        <v>2.2108270361619512E-5</v>
      </c>
      <c r="AH93" s="6">
        <f>AE93 *U93*(1 - U93)</f>
        <v>6.0833981872180343E-6</v>
      </c>
      <c r="AI93" s="6">
        <f>$Q$4*$AF$49 *B93</f>
        <v>7.0728115482255504E-5</v>
      </c>
      <c r="AJ93" s="6">
        <f t="shared" ref="AJ93" si="696">$Q$4*$AF$49 *C93</f>
        <v>2.7023017915289378E-5</v>
      </c>
      <c r="AK93" s="6">
        <f t="shared" ref="AK93" si="697">$Q$4*$AF$49 *D93</f>
        <v>2.7803466086128061E-5</v>
      </c>
      <c r="AL93" s="6">
        <f t="shared" ref="AL93" si="698">$Q$4*$AF$49 *E93</f>
        <v>1.2301814292844728E-4</v>
      </c>
      <c r="AM93" s="6">
        <f t="shared" ref="AM93" si="699">$Q$4*$AF$49 *F93</f>
        <v>2.2993954233334679E-4</v>
      </c>
      <c r="AN93" s="6">
        <f t="shared" ref="AN93" si="700">$Q$4*$AF$49 *G93</f>
        <v>2.6242569744450695E-5</v>
      </c>
      <c r="AO93" s="6">
        <f t="shared" ref="AO93" si="701">$Q$4*$AF$49 *H93</f>
        <v>2.6242569744450695E-5</v>
      </c>
      <c r="AP93" s="6">
        <f t="shared" ref="AP93" si="702">$Q$4*$AF$49 *I93</f>
        <v>1.3628576183270493E-4</v>
      </c>
      <c r="AQ93" s="6">
        <f t="shared" ref="AQ93" si="703">$Q$4*$AF$49 *J93</f>
        <v>2.6242569744450695E-5</v>
      </c>
      <c r="AR93" s="6">
        <f t="shared" ref="AR93" si="704">$Q$4*$AF$49 *K93</f>
        <v>2.6476704195702298E-5</v>
      </c>
      <c r="AS93" s="6">
        <f t="shared" ref="AS93" si="705">$Q$4*$AF$49 *L93</f>
        <v>2.7023017915289378E-5</v>
      </c>
      <c r="AT93" s="6">
        <f t="shared" ref="AT93" si="706">$Q$4*$AF$49 *M93</f>
        <v>2.6242569744450695E-5</v>
      </c>
      <c r="AU93" s="6">
        <f t="shared" ref="AU93" si="707">$Q$4*$AF$49 *N93</f>
        <v>3.170570694032147E-5</v>
      </c>
      <c r="AV93" s="6">
        <f>$Q$4*$AG$49 *B93</f>
        <v>5.8622748510761062E-7</v>
      </c>
      <c r="AW93" s="6">
        <f t="shared" ref="AW93" si="708">$Q$4*$AG$49 *C93</f>
        <v>2.2397932879283909E-7</v>
      </c>
      <c r="AX93" s="6">
        <f t="shared" ref="AX93" si="709">$Q$4*$AG$49 *D93</f>
        <v>2.3044804586988857E-7</v>
      </c>
      <c r="AY93" s="6">
        <f t="shared" ref="AY93" si="710">$Q$4*$AG$49 *E93</f>
        <v>1.0196315292699279E-6</v>
      </c>
      <c r="AZ93" s="6">
        <f t="shared" ref="AZ93" si="711">$Q$4*$AG$49 *F93</f>
        <v>1.90584576882571E-6</v>
      </c>
      <c r="BA93" s="6">
        <f t="shared" ref="BA93" si="712">$Q$4*$AG$49 *G93</f>
        <v>2.1751061171578957E-7</v>
      </c>
      <c r="BB93" s="6">
        <f t="shared" ref="BB93" si="713">$Q$4*$AG$49 *H93</f>
        <v>2.1751061171578957E-7</v>
      </c>
      <c r="BC93" s="6">
        <f t="shared" ref="BC93" si="714">$Q$4*$AG$49 *I93</f>
        <v>1.1295997195797698E-6</v>
      </c>
      <c r="BD93" s="6">
        <f t="shared" ref="BD93" si="715">$Q$4*$AG$49 *J93</f>
        <v>2.1751061171578957E-7</v>
      </c>
      <c r="BE93" s="6">
        <f t="shared" ref="BE93" si="716">$Q$4*$AG$49 *K93</f>
        <v>2.1945122683890442E-7</v>
      </c>
      <c r="BF93" s="6">
        <f t="shared" ref="BF93" si="717">$Q$4*$AG$49 *L93</f>
        <v>2.2397932879283909E-7</v>
      </c>
      <c r="BG93" s="6">
        <f t="shared" ref="BG93" si="718">$Q$4*$AG$49 *M93</f>
        <v>2.1751061171578957E-7</v>
      </c>
      <c r="BH93" s="6">
        <f t="shared" ref="BH93" si="719">$Q$4*$AG$49 *N93</f>
        <v>2.6279163125513609E-7</v>
      </c>
      <c r="BI93" s="6">
        <f>$Q$4*$AH$49 *B93</f>
        <v>3.4984895032724009E-7</v>
      </c>
      <c r="BJ93" s="6">
        <f t="shared" ref="BJ93" si="720">$Q$4*$AH$49 *C93</f>
        <v>1.3366642653882154E-7</v>
      </c>
      <c r="BK93" s="6">
        <f t="shared" ref="BK93" si="721">$Q$4*$AH$49 *D93</f>
        <v>1.3752682874932902E-7</v>
      </c>
      <c r="BL93" s="6">
        <f t="shared" ref="BL93" si="722">$Q$4*$AH$49 *E93</f>
        <v>6.0849589843124165E-7</v>
      </c>
      <c r="BM93" s="6">
        <f t="shared" ref="BM93" si="723">$Q$4*$AH$49 *F93</f>
        <v>1.1373710012707666E-6</v>
      </c>
      <c r="BN93" s="6">
        <f t="shared" ref="BN93" si="724">$Q$4*$AH$49 *G93</f>
        <v>1.2980602432831405E-7</v>
      </c>
      <c r="BO93" s="6">
        <f t="shared" ref="BO93" si="725">$Q$4*$AH$49 *H93</f>
        <v>1.2980602432831405E-7</v>
      </c>
      <c r="BP93" s="6">
        <f t="shared" ref="BP93" si="726">$Q$4*$AH$49 *I93</f>
        <v>6.7412273600986892E-7</v>
      </c>
      <c r="BQ93" s="6">
        <f t="shared" ref="BQ93" si="727">$Q$4*$AH$49 *J93</f>
        <v>1.2980602432831405E-7</v>
      </c>
      <c r="BR93" s="6">
        <f t="shared" ref="BR93" si="728">$Q$4*$AH$49 *K93</f>
        <v>1.3096414499146631E-7</v>
      </c>
      <c r="BS93" s="6">
        <f t="shared" ref="BS93" si="729">$Q$4*$AH$49 *L93</f>
        <v>1.3366642653882154E-7</v>
      </c>
      <c r="BT93" s="6">
        <f t="shared" ref="BT93" si="730">$Q$4*$AH$49 *M93</f>
        <v>1.2980602432831405E-7</v>
      </c>
      <c r="BU93" s="6">
        <f t="shared" ref="BU93" si="731">$Q$4*$AH$49 *N93</f>
        <v>1.568288398018664E-7</v>
      </c>
      <c r="BV93" s="6">
        <f>$Q$4*AF93</f>
        <v>3.239041593239958E-4</v>
      </c>
      <c r="BW93" s="6">
        <f>$Q$4*AG93</f>
        <v>2.2108270361619513E-6</v>
      </c>
      <c r="BX93" s="10">
        <f>$Q$4*AH93</f>
        <v>6.0833981872180345E-7</v>
      </c>
    </row>
    <row r="94" spans="1:76" x14ac:dyDescent="0.25">
      <c r="A94" s="53"/>
      <c r="B94" s="21" t="s">
        <v>74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7">
        <f>Y87 + Y93</f>
        <v>0.74019008327395996</v>
      </c>
      <c r="Z94" s="7">
        <f t="shared" ref="Z94" si="732">Z87 + Z93</f>
        <v>0.1795541996153395</v>
      </c>
      <c r="AA94" s="7">
        <f t="shared" ref="AA94" si="733">AA87 + AA93</f>
        <v>2.872399960442349E-2</v>
      </c>
      <c r="AB94" s="7">
        <f>AB87+AB93</f>
        <v>0.84799874129482944</v>
      </c>
      <c r="AC94" s="41"/>
      <c r="AD94" s="42"/>
      <c r="AE94" s="42"/>
      <c r="AF94" s="42"/>
      <c r="AG94" s="42"/>
      <c r="AH94" s="43"/>
      <c r="AI94" s="7">
        <f>AI87 + AI93</f>
        <v>3.7581237774657397E-2</v>
      </c>
      <c r="AJ94" s="7">
        <f t="shared" ref="AJ94:BX94" si="734">AJ87 + AJ93</f>
        <v>0.80552147621361947</v>
      </c>
      <c r="AK94" s="7">
        <f t="shared" si="734"/>
        <v>0.53003110777332818</v>
      </c>
      <c r="AL94" s="7">
        <f t="shared" si="734"/>
        <v>0.14539174268605698</v>
      </c>
      <c r="AM94" s="7">
        <f t="shared" si="734"/>
        <v>0.29507833900235236</v>
      </c>
      <c r="AN94" s="7">
        <f t="shared" si="734"/>
        <v>0.40517459546190449</v>
      </c>
      <c r="AO94" s="7">
        <f t="shared" si="734"/>
        <v>0.952794424755398</v>
      </c>
      <c r="AP94" s="7">
        <f t="shared" si="734"/>
        <v>0.15353115653690397</v>
      </c>
      <c r="AQ94" s="7">
        <f t="shared" si="734"/>
        <v>0.62105264610372501</v>
      </c>
      <c r="AR94" s="7">
        <f t="shared" si="734"/>
        <v>0.11044774327409493</v>
      </c>
      <c r="AS94" s="7">
        <f t="shared" si="734"/>
        <v>0.57793329201003896</v>
      </c>
      <c r="AT94" s="7">
        <f t="shared" si="734"/>
        <v>0.95552563684025893</v>
      </c>
      <c r="AU94" s="7">
        <f t="shared" si="734"/>
        <v>0.87398582927246382</v>
      </c>
      <c r="AV94" s="7">
        <f t="shared" si="734"/>
        <v>0.6544566898507399</v>
      </c>
      <c r="AW94" s="7">
        <f t="shared" si="734"/>
        <v>0.89702401448288072</v>
      </c>
      <c r="AX94" s="7">
        <f t="shared" si="734"/>
        <v>0.68800486716449538</v>
      </c>
      <c r="AY94" s="7">
        <f t="shared" si="734"/>
        <v>0.93499221898231188</v>
      </c>
      <c r="AZ94" s="7">
        <f t="shared" si="734"/>
        <v>0.69840942751127122</v>
      </c>
      <c r="BA94" s="7">
        <f t="shared" si="734"/>
        <v>0.18975592413236719</v>
      </c>
      <c r="BB94" s="7">
        <f t="shared" si="734"/>
        <v>0.34305128843817073</v>
      </c>
      <c r="BC94" s="7">
        <f t="shared" si="734"/>
        <v>0.80927602819949385</v>
      </c>
      <c r="BD94" s="7">
        <f t="shared" si="734"/>
        <v>0.68876893556522667</v>
      </c>
      <c r="BE94" s="7">
        <f t="shared" si="734"/>
        <v>4.7337881092571907E-2</v>
      </c>
      <c r="BF94" s="7">
        <f t="shared" si="734"/>
        <v>0.65195535951031003</v>
      </c>
      <c r="BG94" s="7">
        <f t="shared" si="734"/>
        <v>0.77800931904076365</v>
      </c>
      <c r="BH94" s="7">
        <f t="shared" si="734"/>
        <v>0.98287556798588305</v>
      </c>
      <c r="BI94" s="7">
        <f t="shared" si="734"/>
        <v>0.74621550530106995</v>
      </c>
      <c r="BJ94" s="7">
        <f t="shared" si="734"/>
        <v>0.38707419150214667</v>
      </c>
      <c r="BK94" s="7">
        <f t="shared" si="734"/>
        <v>0.33388405163970181</v>
      </c>
      <c r="BL94" s="7">
        <f t="shared" si="734"/>
        <v>6.8125018987305594E-2</v>
      </c>
      <c r="BM94" s="7">
        <f t="shared" si="734"/>
        <v>0.78075270233957861</v>
      </c>
      <c r="BN94" s="7">
        <f t="shared" si="734"/>
        <v>0.4674227118133284</v>
      </c>
      <c r="BO94" s="7">
        <f t="shared" si="734"/>
        <v>0.89121683359523418</v>
      </c>
      <c r="BP94" s="7">
        <f t="shared" si="734"/>
        <v>0.35042496805462992</v>
      </c>
      <c r="BQ94" s="7">
        <f t="shared" si="734"/>
        <v>0.37351454856561839</v>
      </c>
      <c r="BR94" s="7">
        <f t="shared" si="734"/>
        <v>0.32151993077812652</v>
      </c>
      <c r="BS94" s="7">
        <f t="shared" si="734"/>
        <v>0.20413158599767539</v>
      </c>
      <c r="BT94" s="7">
        <f t="shared" si="734"/>
        <v>0.79314728412035851</v>
      </c>
      <c r="BU94" s="7">
        <f t="shared" si="734"/>
        <v>0.21381726389581487</v>
      </c>
      <c r="BV94" s="7">
        <f t="shared" si="734"/>
        <v>8.0701275371721296E-2</v>
      </c>
      <c r="BW94" s="7">
        <f t="shared" si="734"/>
        <v>0.30563320504472502</v>
      </c>
      <c r="BX94" s="11">
        <f t="shared" si="734"/>
        <v>0.50534971111074811</v>
      </c>
    </row>
    <row r="95" spans="1:76" x14ac:dyDescent="0.25">
      <c r="A95" s="53"/>
      <c r="BX95" s="12"/>
    </row>
    <row r="96" spans="1:76" x14ac:dyDescent="0.25">
      <c r="A96" s="53"/>
      <c r="B96" s="8">
        <v>0.29033457249070638</v>
      </c>
      <c r="C96" s="3">
        <v>0.10297397769516729</v>
      </c>
      <c r="D96" s="3">
        <v>0.11189591078066916</v>
      </c>
      <c r="E96" s="3">
        <v>0.48066914498141267</v>
      </c>
      <c r="F96" s="3">
        <v>0.88215613382899627</v>
      </c>
      <c r="G96" s="3">
        <v>0.1</v>
      </c>
      <c r="H96" s="3">
        <v>0.1</v>
      </c>
      <c r="I96" s="3">
        <v>0.41226765799256504</v>
      </c>
      <c r="J96" s="3">
        <v>0.10297397769516729</v>
      </c>
      <c r="K96" s="3">
        <v>0.10059479553903346</v>
      </c>
      <c r="L96" s="3">
        <v>0.10594795539033458</v>
      </c>
      <c r="M96" s="3">
        <v>0.10297397769516729</v>
      </c>
      <c r="N96" s="3">
        <v>0.120817843866171</v>
      </c>
      <c r="O96" s="3">
        <v>0</v>
      </c>
      <c r="P96" s="6">
        <f>$BV$43+ (B96*AI90) + (C96*$AJ$43) +(D96*$AK$43)+(E96*$AL$43)+(F96*$AM$43)+(G96*$AN$43)+(H96*$AO$43)+(I96*$AP$43)+(J96*$AQ$43)+(K96*$AR$43)+(L96*$AS$43)+(M96*$AT$43)+(N96*$AU$43)</f>
        <v>1.1168360491324956</v>
      </c>
      <c r="Q96" s="6">
        <f>$BW$43+ (B96*$AV$43) + (C96*$AW$43) +(D96*$AX$43)+(E96*$AY$43)+(F96*$AZ$43)+(G96*$BA$43)+(H96*$BB$43)+(I96*$BC$43)+(J96*$BD$43)+(K96*$BE$43)+(L96*$BF$43)+(M96*$BG$43)+(N96*$BH$43)</f>
        <v>2.4655634858100868</v>
      </c>
      <c r="R96" s="6">
        <f>$BX$43+ (B96*$BI$43) + (C96*$BJ$43) +(D96*$BK$43)+(E96*$BL$43)+(F96*$BM$43)+(G96*$BN$43)+(H96*$BO$43)+(I96*$BP$43)+(J96*$BQ$43)+(K96*$BR$43)+(L96*$BS$43)+(M96*$BT$43)+(N96*$BU$43)</f>
        <v>2.0036371550250882</v>
      </c>
      <c r="S96" s="6">
        <f>1/(1+EXP(-P96))</f>
        <v>0.7534013645401284</v>
      </c>
      <c r="T96" s="6">
        <f t="shared" ref="T96" si="735">1/(1+EXP(-Q96))</f>
        <v>0.92169215469987387</v>
      </c>
      <c r="U96" s="6">
        <f t="shared" ref="U96" si="736">1/(1+EXP(-R96))</f>
        <v>0.88117842732851526</v>
      </c>
      <c r="V96" s="6">
        <f>AB87+(S96*Y87)+(T96*Z87)+(U96*AA87)</f>
        <v>1.5888545180862974</v>
      </c>
      <c r="W96" s="6">
        <f t="shared" ref="W96" si="737">1/(1+EXP(-V96))</f>
        <v>0.83045488074816609</v>
      </c>
      <c r="X96" s="6">
        <f>(O96 -W96) *W96 * (1-W96)</f>
        <v>-0.11692769160002088</v>
      </c>
      <c r="Y96" s="6">
        <f>$Q$4*X96*S96</f>
        <v>-8.8093482403983035E-3</v>
      </c>
      <c r="Z96" s="6">
        <f>$Q$4*X96*T96</f>
        <v>-1.0777133601490558E-2</v>
      </c>
      <c r="AA96" s="6">
        <f>$Q$4*X96*U96</f>
        <v>-1.0303415939526005E-2</v>
      </c>
      <c r="AB96" s="6">
        <f>$Q$4*X96</f>
        <v>-1.1692769160002088E-2</v>
      </c>
      <c r="AC96" s="6">
        <f>X96 *Y87</f>
        <v>-8.633849531052662E-2</v>
      </c>
      <c r="AD96" s="6">
        <f>X96 *Z87</f>
        <v>-2.073763251235089E-2</v>
      </c>
      <c r="AE96" s="6">
        <f>X96 *AA87</f>
        <v>-3.1132966985056888E-3</v>
      </c>
      <c r="AF96" s="6">
        <f>AC96 *S96*(1 - S96)</f>
        <v>-1.6040634648234638E-2</v>
      </c>
      <c r="AG96" s="6">
        <f>AD96 *T96*(1 - T96)</f>
        <v>-1.4967536958818966E-3</v>
      </c>
      <c r="AH96" s="6">
        <f>AE96 *U96*(1 - U96)</f>
        <v>-3.2597152458260846E-4</v>
      </c>
      <c r="AI96" s="6">
        <f>$Q$4*$AF$52 *B96</f>
        <v>-4.4871305332942388E-4</v>
      </c>
      <c r="AJ96" s="6">
        <f t="shared" ref="AJ96" si="738">$Q$4*$AF$52 *C96</f>
        <v>-1.5914662710915544E-4</v>
      </c>
      <c r="AK96" s="6">
        <f t="shared" ref="AK96" si="739">$Q$4*$AF$52 *D96</f>
        <v>-1.7293550454821583E-4</v>
      </c>
      <c r="AL96" s="6">
        <f t="shared" ref="AL96" si="740">$Q$4*$AF$52 *E96</f>
        <v>-7.4287577202937895E-4</v>
      </c>
      <c r="AM96" s="6">
        <f t="shared" ref="AM96" si="741">$Q$4*$AF$52 *F96</f>
        <v>-1.3633752567870968E-3</v>
      </c>
      <c r="AN96" s="6">
        <f t="shared" ref="AN96" si="742">$Q$4*$AF$52 *G96</f>
        <v>-1.5455033462946863E-4</v>
      </c>
      <c r="AO96" s="6">
        <f t="shared" ref="AO96" si="743">$Q$4*$AF$52 *H96</f>
        <v>-1.5455033462946863E-4</v>
      </c>
      <c r="AP96" s="6">
        <f t="shared" ref="AP96" si="744">$Q$4*$AF$52 *I96</f>
        <v>-6.3716104499658254E-4</v>
      </c>
      <c r="AQ96" s="6">
        <f t="shared" ref="AQ96" si="745">$Q$4*$AF$52 *J96</f>
        <v>-1.5914662710915544E-4</v>
      </c>
      <c r="AR96" s="6">
        <f t="shared" ref="AR96" si="746">$Q$4*$AF$52 *K96</f>
        <v>-1.5546959312540598E-4</v>
      </c>
      <c r="AS96" s="6">
        <f t="shared" ref="AS96" si="747">$Q$4*$AF$52 *L96</f>
        <v>-1.6374291958884223E-4</v>
      </c>
      <c r="AT96" s="6">
        <f t="shared" ref="AT96" si="748">$Q$4*$AF$52 *M96</f>
        <v>-1.5914662710915544E-4</v>
      </c>
      <c r="AU96" s="6">
        <f t="shared" ref="AU96" si="749">$Q$4*$AF$52 *N96</f>
        <v>-1.8672438198727621E-4</v>
      </c>
      <c r="AV96" s="6">
        <f>$Q$4*$AG$52 *B96</f>
        <v>-5.0799712809904275E-5</v>
      </c>
      <c r="AW96" s="6">
        <f t="shared" ref="AW96" si="750">$Q$4*$AG$52 *C96</f>
        <v>-1.8017311713628017E-5</v>
      </c>
      <c r="AX96" s="6">
        <f t="shared" ref="AX96" si="751">$Q$4*$AG$52 *D96</f>
        <v>-1.9578378432498315E-5</v>
      </c>
      <c r="AY96" s="6">
        <f t="shared" ref="AY96" si="752">$Q$4*$AG$52 *E96</f>
        <v>-8.4102469479137277E-5</v>
      </c>
      <c r="AZ96" s="6">
        <f t="shared" ref="AZ96" si="753">$Q$4*$AG$52 *F96</f>
        <v>-1.5435047182830067E-4</v>
      </c>
      <c r="BA96" s="6">
        <f t="shared" ref="BA96" si="754">$Q$4*$AG$52 *G96</f>
        <v>-1.7496956140671253E-5</v>
      </c>
      <c r="BB96" s="6">
        <f t="shared" ref="BB96" si="755">$Q$4*$AG$52 *H96</f>
        <v>-1.7496956140671253E-5</v>
      </c>
      <c r="BC96" s="6">
        <f t="shared" ref="BC96" si="756">$Q$4*$AG$52 *I96</f>
        <v>-7.2134291301131665E-5</v>
      </c>
      <c r="BD96" s="6">
        <f t="shared" ref="BD96" si="757">$Q$4*$AG$52 *J96</f>
        <v>-1.8017311713628017E-5</v>
      </c>
      <c r="BE96" s="6">
        <f t="shared" ref="BE96" si="758">$Q$4*$AG$52 *K96</f>
        <v>-1.7601027255262605E-5</v>
      </c>
      <c r="BF96" s="6">
        <f t="shared" ref="BF96" si="759">$Q$4*$AG$52 *L96</f>
        <v>-1.8537667286584785E-5</v>
      </c>
      <c r="BG96" s="6">
        <f t="shared" ref="BG96" si="760">$Q$4*$AG$52 *M96</f>
        <v>-1.8017311713628017E-5</v>
      </c>
      <c r="BH96" s="6">
        <f t="shared" ref="BH96" si="761">$Q$4*$AG$52 *N96</f>
        <v>-2.1139445151368612E-5</v>
      </c>
      <c r="BI96" s="6">
        <f>$Q$4*$AH$52 *B96</f>
        <v>-2.4001231093712511E-5</v>
      </c>
      <c r="BJ96" s="6">
        <f t="shared" ref="BJ96" si="762">$Q$4*$AH$52 *C96</f>
        <v>-8.5126005287559081E-6</v>
      </c>
      <c r="BK96" s="6">
        <f t="shared" ref="BK96" si="763">$Q$4*$AH$52 *D96</f>
        <v>-9.2501543651824131E-6</v>
      </c>
      <c r="BL96" s="6">
        <f t="shared" ref="BL96" si="764">$Q$4*$AH$52 *E96</f>
        <v>-3.9735712937477939E-5</v>
      </c>
      <c r="BM96" s="6">
        <f t="shared" ref="BM96" si="765">$Q$4*$AH$52 *F96</f>
        <v>-7.292563557667065E-5</v>
      </c>
      <c r="BN96" s="6">
        <f t="shared" ref="BN96" si="766">$Q$4*$AH$52 *G96</f>
        <v>-8.2667492499470737E-6</v>
      </c>
      <c r="BO96" s="6">
        <f t="shared" ref="BO96" si="767">$Q$4*$AH$52 *H96</f>
        <v>-8.2667492499470737E-6</v>
      </c>
      <c r="BP96" s="6">
        <f t="shared" ref="BP96" si="768">$Q$4*$AH$52 *I96</f>
        <v>-3.4081133524874732E-5</v>
      </c>
      <c r="BQ96" s="6">
        <f t="shared" ref="BQ96" si="769">$Q$4*$AH$52 *J96</f>
        <v>-8.5126005287559081E-6</v>
      </c>
      <c r="BR96" s="6">
        <f t="shared" ref="BR96" si="770">$Q$4*$AH$52 *K96</f>
        <v>-8.3159195057088406E-6</v>
      </c>
      <c r="BS96" s="6">
        <f t="shared" ref="BS96" si="771">$Q$4*$AH$52 *L96</f>
        <v>-8.7584518075647443E-6</v>
      </c>
      <c r="BT96" s="6">
        <f t="shared" ref="BT96" si="772">$Q$4*$AH$52 *M96</f>
        <v>-8.5126005287559081E-6</v>
      </c>
      <c r="BU96" s="6">
        <f t="shared" ref="BU96" si="773">$Q$4*$AH$52 *N96</f>
        <v>-9.9877082016089164E-6</v>
      </c>
      <c r="BV96" s="6">
        <f>$Q$4*AF96</f>
        <v>-1.6040634648234638E-3</v>
      </c>
      <c r="BW96" s="6">
        <f>$Q$4*AG96</f>
        <v>-1.4967536958818966E-4</v>
      </c>
      <c r="BX96" s="10">
        <f>$Q$4*AH96</f>
        <v>-3.2597152458260846E-5</v>
      </c>
    </row>
    <row r="97" spans="1:76" x14ac:dyDescent="0.25">
      <c r="A97" s="53"/>
      <c r="B97" s="21" t="s">
        <v>74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13">
        <f>Y94+Y96</f>
        <v>0.73138073503356171</v>
      </c>
      <c r="Z97" s="13">
        <f t="shared" ref="Z97:AB97" si="774">Z94+Z96</f>
        <v>0.16877706601384895</v>
      </c>
      <c r="AA97" s="13">
        <f t="shared" si="774"/>
        <v>1.8420583664897485E-2</v>
      </c>
      <c r="AB97" s="13">
        <f t="shared" si="774"/>
        <v>0.83630597213482738</v>
      </c>
      <c r="AC97" s="36" t="s">
        <v>74</v>
      </c>
      <c r="AD97" s="36"/>
      <c r="AE97" s="36"/>
      <c r="AF97" s="36"/>
      <c r="AG97" s="36"/>
      <c r="AH97" s="36"/>
      <c r="AI97" s="14">
        <f>AI94+AI96</f>
        <v>3.7132524721327977E-2</v>
      </c>
      <c r="AJ97" s="14">
        <f t="shared" ref="AJ97:BV97" si="775">AJ94+AJ96</f>
        <v>0.80536232958651033</v>
      </c>
      <c r="AK97" s="14">
        <f t="shared" si="775"/>
        <v>0.52985817226877996</v>
      </c>
      <c r="AL97" s="14">
        <f t="shared" si="775"/>
        <v>0.14464886691402759</v>
      </c>
      <c r="AM97" s="14">
        <f t="shared" si="775"/>
        <v>0.29371496374556527</v>
      </c>
      <c r="AN97" s="14">
        <f t="shared" si="775"/>
        <v>0.40502004512727502</v>
      </c>
      <c r="AO97" s="14">
        <f t="shared" si="775"/>
        <v>0.95263987442076847</v>
      </c>
      <c r="AP97" s="14">
        <f t="shared" si="775"/>
        <v>0.15289399549190738</v>
      </c>
      <c r="AQ97" s="14">
        <f t="shared" si="775"/>
        <v>0.62089349947661587</v>
      </c>
      <c r="AR97" s="14">
        <f t="shared" si="775"/>
        <v>0.11029227368096953</v>
      </c>
      <c r="AS97" s="14">
        <f t="shared" si="775"/>
        <v>0.57776954909045009</v>
      </c>
      <c r="AT97" s="14">
        <f t="shared" si="775"/>
        <v>0.95536649021314979</v>
      </c>
      <c r="AU97" s="14">
        <f t="shared" si="775"/>
        <v>0.87379910489047652</v>
      </c>
      <c r="AV97" s="14">
        <f t="shared" si="775"/>
        <v>0.65440589013793005</v>
      </c>
      <c r="AW97" s="14">
        <f t="shared" si="775"/>
        <v>0.89700599717116714</v>
      </c>
      <c r="AX97" s="14">
        <f t="shared" si="775"/>
        <v>0.68798528878606291</v>
      </c>
      <c r="AY97" s="14">
        <f t="shared" si="775"/>
        <v>0.93490811651283279</v>
      </c>
      <c r="AZ97" s="14">
        <f t="shared" si="775"/>
        <v>0.6982550770394429</v>
      </c>
      <c r="BA97" s="14">
        <f t="shared" si="775"/>
        <v>0.18973842717622652</v>
      </c>
      <c r="BB97" s="14">
        <f t="shared" si="775"/>
        <v>0.34303379148203006</v>
      </c>
      <c r="BC97" s="14">
        <f t="shared" si="775"/>
        <v>0.8092038939081927</v>
      </c>
      <c r="BD97" s="14">
        <f t="shared" si="775"/>
        <v>0.68875091825351309</v>
      </c>
      <c r="BE97" s="14">
        <f t="shared" si="775"/>
        <v>4.7320280065316647E-2</v>
      </c>
      <c r="BF97" s="14">
        <f t="shared" si="775"/>
        <v>0.65193682184302348</v>
      </c>
      <c r="BG97" s="14">
        <f t="shared" si="775"/>
        <v>0.77799130172905007</v>
      </c>
      <c r="BH97" s="14">
        <f t="shared" si="775"/>
        <v>0.98285442854073168</v>
      </c>
      <c r="BI97" s="14">
        <f t="shared" si="775"/>
        <v>0.74619150406997625</v>
      </c>
      <c r="BJ97" s="14">
        <f t="shared" si="775"/>
        <v>0.38706567890161792</v>
      </c>
      <c r="BK97" s="14">
        <f t="shared" si="775"/>
        <v>0.3338748014853366</v>
      </c>
      <c r="BL97" s="14">
        <f t="shared" si="775"/>
        <v>6.8085283274368122E-2</v>
      </c>
      <c r="BM97" s="14">
        <f t="shared" si="775"/>
        <v>0.7806797767040019</v>
      </c>
      <c r="BN97" s="14">
        <f t="shared" si="775"/>
        <v>0.46741444506407842</v>
      </c>
      <c r="BO97" s="14">
        <f t="shared" si="775"/>
        <v>0.89120856684598426</v>
      </c>
      <c r="BP97" s="14">
        <f t="shared" si="775"/>
        <v>0.35039088692110504</v>
      </c>
      <c r="BQ97" s="14">
        <f t="shared" si="775"/>
        <v>0.37350603596508963</v>
      </c>
      <c r="BR97" s="14">
        <f t="shared" si="775"/>
        <v>0.32151161485862079</v>
      </c>
      <c r="BS97" s="14">
        <f t="shared" si="775"/>
        <v>0.20412282754586783</v>
      </c>
      <c r="BT97" s="14">
        <f t="shared" si="775"/>
        <v>0.7931387715198297</v>
      </c>
      <c r="BU97" s="14">
        <f t="shared" si="775"/>
        <v>0.21380727618761328</v>
      </c>
      <c r="BV97" s="14">
        <f t="shared" si="775"/>
        <v>7.9097211906897835E-2</v>
      </c>
      <c r="BW97" s="14">
        <f>BW94+BW96</f>
        <v>0.30548352967513681</v>
      </c>
      <c r="BX97" s="15">
        <f t="shared" ref="BX97" si="776">BX94+BX96</f>
        <v>0.50531711395828982</v>
      </c>
    </row>
    <row r="98" spans="1:76" x14ac:dyDescent="0.25">
      <c r="A98" s="53"/>
      <c r="BX98" s="12"/>
    </row>
    <row r="99" spans="1:76" ht="14.25" customHeight="1" x14ac:dyDescent="0.25">
      <c r="A99" s="53"/>
      <c r="B99" s="8">
        <v>0.32007434944237922</v>
      </c>
      <c r="C99" s="3">
        <v>0.1</v>
      </c>
      <c r="D99" s="3">
        <v>0.10594795539033458</v>
      </c>
      <c r="E99" s="3">
        <v>0.45687732342007437</v>
      </c>
      <c r="F99" s="3">
        <v>0.9</v>
      </c>
      <c r="G99" s="3">
        <v>0.1</v>
      </c>
      <c r="H99" s="3">
        <v>0.10594795539033458</v>
      </c>
      <c r="I99" s="3">
        <v>0.45985130111524164</v>
      </c>
      <c r="J99" s="3">
        <v>0.10297397769516729</v>
      </c>
      <c r="K99" s="3">
        <v>0.10059479553903346</v>
      </c>
      <c r="L99" s="3">
        <v>0.10297397769516729</v>
      </c>
      <c r="M99" s="3">
        <v>0.10297397769516729</v>
      </c>
      <c r="N99" s="3">
        <v>0.10892193308550187</v>
      </c>
      <c r="O99" s="3">
        <v>0</v>
      </c>
      <c r="P99" s="6">
        <f>$BV$43+ (B99*AI93) + (C99*$AJ$43) +(D99*$AK$43)+(E99*$AL$43)+(F99*$AM$43)+(G99*$AN$43)+(H99*$AO$43)+(I99*$AP$43)+(J99*$AQ$43)+(K99*$AR$43)+(L99*$AS$43)+(M99*$AT$43)+(N99*$AU$43)</f>
        <v>1.1143230549601821</v>
      </c>
      <c r="Q99" s="6">
        <f>$BW$43+ (B99*$AV$43) + (C99*$AW$43) +(D99*$AX$43)+(E99*$AY$43)+(F99*$AZ$43)+(G99*$BA$43)+(H99*$BB$43)+(I99*$BC$43)+(J99*$BD$43)+(K99*$BE$43)+(L99*$BF$43)+(M99*$BG$43)+(N99*$BH$43)</f>
        <v>2.4954608669463334</v>
      </c>
      <c r="R99" s="6">
        <f>$BX$43+ (B99*$BI$43) + (C99*$BJ$43) +(D99*$BK$43)+(E99*$BL$43)+(F99*$BM$43)+(G99*$BN$43)+(H99*$BO$43)+(I99*$BP$43)+(J99*$BQ$43)+(K99*$BR$43)+(L99*$BS$43)+(M99*$BT$43)+(N99*$BU$43)</f>
        <v>2.053859722839591</v>
      </c>
      <c r="S99" s="6">
        <f t="shared" ref="S99" si="777">1/(1+EXP(-P99))</f>
        <v>0.75293418375792309</v>
      </c>
      <c r="T99" s="6">
        <f>1/(1+EXP(-Q99))</f>
        <v>0.92382299661895484</v>
      </c>
      <c r="U99" s="6">
        <f>1/(1+EXP(-R99))</f>
        <v>0.88633704164848148</v>
      </c>
      <c r="V99" s="6">
        <f>AB87+(S99*Y87)+(T99*Z87)+(U99*AA87)</f>
        <v>1.5890248218658802</v>
      </c>
      <c r="W99" s="6">
        <f t="shared" ref="W99" si="778">1/(1+EXP(-V99))</f>
        <v>0.83047885809795707</v>
      </c>
      <c r="X99" s="6">
        <f>(O99 -W99) *W99 * (1-W99)</f>
        <v>-0.11691790663719008</v>
      </c>
      <c r="Y99" s="6">
        <f>$Q$4*X99*S99</f>
        <v>-8.8031488600557786E-3</v>
      </c>
      <c r="Z99" s="6">
        <f>$Q$4*X99*T99</f>
        <v>-1.0801145086798414E-2</v>
      </c>
      <c r="AA99" s="6">
        <f>$Q$4*X99*U99</f>
        <v>-1.0362867148454042E-2</v>
      </c>
      <c r="AB99" s="6">
        <f>$Q$4*X99</f>
        <v>-1.1691790663719009E-2</v>
      </c>
      <c r="AC99" s="6">
        <f>$X99 *Y87</f>
        <v>-8.6331270170306021E-2</v>
      </c>
      <c r="AD99" s="6">
        <f>$X99 *Z87</f>
        <v>-2.0735897106814737E-2</v>
      </c>
      <c r="AE99" s="6">
        <f>$X99 *AA87</f>
        <v>-3.1130361657605429E-3</v>
      </c>
      <c r="AF99" s="6">
        <f>AC99 *S99*(1 - S99)</f>
        <v>-1.6059713988164342E-2</v>
      </c>
      <c r="AG99" s="6">
        <f>AD99 *T99*(1 - T99)</f>
        <v>-1.4592694234337991E-3</v>
      </c>
      <c r="AH99" s="6">
        <f>AE99 *U99*(1 - U99)</f>
        <v>-3.1361875122136012E-4</v>
      </c>
      <c r="AI99" s="6">
        <f t="shared" ref="AI99" si="779">$Q$4*$AF$33 *B99</f>
        <v>-4.7762817871976817E-4</v>
      </c>
      <c r="AJ99" s="6">
        <f t="shared" ref="AJ99" si="780">$Q$4*$AF$33 *C99</f>
        <v>-1.4922413481488689E-4</v>
      </c>
      <c r="AK99" s="6">
        <f t="shared" ref="AK99" si="781">$Q$4*$AF$33 *D99</f>
        <v>-1.5809991978528909E-4</v>
      </c>
      <c r="AL99" s="6">
        <f t="shared" ref="AL99" si="782">$Q$4*$AF$33 *E99</f>
        <v>-6.817712330390186E-4</v>
      </c>
      <c r="AM99" s="6">
        <f t="shared" ref="AM99" si="783">$Q$4*$AF$33 *F99</f>
        <v>-1.3430172133339822E-3</v>
      </c>
      <c r="AN99" s="6">
        <f t="shared" ref="AN99" si="784">$Q$4*$AF$33 *G99</f>
        <v>-1.4922413481488689E-4</v>
      </c>
      <c r="AO99" s="6">
        <f t="shared" ref="AO99" si="785">$Q$4*$AF$33 *H99</f>
        <v>-1.5809991978528909E-4</v>
      </c>
      <c r="AP99" s="6">
        <f t="shared" ref="AP99" si="786">$Q$4*$AF$33 *I99</f>
        <v>-6.8620912552421962E-4</v>
      </c>
      <c r="AQ99" s="6">
        <f t="shared" ref="AQ99" si="787">$Q$4*$AF$33 *J99</f>
        <v>-1.5366202730008799E-4</v>
      </c>
      <c r="AR99" s="6">
        <f t="shared" ref="AR99" si="788">$Q$4*$AF$33 *K99</f>
        <v>-1.501117133119271E-4</v>
      </c>
      <c r="AS99" s="6">
        <f t="shared" ref="AS99" si="789">$Q$4*$AF$33 *L99</f>
        <v>-1.5366202730008799E-4</v>
      </c>
      <c r="AT99" s="6">
        <f t="shared" ref="AT99" si="790">$Q$4*$AF$33 *M99</f>
        <v>-1.5366202730008799E-4</v>
      </c>
      <c r="AU99" s="6">
        <f t="shared" ref="AU99" si="791">$Q$4*$AF$33 *N99</f>
        <v>-1.6253781227049019E-4</v>
      </c>
      <c r="AV99" s="6">
        <f t="shared" ref="AV99" si="792">$Q$4*$AG$33 *B99</f>
        <v>-5.733351398497838E-5</v>
      </c>
      <c r="AW99" s="6">
        <f t="shared" ref="AW99" si="793">$Q$4*$AG$33 *C99</f>
        <v>-1.7912561279859678E-5</v>
      </c>
      <c r="AX99" s="6">
        <f t="shared" ref="AX99" si="794">$Q$4*$AG$33 *D99</f>
        <v>-1.8977992434052078E-5</v>
      </c>
      <c r="AY99" s="6">
        <f t="shared" ref="AY99" si="795">$Q$4*$AG$33 *E99</f>
        <v>-8.1838430531403508E-5</v>
      </c>
      <c r="AZ99" s="6">
        <f t="shared" ref="AZ99" si="796">$Q$4*$AG$33 *F99</f>
        <v>-1.6121305151873711E-4</v>
      </c>
      <c r="BA99" s="6">
        <f t="shared" ref="BA99" si="797">$Q$4*$AG$33 *G99</f>
        <v>-1.7912561279859678E-5</v>
      </c>
      <c r="BB99" s="6">
        <f t="shared" ref="BB99" si="798">$Q$4*$AG$33 *H99</f>
        <v>-1.8977992434052078E-5</v>
      </c>
      <c r="BC99" s="6">
        <f t="shared" ref="BC99" si="799">$Q$4*$AG$33 *I99</f>
        <v>-8.2371146108499717E-5</v>
      </c>
      <c r="BD99" s="6">
        <f t="shared" ref="BD99" si="800">$Q$4*$AG$33 *J99</f>
        <v>-1.8445276856955879E-5</v>
      </c>
      <c r="BE99" s="6">
        <f t="shared" ref="BE99" si="801">$Q$4*$AG$33 *K99</f>
        <v>-1.8019104395278919E-5</v>
      </c>
      <c r="BF99" s="6">
        <f t="shared" ref="BF99" si="802">$Q$4*$AG$33 *L99</f>
        <v>-1.8445276856955879E-5</v>
      </c>
      <c r="BG99" s="6">
        <f t="shared" ref="BG99" si="803">$Q$4*$AG$33 *M99</f>
        <v>-1.8445276856955879E-5</v>
      </c>
      <c r="BH99" s="6">
        <f t="shared" ref="BH99" si="804">$Q$4*$AG$33 *N99</f>
        <v>-1.9510708011148276E-5</v>
      </c>
      <c r="BI99" s="6">
        <f t="shared" ref="BI99" si="805">$Q$4*$AH$33 *B99</f>
        <v>-3.1616436273228051E-5</v>
      </c>
      <c r="BJ99" s="6">
        <f t="shared" ref="BJ99" si="806">$Q$4*$AH$33 *C99</f>
        <v>-9.8778412979074856E-6</v>
      </c>
      <c r="BK99" s="6">
        <f t="shared" ref="BK99" si="807">$Q$4*$AH$33 *D99</f>
        <v>-1.0465370891835069E-5</v>
      </c>
      <c r="BL99" s="6">
        <f t="shared" ref="BL99" si="808">$Q$4*$AH$33 *E99</f>
        <v>-4.5129616933562451E-5</v>
      </c>
      <c r="BM99" s="6">
        <f t="shared" ref="BM99" si="809">$Q$4*$AH$33 *F99</f>
        <v>-8.8900571681167377E-5</v>
      </c>
      <c r="BN99" s="6">
        <f t="shared" ref="BN99" si="810">$Q$4*$AH$33 *G99</f>
        <v>-9.8778412979074856E-6</v>
      </c>
      <c r="BO99" s="6">
        <f t="shared" ref="BO99" si="811">$Q$4*$AH$33 *H99</f>
        <v>-1.0465370891835069E-5</v>
      </c>
      <c r="BP99" s="6">
        <f t="shared" ref="BP99" si="812">$Q$4*$AH$33 *I99</f>
        <v>-4.5423381730526246E-5</v>
      </c>
      <c r="BQ99" s="6">
        <f t="shared" ref="BQ99" si="813">$Q$4*$AH$33 *J99</f>
        <v>-1.0171606094871277E-5</v>
      </c>
      <c r="BR99" s="6">
        <f t="shared" ref="BR99" si="814">$Q$4*$AH$33 *K99</f>
        <v>-9.9365942573002432E-6</v>
      </c>
      <c r="BS99" s="6">
        <f t="shared" ref="BS99" si="815">$Q$4*$AH$33 *L99</f>
        <v>-1.0171606094871277E-5</v>
      </c>
      <c r="BT99" s="6">
        <f t="shared" ref="BT99" si="816">$Q$4*$AH$33 *M99</f>
        <v>-1.0171606094871277E-5</v>
      </c>
      <c r="BU99" s="6">
        <f t="shared" ref="BU99" si="817">$Q$4*$AH$33 *N99</f>
        <v>-1.075913568879886E-5</v>
      </c>
      <c r="BV99" s="6">
        <f>AF99*BV97</f>
        <v>-1.2702786004860063E-3</v>
      </c>
      <c r="BW99" s="6">
        <f t="shared" ref="BW99" si="818">AG99*BW97</f>
        <v>-4.4578277421755875E-4</v>
      </c>
      <c r="BX99" s="10">
        <f>AH99*BX97</f>
        <v>-1.5847692225038059E-4</v>
      </c>
    </row>
    <row r="100" spans="1:76" x14ac:dyDescent="0.25">
      <c r="A100" s="53"/>
      <c r="B100" s="21" t="s">
        <v>74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13">
        <f>Y97+Y99</f>
        <v>0.72257758617350598</v>
      </c>
      <c r="Z100" s="13">
        <f t="shared" ref="Z100:AB100" si="819">Z97+Z99</f>
        <v>0.15797592092705054</v>
      </c>
      <c r="AA100" s="13">
        <f t="shared" si="819"/>
        <v>8.0577165164434431E-3</v>
      </c>
      <c r="AB100" s="13">
        <f t="shared" si="819"/>
        <v>0.82461418147110832</v>
      </c>
      <c r="AC100" s="36" t="s">
        <v>74</v>
      </c>
      <c r="AD100" s="36"/>
      <c r="AE100" s="36"/>
      <c r="AF100" s="36"/>
      <c r="AG100" s="36"/>
      <c r="AH100" s="36"/>
      <c r="AI100" s="14">
        <f>AI97+AI99</f>
        <v>3.6654896542608208E-2</v>
      </c>
      <c r="AJ100" s="14">
        <f t="shared" ref="AJ100:BX100" si="820">AJ97+AJ99</f>
        <v>0.80521310545169544</v>
      </c>
      <c r="AK100" s="14">
        <f t="shared" si="820"/>
        <v>0.52970007234899463</v>
      </c>
      <c r="AL100" s="14">
        <f t="shared" si="820"/>
        <v>0.14396709568098856</v>
      </c>
      <c r="AM100" s="14">
        <f t="shared" si="820"/>
        <v>0.29237194653223131</v>
      </c>
      <c r="AN100" s="14">
        <f t="shared" si="820"/>
        <v>0.40487082099246013</v>
      </c>
      <c r="AO100" s="14">
        <f t="shared" si="820"/>
        <v>0.95248177450098315</v>
      </c>
      <c r="AP100" s="14">
        <f t="shared" si="820"/>
        <v>0.15220778636638316</v>
      </c>
      <c r="AQ100" s="14">
        <f t="shared" si="820"/>
        <v>0.62073983744931582</v>
      </c>
      <c r="AR100" s="14">
        <f t="shared" si="820"/>
        <v>0.1101421619676576</v>
      </c>
      <c r="AS100" s="14">
        <f t="shared" si="820"/>
        <v>0.57761588706315004</v>
      </c>
      <c r="AT100" s="14">
        <f t="shared" si="820"/>
        <v>0.95521282818584974</v>
      </c>
      <c r="AU100" s="14">
        <f t="shared" si="820"/>
        <v>0.87363656707820603</v>
      </c>
      <c r="AV100" s="14">
        <f t="shared" si="820"/>
        <v>0.65434855662394509</v>
      </c>
      <c r="AW100" s="14">
        <f t="shared" si="820"/>
        <v>0.89698808460988733</v>
      </c>
      <c r="AX100" s="14">
        <f t="shared" si="820"/>
        <v>0.68796631079362891</v>
      </c>
      <c r="AY100" s="14">
        <f t="shared" si="820"/>
        <v>0.93482627808230134</v>
      </c>
      <c r="AZ100" s="14">
        <f t="shared" si="820"/>
        <v>0.69809386398792417</v>
      </c>
      <c r="BA100" s="14">
        <f t="shared" si="820"/>
        <v>0.18972051461494666</v>
      </c>
      <c r="BB100" s="14">
        <f t="shared" si="820"/>
        <v>0.343014813489596</v>
      </c>
      <c r="BC100" s="14">
        <f t="shared" si="820"/>
        <v>0.80912152276208416</v>
      </c>
      <c r="BD100" s="14">
        <f t="shared" si="820"/>
        <v>0.68873247297665618</v>
      </c>
      <c r="BE100" s="14">
        <f t="shared" si="820"/>
        <v>4.7302260960921369E-2</v>
      </c>
      <c r="BF100" s="14">
        <f t="shared" si="820"/>
        <v>0.65191837656616658</v>
      </c>
      <c r="BG100" s="14">
        <f t="shared" si="820"/>
        <v>0.77797285645219316</v>
      </c>
      <c r="BH100" s="14">
        <f t="shared" si="820"/>
        <v>0.98283491783272059</v>
      </c>
      <c r="BI100" s="14">
        <f t="shared" si="820"/>
        <v>0.746159887633703</v>
      </c>
      <c r="BJ100" s="14">
        <f t="shared" si="820"/>
        <v>0.38705580106032</v>
      </c>
      <c r="BK100" s="14">
        <f t="shared" si="820"/>
        <v>0.33386433611444477</v>
      </c>
      <c r="BL100" s="14">
        <f t="shared" si="820"/>
        <v>6.8040153657434557E-2</v>
      </c>
      <c r="BM100" s="14">
        <f t="shared" si="820"/>
        <v>0.7805908761323207</v>
      </c>
      <c r="BN100" s="14">
        <f t="shared" si="820"/>
        <v>0.46740456722278051</v>
      </c>
      <c r="BO100" s="14">
        <f t="shared" si="820"/>
        <v>0.89119810147509237</v>
      </c>
      <c r="BP100" s="14">
        <f t="shared" si="820"/>
        <v>0.35034546353937451</v>
      </c>
      <c r="BQ100" s="14">
        <f t="shared" si="820"/>
        <v>0.37349586435899479</v>
      </c>
      <c r="BR100" s="14">
        <f t="shared" si="820"/>
        <v>0.32150167826436349</v>
      </c>
      <c r="BS100" s="14">
        <f t="shared" si="820"/>
        <v>0.20411265593977296</v>
      </c>
      <c r="BT100" s="14">
        <f t="shared" si="820"/>
        <v>0.79312859991373486</v>
      </c>
      <c r="BU100" s="14">
        <f t="shared" si="820"/>
        <v>0.21379651705192448</v>
      </c>
      <c r="BV100" s="14">
        <f t="shared" si="820"/>
        <v>7.7826933306411827E-2</v>
      </c>
      <c r="BW100" s="14">
        <f t="shared" si="820"/>
        <v>0.30503774690091923</v>
      </c>
      <c r="BX100" s="15">
        <f t="shared" si="820"/>
        <v>0.50515863703603947</v>
      </c>
    </row>
    <row r="101" spans="1:76" x14ac:dyDescent="0.25">
      <c r="A101" s="53"/>
      <c r="BX101" s="12"/>
    </row>
    <row r="102" spans="1:76" x14ac:dyDescent="0.25">
      <c r="A102" s="53"/>
      <c r="B102" s="8">
        <v>0.29330855018587365</v>
      </c>
      <c r="C102" s="3">
        <v>0.10297397769516729</v>
      </c>
      <c r="D102" s="3">
        <v>0.11189591078066916</v>
      </c>
      <c r="E102" s="3">
        <v>0.45687732342007437</v>
      </c>
      <c r="F102" s="3">
        <v>0.62639405204460963</v>
      </c>
      <c r="G102" s="3">
        <v>0.1</v>
      </c>
      <c r="H102" s="3">
        <v>0.1</v>
      </c>
      <c r="I102" s="3">
        <v>0.51635687732342006</v>
      </c>
      <c r="J102" s="3">
        <v>0.1</v>
      </c>
      <c r="K102" s="3">
        <v>0.10118959107806692</v>
      </c>
      <c r="L102" s="3">
        <v>0.10297397769516729</v>
      </c>
      <c r="M102" s="3">
        <v>0.1</v>
      </c>
      <c r="N102" s="3">
        <v>0.120817843866171</v>
      </c>
      <c r="O102" s="3">
        <v>0</v>
      </c>
      <c r="P102" s="6">
        <f>$BV$43+ (B102*AI96) + (C102*$AJ$43) +(D102*$AK$43)+(E102*$AL$43)+(F102*$AM$43)+(G102*$AN$43)+(H102*$AO$43)+(I102*$AP$43)+(J102*$AQ$43)+(K102*$AR$43)+(L102*$AS$43)+(M102*$AT$43)+(N102*$AU$43)</f>
        <v>1.0450014245468009</v>
      </c>
      <c r="Q102" s="6">
        <f>$BW$43+ (B102*$AV$43) + (C102*$AW$43) +(D102*$AX$43)+(E102*$AY$43)+(F102*$AZ$43)+(G102*$BA$43)+(H102*$BB$43)+(I102*$BC$43)+(J102*$BD$43)+(K102*$BE$43)+(L102*$BF$43)+(M102*$BG$43)+(N102*$BH$43)</f>
        <v>2.3443019607308897</v>
      </c>
      <c r="R102" s="6">
        <f>$BX$43+ (B102*$BI$43) + (C102*$BJ$43) +(D102*$BK$43)+(E102*$BL$43)+(F102*$BM$43)+(G102*$BN$43)+(H102*$BO$43)+(I102*$BP$43)+(J102*$BQ$43)+(K102*$BR$43)+(L102*$BS$43)+(M102*$BT$43)+(N102*$BU$43)</f>
        <v>1.8369785785248183</v>
      </c>
      <c r="S102" s="6">
        <f t="shared" ref="S102" si="821">1/(1+EXP(-P102))</f>
        <v>0.7398138808798016</v>
      </c>
      <c r="T102" s="6">
        <f>1/(1+EXP(-Q102))</f>
        <v>0.91248025012168565</v>
      </c>
      <c r="U102" s="6">
        <f>1/(1+EXP(-R102))</f>
        <v>0.86259097721480193</v>
      </c>
      <c r="V102" s="6">
        <f>AB87+(S102*Y87)+(T102*Z87)+(U102*AA87)</f>
        <v>1.5766929487113768</v>
      </c>
      <c r="W102" s="6">
        <f t="shared" ref="W102" si="822">1/(1+EXP(-V102))</f>
        <v>0.82873564884283779</v>
      </c>
      <c r="X102" s="6">
        <f>(O102 -W102) *W102 * (1-W102)</f>
        <v>-0.11762483174685477</v>
      </c>
      <c r="Y102" s="6">
        <f>$Q$4*X102*S102</f>
        <v>-8.702048326247434E-3</v>
      </c>
      <c r="Z102" s="6">
        <f>$Q$4*X102*T102</f>
        <v>-1.0733033589289124E-2</v>
      </c>
      <c r="AA102" s="6">
        <f>$Q$4*X102*U102</f>
        <v>-1.0146211856124613E-2</v>
      </c>
      <c r="AB102" s="6">
        <f>$Q$4*X102</f>
        <v>-1.1762483174685479E-2</v>
      </c>
      <c r="AC102" s="6">
        <f>$X102 *Y87</f>
        <v>-8.6853258156474974E-2</v>
      </c>
      <c r="AD102" s="6">
        <f>$X102 *Z87</f>
        <v>-2.0861273336665643E-2</v>
      </c>
      <c r="AE102" s="6">
        <f>$X102 *AA87</f>
        <v>-3.1318586327048017E-3</v>
      </c>
      <c r="AF102" s="6">
        <f>AC102 *S102*(1 - S102)</f>
        <v>-1.6718323085637865E-2</v>
      </c>
      <c r="AG102" s="6">
        <f>AD102 *T102*(1 - T102)</f>
        <v>-1.6659821911154493E-3</v>
      </c>
      <c r="AH102" s="6">
        <f>AE102 *U102*(1 - U102)</f>
        <v>-3.7121226116312091E-4</v>
      </c>
      <c r="AI102" s="6">
        <f t="shared" ref="AI102" si="823">$Q$4*$AF$33 *B102</f>
        <v>-4.3768714635295826E-4</v>
      </c>
      <c r="AJ102" s="6">
        <f t="shared" ref="AJ102" si="824">$Q$4*$AF$33 *C102</f>
        <v>-1.5366202730008799E-4</v>
      </c>
      <c r="AK102" s="6">
        <f t="shared" ref="AK102" si="825">$Q$4*$AF$33 *D102</f>
        <v>-1.6697570475569131E-4</v>
      </c>
      <c r="AL102" s="6">
        <f t="shared" ref="AL102" si="826">$Q$4*$AF$33 *E102</f>
        <v>-6.817712330390186E-4</v>
      </c>
      <c r="AM102" s="6">
        <f t="shared" ref="AM102" si="827">$Q$4*$AF$33 *F102</f>
        <v>-9.3473110469548108E-4</v>
      </c>
      <c r="AN102" s="6">
        <f t="shared" ref="AN102" si="828">$Q$4*$AF$33 *G102</f>
        <v>-1.4922413481488689E-4</v>
      </c>
      <c r="AO102" s="6">
        <f t="shared" ref="AO102" si="829">$Q$4*$AF$33 *H102</f>
        <v>-1.4922413481488689E-4</v>
      </c>
      <c r="AP102" s="6">
        <f t="shared" ref="AP102" si="830">$Q$4*$AF$33 *I102</f>
        <v>-7.7052908274304044E-4</v>
      </c>
      <c r="AQ102" s="6">
        <f t="shared" ref="AQ102" si="831">$Q$4*$AF$33 *J102</f>
        <v>-1.4922413481488689E-4</v>
      </c>
      <c r="AR102" s="6">
        <f t="shared" ref="AR102" si="832">$Q$4*$AF$33 *K102</f>
        <v>-1.5099929180896734E-4</v>
      </c>
      <c r="AS102" s="6">
        <f t="shared" ref="AS102" si="833">$Q$4*$AF$33 *L102</f>
        <v>-1.5366202730008799E-4</v>
      </c>
      <c r="AT102" s="6">
        <f t="shared" ref="AT102" si="834">$Q$4*$AF$33 *M102</f>
        <v>-1.4922413481488689E-4</v>
      </c>
      <c r="AU102" s="6">
        <f t="shared" ref="AU102" si="835">$Q$4*$AF$33 *N102</f>
        <v>-1.8028938221129458E-4</v>
      </c>
      <c r="AV102" s="6">
        <f t="shared" ref="AV102" si="836">$Q$4*$AG$33 *B102</f>
        <v>-5.2539073791112597E-5</v>
      </c>
      <c r="AW102" s="6">
        <f t="shared" ref="AW102" si="837">$Q$4*$AG$33 *C102</f>
        <v>-1.8445276856955879E-5</v>
      </c>
      <c r="AX102" s="6">
        <f t="shared" ref="AX102" si="838">$Q$4*$AG$33 *D102</f>
        <v>-2.0043423588244475E-5</v>
      </c>
      <c r="AY102" s="6">
        <f t="shared" ref="AY102" si="839">$Q$4*$AG$33 *E102</f>
        <v>-8.1838430531403508E-5</v>
      </c>
      <c r="AZ102" s="6">
        <f t="shared" ref="AZ102" si="840">$Q$4*$AG$33 *F102</f>
        <v>-1.1220321842588683E-4</v>
      </c>
      <c r="BA102" s="6">
        <f t="shared" ref="BA102" si="841">$Q$4*$AG$33 *G102</f>
        <v>-1.7912561279859678E-5</v>
      </c>
      <c r="BB102" s="6">
        <f t="shared" ref="BB102" si="842">$Q$4*$AG$33 *H102</f>
        <v>-1.7912561279859678E-5</v>
      </c>
      <c r="BC102" s="6">
        <f t="shared" ref="BC102" si="843">$Q$4*$AG$33 *I102</f>
        <v>-9.2492742073327477E-5</v>
      </c>
      <c r="BD102" s="6">
        <f t="shared" ref="BD102" si="844">$Q$4*$AG$33 *J102</f>
        <v>-1.7912561279859678E-5</v>
      </c>
      <c r="BE102" s="6">
        <f t="shared" ref="BE102" si="845">$Q$4*$AG$33 *K102</f>
        <v>-1.812564751069816E-5</v>
      </c>
      <c r="BF102" s="6">
        <f t="shared" ref="BF102" si="846">$Q$4*$AG$33 *L102</f>
        <v>-1.8445276856955879E-5</v>
      </c>
      <c r="BG102" s="6">
        <f t="shared" ref="BG102" si="847">$Q$4*$AG$33 *M102</f>
        <v>-1.7912561279859678E-5</v>
      </c>
      <c r="BH102" s="6">
        <f t="shared" ref="BH102" si="848">$Q$4*$AG$33 *N102</f>
        <v>-2.164157031953307E-5</v>
      </c>
      <c r="BI102" s="6">
        <f t="shared" ref="BI102" si="849">$Q$4*$AH$33 *B102</f>
        <v>-2.897255310055393E-5</v>
      </c>
      <c r="BJ102" s="6">
        <f t="shared" ref="BJ102" si="850">$Q$4*$AH$33 *C102</f>
        <v>-1.0171606094871277E-5</v>
      </c>
      <c r="BK102" s="6">
        <f t="shared" ref="BK102" si="851">$Q$4*$AH$33 *D102</f>
        <v>-1.1052900485762652E-5</v>
      </c>
      <c r="BL102" s="6">
        <f t="shared" ref="BL102" si="852">$Q$4*$AH$33 *E102</f>
        <v>-4.5129616933562451E-5</v>
      </c>
      <c r="BM102" s="6">
        <f t="shared" ref="BM102" si="853">$Q$4*$AH$33 *F102</f>
        <v>-6.1874210360498563E-5</v>
      </c>
      <c r="BN102" s="6">
        <f t="shared" ref="BN102" si="854">$Q$4*$AH$33 *G102</f>
        <v>-9.8778412979074856E-6</v>
      </c>
      <c r="BO102" s="6">
        <f t="shared" ref="BO102" si="855">$Q$4*$AH$33 *H102</f>
        <v>-9.8778412979074856E-6</v>
      </c>
      <c r="BP102" s="6">
        <f t="shared" ref="BP102" si="856">$Q$4*$AH$33 *I102</f>
        <v>-5.1004912872838277E-5</v>
      </c>
      <c r="BQ102" s="6">
        <f t="shared" ref="BQ102" si="857">$Q$4*$AH$33 *J102</f>
        <v>-9.8778412979074856E-6</v>
      </c>
      <c r="BR102" s="6">
        <f t="shared" ref="BR102" si="858">$Q$4*$AH$33 *K102</f>
        <v>-9.9953472166930026E-6</v>
      </c>
      <c r="BS102" s="6">
        <f t="shared" ref="BS102" si="859">$Q$4*$AH$33 *L102</f>
        <v>-1.0171606094871277E-5</v>
      </c>
      <c r="BT102" s="6">
        <f t="shared" ref="BT102" si="860">$Q$4*$AH$33 *M102</f>
        <v>-9.8778412979074856E-6</v>
      </c>
      <c r="BU102" s="6">
        <f t="shared" ref="BU102" si="861">$Q$4*$AH$33 *N102</f>
        <v>-1.1934194876654025E-5</v>
      </c>
      <c r="BV102" s="6">
        <f>AF102*BV100</f>
        <v>-1.3011358157809833E-3</v>
      </c>
      <c r="BW102" s="6">
        <f t="shared" ref="BW102" si="862">AG102*BW100</f>
        <v>-5.0818745395491327E-4</v>
      </c>
      <c r="BX102" s="10">
        <f>AH102*BX100</f>
        <v>-1.8752107990022848E-4</v>
      </c>
    </row>
    <row r="103" spans="1:76" x14ac:dyDescent="0.25">
      <c r="A103" s="53"/>
      <c r="B103" s="21" t="s">
        <v>74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13">
        <f>Y100+Y102</f>
        <v>0.71387553784725855</v>
      </c>
      <c r="Z103" s="13">
        <f t="shared" ref="Z103:AB103" si="863">Z100+Z102</f>
        <v>0.14724288733776142</v>
      </c>
      <c r="AA103" s="13">
        <f t="shared" si="863"/>
        <v>-2.0884953396811696E-3</v>
      </c>
      <c r="AB103" s="13">
        <f t="shared" si="863"/>
        <v>0.8128516982964229</v>
      </c>
      <c r="AC103" s="36" t="s">
        <v>74</v>
      </c>
      <c r="AD103" s="36"/>
      <c r="AE103" s="36"/>
      <c r="AF103" s="36"/>
      <c r="AG103" s="36"/>
      <c r="AH103" s="36"/>
      <c r="AI103" s="14">
        <f>AI100+AI102</f>
        <v>3.6217209396255251E-2</v>
      </c>
      <c r="AJ103" s="14">
        <f t="shared" ref="AJ103:BX103" si="864">AJ100+AJ102</f>
        <v>0.80505944342439539</v>
      </c>
      <c r="AK103" s="14">
        <f t="shared" si="864"/>
        <v>0.52953309664423898</v>
      </c>
      <c r="AL103" s="14">
        <f t="shared" si="864"/>
        <v>0.14328532444794953</v>
      </c>
      <c r="AM103" s="14">
        <f t="shared" si="864"/>
        <v>0.29143721542753581</v>
      </c>
      <c r="AN103" s="14">
        <f t="shared" si="864"/>
        <v>0.40472159685764525</v>
      </c>
      <c r="AO103" s="14">
        <f t="shared" si="864"/>
        <v>0.95233255036616826</v>
      </c>
      <c r="AP103" s="14">
        <f t="shared" si="864"/>
        <v>0.15143725728364013</v>
      </c>
      <c r="AQ103" s="14">
        <f t="shared" si="864"/>
        <v>0.62059061331450094</v>
      </c>
      <c r="AR103" s="14">
        <f t="shared" si="864"/>
        <v>0.10999116267584863</v>
      </c>
      <c r="AS103" s="14">
        <f t="shared" si="864"/>
        <v>0.57746222503584999</v>
      </c>
      <c r="AT103" s="14">
        <f t="shared" si="864"/>
        <v>0.95506360405103485</v>
      </c>
      <c r="AU103" s="14">
        <f t="shared" si="864"/>
        <v>0.87345627769599476</v>
      </c>
      <c r="AV103" s="14">
        <f t="shared" si="864"/>
        <v>0.65429601755015399</v>
      </c>
      <c r="AW103" s="14">
        <f t="shared" si="864"/>
        <v>0.89696963933303042</v>
      </c>
      <c r="AX103" s="14">
        <f t="shared" si="864"/>
        <v>0.68794626737004072</v>
      </c>
      <c r="AY103" s="14">
        <f t="shared" si="864"/>
        <v>0.9347444396517699</v>
      </c>
      <c r="AZ103" s="14">
        <f t="shared" si="864"/>
        <v>0.6979816607694983</v>
      </c>
      <c r="BA103" s="14">
        <f t="shared" si="864"/>
        <v>0.18970260205366679</v>
      </c>
      <c r="BB103" s="14">
        <f t="shared" si="864"/>
        <v>0.34299690092831614</v>
      </c>
      <c r="BC103" s="14">
        <f t="shared" si="864"/>
        <v>0.80902903002001081</v>
      </c>
      <c r="BD103" s="14">
        <f t="shared" si="864"/>
        <v>0.68871456041537638</v>
      </c>
      <c r="BE103" s="14">
        <f t="shared" si="864"/>
        <v>4.728413531341067E-2</v>
      </c>
      <c r="BF103" s="14">
        <f t="shared" si="864"/>
        <v>0.65189993128930968</v>
      </c>
      <c r="BG103" s="14">
        <f t="shared" si="864"/>
        <v>0.77795494389091335</v>
      </c>
      <c r="BH103" s="14">
        <f t="shared" si="864"/>
        <v>0.982813276262401</v>
      </c>
      <c r="BI103" s="14">
        <f t="shared" si="864"/>
        <v>0.74613091508060247</v>
      </c>
      <c r="BJ103" s="14">
        <f t="shared" si="864"/>
        <v>0.38704562945422516</v>
      </c>
      <c r="BK103" s="14">
        <f t="shared" si="864"/>
        <v>0.33385328321395902</v>
      </c>
      <c r="BL103" s="14">
        <f t="shared" si="864"/>
        <v>6.7995024040500993E-2</v>
      </c>
      <c r="BM103" s="14">
        <f t="shared" si="864"/>
        <v>0.78052900192196017</v>
      </c>
      <c r="BN103" s="14">
        <f t="shared" si="864"/>
        <v>0.4673946893814826</v>
      </c>
      <c r="BO103" s="14">
        <f t="shared" si="864"/>
        <v>0.89118822363379446</v>
      </c>
      <c r="BP103" s="14">
        <f t="shared" si="864"/>
        <v>0.35029445862650166</v>
      </c>
      <c r="BQ103" s="14">
        <f t="shared" si="864"/>
        <v>0.37348598651769688</v>
      </c>
      <c r="BR103" s="14">
        <f t="shared" si="864"/>
        <v>0.3214916829171468</v>
      </c>
      <c r="BS103" s="14">
        <f t="shared" si="864"/>
        <v>0.20410248433367809</v>
      </c>
      <c r="BT103" s="14">
        <f t="shared" si="864"/>
        <v>0.79311872207243694</v>
      </c>
      <c r="BU103" s="14">
        <f t="shared" si="864"/>
        <v>0.21378458285704782</v>
      </c>
      <c r="BV103" s="14">
        <f t="shared" si="864"/>
        <v>7.6525797490630848E-2</v>
      </c>
      <c r="BW103" s="14">
        <f t="shared" si="864"/>
        <v>0.3045295594469643</v>
      </c>
      <c r="BX103" s="15">
        <f t="shared" si="864"/>
        <v>0.50497111595613919</v>
      </c>
    </row>
    <row r="104" spans="1:76" x14ac:dyDescent="0.25">
      <c r="A104" s="53"/>
      <c r="BX104" s="12"/>
    </row>
    <row r="105" spans="1:76" x14ac:dyDescent="0.25">
      <c r="A105" s="53"/>
      <c r="B105" s="8">
        <v>0.26654275092936808</v>
      </c>
      <c r="C105" s="3">
        <v>0.10297397769516729</v>
      </c>
      <c r="D105" s="3">
        <v>0.10892193308550187</v>
      </c>
      <c r="E105" s="3">
        <v>0.48661710037174721</v>
      </c>
      <c r="F105" s="3">
        <v>0.86133828996282535</v>
      </c>
      <c r="G105" s="3">
        <v>0.10297397769516729</v>
      </c>
      <c r="H105" s="3">
        <v>0.10594795539033458</v>
      </c>
      <c r="I105" s="3">
        <v>0.52230483271375472</v>
      </c>
      <c r="J105" s="3">
        <v>0.10297397769516729</v>
      </c>
      <c r="K105" s="3">
        <v>0.10178438661710038</v>
      </c>
      <c r="L105" s="3">
        <v>0.10594795539033458</v>
      </c>
      <c r="M105" s="3">
        <v>0.10297397769516729</v>
      </c>
      <c r="N105" s="3">
        <v>0.11784386617100373</v>
      </c>
      <c r="O105" s="3">
        <v>1</v>
      </c>
      <c r="P105" s="6">
        <f>$BV$43+ (B105*AI99) + (C105*$AJ$43) +(D105*$AK$43)+(E105*$AL$43)+(F105*$AM$43)+(G105*$AN$43)+(H105*$AO$43)+(I105*$AP$43)+(J105*$AQ$43)+(K105*$AR$43)+(L105*$AS$43)+(M105*$AT$43)+(N105*$AU$43)</f>
        <v>1.1317147385344517</v>
      </c>
      <c r="Q105" s="6">
        <f>$BW$43+ (B105*$AV$43) + (C105*$AW$43) +(D105*$AX$43)+(E105*$AY$43)+(F105*$AZ$43)+(G105*$BA$43)+(H105*$BB$43)+(I105*$BC$43)+(J105*$BD$43)+(K105*$BE$43)+(L105*$BF$43)+(M105*$BG$43)+(N105*$BH$43)</f>
        <v>2.5278153577523916</v>
      </c>
      <c r="R105" s="6">
        <f>$BX$43+ (B105*$BI$43) + (C105*$BJ$43) +(D105*$BK$43)+(E105*$BL$43)+(F105*$BM$43)+(G105*$BN$43)+(H105*$BO$43)+(I105*$BP$43)+(J105*$BQ$43)+(K105*$BR$43)+(L105*$BS$43)+(M105*$BT$43)+(N105*$BU$43)</f>
        <v>2.0140708588530623</v>
      </c>
      <c r="S105" s="6">
        <f t="shared" ref="S105" si="865">1/(1+EXP(-P105))</f>
        <v>0.75615520917549806</v>
      </c>
      <c r="T105" s="6">
        <f>1/(1+EXP(-Q105))</f>
        <v>0.92606892041802802</v>
      </c>
      <c r="U105" s="6">
        <f>1/(1+EXP(-R105))</f>
        <v>0.88226653012088019</v>
      </c>
      <c r="V105" s="6">
        <f>AB87+(S105*Y87)+(T105*Z87)+(U105*AA87)</f>
        <v>1.591693145476283</v>
      </c>
      <c r="W105" s="6">
        <f t="shared" ref="W105" si="866">1/(1+EXP(-V105))</f>
        <v>0.8308541834398131</v>
      </c>
      <c r="X105" s="6">
        <f>(O105 -W105) *W105 * (1-W105)</f>
        <v>2.3770993476313586E-2</v>
      </c>
      <c r="Y105" s="6">
        <f>$Q$4*X105*S105</f>
        <v>1.7974560544391301E-3</v>
      </c>
      <c r="Z105" s="6">
        <f>$Q$4*X105*T105</f>
        <v>2.2013578265873712E-3</v>
      </c>
      <c r="AA105" s="6">
        <f>$Q$4*X105*U105</f>
        <v>2.0972351931873266E-3</v>
      </c>
      <c r="AB105" s="6">
        <f>$Q$4*X105</f>
        <v>2.3770993476313587E-3</v>
      </c>
      <c r="AC105" s="6">
        <f>$X105 *Y87</f>
        <v>1.7552316142542344E-2</v>
      </c>
      <c r="AD105" s="6">
        <f>$X105 *Z87</f>
        <v>4.2158886438256986E-3</v>
      </c>
      <c r="AE105" s="6">
        <f>$X105 *AA87</f>
        <v>6.3292240270305781E-4</v>
      </c>
      <c r="AF105" s="6">
        <f>AC105 *S105*(1 - S105)</f>
        <v>3.236375190460117E-3</v>
      </c>
      <c r="AG105" s="6">
        <f>AD105 *T105*(1 - T105)</f>
        <v>2.8864197559578619E-4</v>
      </c>
      <c r="AH105" s="6">
        <f>AE105 *U105*(1 - U105)</f>
        <v>6.5743105658230372E-5</v>
      </c>
      <c r="AI105" s="6">
        <f t="shared" ref="AI105" si="867">$Q$4*$AF$33 *B105</f>
        <v>-3.9774611398614841E-4</v>
      </c>
      <c r="AJ105" s="6">
        <f t="shared" ref="AJ105" si="868">$Q$4*$AF$33 *C105</f>
        <v>-1.5366202730008799E-4</v>
      </c>
      <c r="AK105" s="6">
        <f t="shared" ref="AK105" si="869">$Q$4*$AF$33 *D105</f>
        <v>-1.6253781227049019E-4</v>
      </c>
      <c r="AL105" s="6">
        <f t="shared" ref="AL105" si="870">$Q$4*$AF$33 *E105</f>
        <v>-7.2615015789102952E-4</v>
      </c>
      <c r="AM105" s="6">
        <f t="shared" ref="AM105" si="871">$Q$4*$AF$33 *F105</f>
        <v>-1.285324611026368E-3</v>
      </c>
      <c r="AN105" s="6">
        <f t="shared" ref="AN105" si="872">$Q$4*$AF$33 *G105</f>
        <v>-1.5366202730008799E-4</v>
      </c>
      <c r="AO105" s="6">
        <f t="shared" ref="AO105" si="873">$Q$4*$AF$33 *H105</f>
        <v>-1.5809991978528909E-4</v>
      </c>
      <c r="AP105" s="6">
        <f t="shared" ref="AP105" si="874">$Q$4*$AF$33 *I105</f>
        <v>-7.794048677134428E-4</v>
      </c>
      <c r="AQ105" s="6">
        <f t="shared" ref="AQ105" si="875">$Q$4*$AF$33 *J105</f>
        <v>-1.5366202730008799E-4</v>
      </c>
      <c r="AR105" s="6">
        <f t="shared" ref="AR105" si="876">$Q$4*$AF$33 *K105</f>
        <v>-1.5188687030600755E-4</v>
      </c>
      <c r="AS105" s="6">
        <f t="shared" ref="AS105" si="877">$Q$4*$AF$33 *L105</f>
        <v>-1.5809991978528909E-4</v>
      </c>
      <c r="AT105" s="6">
        <f t="shared" ref="AT105" si="878">$Q$4*$AF$33 *M105</f>
        <v>-1.5366202730008799E-4</v>
      </c>
      <c r="AU105" s="6">
        <f t="shared" ref="AU105" si="879">$Q$4*$AF$33 *N105</f>
        <v>-1.7585148972609351E-4</v>
      </c>
      <c r="AV105" s="6">
        <f t="shared" ref="AV105" si="880">$Q$4*$AG$33 *B105</f>
        <v>-4.7744633597246808E-5</v>
      </c>
      <c r="AW105" s="6">
        <f t="shared" ref="AW105" si="881">$Q$4*$AG$33 *C105</f>
        <v>-1.8445276856955879E-5</v>
      </c>
      <c r="AX105" s="6">
        <f t="shared" ref="AX105" si="882">$Q$4*$AG$33 *D105</f>
        <v>-1.9510708011148276E-5</v>
      </c>
      <c r="AY105" s="6">
        <f t="shared" ref="AY105" si="883">$Q$4*$AG$33 *E105</f>
        <v>-8.71655863023655E-5</v>
      </c>
      <c r="AZ105" s="6">
        <f t="shared" ref="AZ105" si="884">$Q$4*$AG$33 *F105</f>
        <v>-1.5428774901648652E-4</v>
      </c>
      <c r="BA105" s="6">
        <f t="shared" ref="BA105" si="885">$Q$4*$AG$33 *G105</f>
        <v>-1.8445276856955879E-5</v>
      </c>
      <c r="BB105" s="6">
        <f t="shared" ref="BB105" si="886">$Q$4*$AG$33 *H105</f>
        <v>-1.8977992434052078E-5</v>
      </c>
      <c r="BC105" s="6">
        <f t="shared" ref="BC105" si="887">$Q$4*$AG$33 *I105</f>
        <v>-9.3558173227519895E-5</v>
      </c>
      <c r="BD105" s="6">
        <f t="shared" ref="BD105" si="888">$Q$4*$AG$33 *J105</f>
        <v>-1.8445276856955879E-5</v>
      </c>
      <c r="BE105" s="6">
        <f t="shared" ref="BE105" si="889">$Q$4*$AG$33 *K105</f>
        <v>-1.8232190626117397E-5</v>
      </c>
      <c r="BF105" s="6">
        <f t="shared" ref="BF105" si="890">$Q$4*$AG$33 *L105</f>
        <v>-1.8977992434052078E-5</v>
      </c>
      <c r="BG105" s="6">
        <f t="shared" ref="BG105" si="891">$Q$4*$AG$33 *M105</f>
        <v>-1.8445276856955879E-5</v>
      </c>
      <c r="BH105" s="6">
        <f t="shared" ref="BH105" si="892">$Q$4*$AG$33 *N105</f>
        <v>-2.1108854742436872E-5</v>
      </c>
      <c r="BI105" s="6">
        <f t="shared" ref="BI105" si="893">$Q$4*$AH$33 *B105</f>
        <v>-2.6328669927879809E-5</v>
      </c>
      <c r="BJ105" s="6">
        <f t="shared" ref="BJ105" si="894">$Q$4*$AH$33 *C105</f>
        <v>-1.0171606094871277E-5</v>
      </c>
      <c r="BK105" s="6">
        <f t="shared" ref="BK105" si="895">$Q$4*$AH$33 *D105</f>
        <v>-1.075913568879886E-5</v>
      </c>
      <c r="BL105" s="6">
        <f t="shared" ref="BL105" si="896">$Q$4*$AH$33 *E105</f>
        <v>-4.8067264903200367E-5</v>
      </c>
      <c r="BM105" s="6">
        <f t="shared" ref="BM105" si="897">$Q$4*$AH$33 *F105</f>
        <v>-8.5081629320638089E-5</v>
      </c>
      <c r="BN105" s="6">
        <f t="shared" ref="BN105" si="898">$Q$4*$AH$33 *G105</f>
        <v>-1.0171606094871277E-5</v>
      </c>
      <c r="BO105" s="6">
        <f t="shared" ref="BO105" si="899">$Q$4*$AH$33 *H105</f>
        <v>-1.0465370891835069E-5</v>
      </c>
      <c r="BP105" s="6">
        <f t="shared" ref="BP105" si="900">$Q$4*$AH$33 *I105</f>
        <v>-5.1592442466765873E-5</v>
      </c>
      <c r="BQ105" s="6">
        <f t="shared" ref="BQ105" si="901">$Q$4*$AH$33 *J105</f>
        <v>-1.0171606094871277E-5</v>
      </c>
      <c r="BR105" s="6">
        <f t="shared" ref="BR105" si="902">$Q$4*$AH$33 *K105</f>
        <v>-1.005410017608576E-5</v>
      </c>
      <c r="BS105" s="6">
        <f t="shared" ref="BS105" si="903">$Q$4*$AH$33 *L105</f>
        <v>-1.0465370891835069E-5</v>
      </c>
      <c r="BT105" s="6">
        <f t="shared" ref="BT105" si="904">$Q$4*$AH$33 *M105</f>
        <v>-1.0171606094871277E-5</v>
      </c>
      <c r="BU105" s="6">
        <f t="shared" ref="BU105" si="905">$Q$4*$AH$33 *N105</f>
        <v>-1.1640430079690235E-5</v>
      </c>
      <c r="BV105" s="6">
        <f>AF105*BV103</f>
        <v>2.4766619242885276E-4</v>
      </c>
      <c r="BW105" s="6">
        <f t="shared" ref="BW105" si="906">AG105*BW103</f>
        <v>8.7900013666086189E-5</v>
      </c>
      <c r="BX105" s="10">
        <f>AH105*BX103</f>
        <v>3.3198369430658959E-5</v>
      </c>
    </row>
    <row r="106" spans="1:76" x14ac:dyDescent="0.25">
      <c r="A106" s="53"/>
      <c r="B106" s="21" t="s">
        <v>74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13">
        <f>Y103+Y105</f>
        <v>0.7156729939016977</v>
      </c>
      <c r="Z106" s="13">
        <f t="shared" ref="Z106:AB106" si="907">Z103+Z105</f>
        <v>0.14944424516434879</v>
      </c>
      <c r="AA106" s="13">
        <f t="shared" si="907"/>
        <v>8.7398535061570387E-6</v>
      </c>
      <c r="AB106" s="13">
        <f t="shared" si="907"/>
        <v>0.8152287976440542</v>
      </c>
      <c r="AC106" s="36" t="s">
        <v>74</v>
      </c>
      <c r="AD106" s="36"/>
      <c r="AE106" s="36"/>
      <c r="AF106" s="36"/>
      <c r="AG106" s="36"/>
      <c r="AH106" s="36"/>
      <c r="AI106" s="14">
        <f>AI103+AI105</f>
        <v>3.58194632822691E-2</v>
      </c>
      <c r="AJ106" s="14">
        <f t="shared" ref="AJ106:BX106" si="908">AJ103+AJ105</f>
        <v>0.80490578139709534</v>
      </c>
      <c r="AK106" s="14">
        <f t="shared" si="908"/>
        <v>0.52937055883196849</v>
      </c>
      <c r="AL106" s="14">
        <f t="shared" si="908"/>
        <v>0.14255917429005849</v>
      </c>
      <c r="AM106" s="14">
        <f t="shared" si="908"/>
        <v>0.29015189081650944</v>
      </c>
      <c r="AN106" s="14">
        <f t="shared" si="908"/>
        <v>0.40456793483034514</v>
      </c>
      <c r="AO106" s="14">
        <f t="shared" si="908"/>
        <v>0.95217445044638294</v>
      </c>
      <c r="AP106" s="14">
        <f t="shared" si="908"/>
        <v>0.15065785241592669</v>
      </c>
      <c r="AQ106" s="14">
        <f t="shared" si="908"/>
        <v>0.62043695128720089</v>
      </c>
      <c r="AR106" s="14">
        <f t="shared" si="908"/>
        <v>0.10983927580554262</v>
      </c>
      <c r="AS106" s="14">
        <f t="shared" si="908"/>
        <v>0.57730412511606466</v>
      </c>
      <c r="AT106" s="14">
        <f t="shared" si="908"/>
        <v>0.9549099420237348</v>
      </c>
      <c r="AU106" s="14">
        <f t="shared" si="908"/>
        <v>0.87328042620626867</v>
      </c>
      <c r="AV106" s="14">
        <f t="shared" si="908"/>
        <v>0.65424827291655674</v>
      </c>
      <c r="AW106" s="14">
        <f t="shared" si="908"/>
        <v>0.89695119405617352</v>
      </c>
      <c r="AX106" s="14">
        <f t="shared" si="908"/>
        <v>0.68792675666202963</v>
      </c>
      <c r="AY106" s="14">
        <f t="shared" si="908"/>
        <v>0.9346572740654675</v>
      </c>
      <c r="AZ106" s="14">
        <f t="shared" si="908"/>
        <v>0.69782737302048181</v>
      </c>
      <c r="BA106" s="14">
        <f t="shared" si="908"/>
        <v>0.18968415677680983</v>
      </c>
      <c r="BB106" s="14">
        <f t="shared" si="908"/>
        <v>0.34297792293588208</v>
      </c>
      <c r="BC106" s="14">
        <f t="shared" si="908"/>
        <v>0.80893547184678327</v>
      </c>
      <c r="BD106" s="14">
        <f t="shared" si="908"/>
        <v>0.68869611513851947</v>
      </c>
      <c r="BE106" s="14">
        <f t="shared" si="908"/>
        <v>4.7265903122784551E-2</v>
      </c>
      <c r="BF106" s="14">
        <f t="shared" si="908"/>
        <v>0.65188095329687568</v>
      </c>
      <c r="BG106" s="14">
        <f t="shared" si="908"/>
        <v>0.77793649861405645</v>
      </c>
      <c r="BH106" s="14">
        <f t="shared" si="908"/>
        <v>0.98279216740765851</v>
      </c>
      <c r="BI106" s="14">
        <f t="shared" si="908"/>
        <v>0.74610458641067456</v>
      </c>
      <c r="BJ106" s="14">
        <f t="shared" si="908"/>
        <v>0.38703545784813032</v>
      </c>
      <c r="BK106" s="14">
        <f t="shared" si="908"/>
        <v>0.3338425240782702</v>
      </c>
      <c r="BL106" s="14">
        <f t="shared" si="908"/>
        <v>6.7946956775597797E-2</v>
      </c>
      <c r="BM106" s="14">
        <f t="shared" si="908"/>
        <v>0.78044392029263954</v>
      </c>
      <c r="BN106" s="14">
        <f t="shared" si="908"/>
        <v>0.46738451777538775</v>
      </c>
      <c r="BO106" s="14">
        <f t="shared" si="908"/>
        <v>0.89117775826290258</v>
      </c>
      <c r="BP106" s="14">
        <f t="shared" si="908"/>
        <v>0.35024286618403488</v>
      </c>
      <c r="BQ106" s="14">
        <f t="shared" si="908"/>
        <v>0.37347581491160203</v>
      </c>
      <c r="BR106" s="14">
        <f t="shared" si="908"/>
        <v>0.32148162881697073</v>
      </c>
      <c r="BS106" s="14">
        <f t="shared" si="908"/>
        <v>0.20409201896278625</v>
      </c>
      <c r="BT106" s="14">
        <f t="shared" si="908"/>
        <v>0.7931085504663421</v>
      </c>
      <c r="BU106" s="14">
        <f t="shared" si="908"/>
        <v>0.21377294242696812</v>
      </c>
      <c r="BV106" s="14">
        <f t="shared" si="908"/>
        <v>7.6773463683059706E-2</v>
      </c>
      <c r="BW106" s="14">
        <f t="shared" si="908"/>
        <v>0.3046174594606304</v>
      </c>
      <c r="BX106" s="15">
        <f t="shared" si="908"/>
        <v>0.5050043143255698</v>
      </c>
    </row>
    <row r="107" spans="1:76" x14ac:dyDescent="0.25">
      <c r="A107" s="53"/>
      <c r="BX107" s="12"/>
    </row>
    <row r="108" spans="1:76" x14ac:dyDescent="0.25">
      <c r="A108" s="53"/>
      <c r="B108" s="8">
        <v>0.2754646840148699</v>
      </c>
      <c r="C108" s="3">
        <v>0.10297397769516729</v>
      </c>
      <c r="D108" s="3">
        <v>0.11189591078066916</v>
      </c>
      <c r="E108" s="3">
        <v>0.42713754646840152</v>
      </c>
      <c r="F108" s="3">
        <v>0.81078066914498148</v>
      </c>
      <c r="G108" s="3">
        <v>0.1</v>
      </c>
      <c r="H108" s="3">
        <v>0.10594795539033458</v>
      </c>
      <c r="I108" s="3">
        <v>0.52230483271375472</v>
      </c>
      <c r="J108" s="3">
        <v>0.10297397769516729</v>
      </c>
      <c r="K108" s="3">
        <v>0.10356877323420074</v>
      </c>
      <c r="L108" s="3">
        <v>0.10594795539033458</v>
      </c>
      <c r="M108" s="3">
        <v>0.10297397769516729</v>
      </c>
      <c r="N108" s="3">
        <v>0.120817843866171</v>
      </c>
      <c r="O108" s="3">
        <v>1</v>
      </c>
      <c r="P108" s="6">
        <f>$BV$43+ (B108*AI102) + (C108*$AJ$43) +(D108*$AK$43)+(E108*$AL$43)+(F108*$AM$43)+(G108*$AN$43)+(H108*$AO$43)+(I108*$AP$43)+(J108*$AQ$43)+(K108*$AR$43)+(L108*$AS$43)+(M108*$AT$43)+(N108*$AU$43)</f>
        <v>1.1103543467291648</v>
      </c>
      <c r="Q108" s="6">
        <f>$BW$43+ (B108*$AV$43) + (C108*$AW$43) +(D108*$AX$43)+(E108*$AY$43)+(F108*$AZ$43)+(G108*$BA$43)+(H108*$BB$43)+(I108*$BC$43)+(J108*$BD$43)+(K108*$BE$43)+(L108*$BF$43)+(M108*$BG$43)+(N108*$BH$43)</f>
        <v>2.447104400999391</v>
      </c>
      <c r="R108" s="6">
        <f>$BX$43+ (B108*$BI$43) + (C108*$BJ$43) +(D108*$BK$43)+(E108*$BL$43)+(F108*$BM$43)+(G108*$BN$43)+(H108*$BO$43)+(I108*$BP$43)+(J108*$BQ$43)+(K108*$BR$43)+(L108*$BS$43)+(M108*$BT$43)+(N108*$BU$43)</f>
        <v>1.9779537085198633</v>
      </c>
      <c r="S108" s="6">
        <f t="shared" ref="S108" si="909">1/(1+EXP(-P108))</f>
        <v>0.75219516672101217</v>
      </c>
      <c r="T108" s="6">
        <f>1/(1+EXP(-Q108))</f>
        <v>0.92034944323104539</v>
      </c>
      <c r="U108" s="6">
        <f>1/(1+EXP(-R108))</f>
        <v>0.8784628571682368</v>
      </c>
      <c r="V108" s="6">
        <f>AB87+(S108*Y87)+(T108*Z87)+(U108*AA87)</f>
        <v>1.5876534310259713</v>
      </c>
      <c r="W108" s="6">
        <f t="shared" ref="W108" si="910">1/(1+EXP(-V108))</f>
        <v>0.83028570107645705</v>
      </c>
      <c r="X108" s="6">
        <f>(O108 -W108) *W108 * (1-W108)</f>
        <v>2.39146719369553E-2</v>
      </c>
      <c r="Y108" s="6">
        <f>$Q$4*X108*S108</f>
        <v>1.7988500644696404E-3</v>
      </c>
      <c r="Z108" s="6">
        <f>$Q$4*X108*T108</f>
        <v>2.2009855002229919E-3</v>
      </c>
      <c r="AA108" s="6">
        <f>$Q$4*X108*U108</f>
        <v>2.1008151037978807E-3</v>
      </c>
      <c r="AB108" s="6">
        <f>$Q$4*X108</f>
        <v>2.3914671936955301E-3</v>
      </c>
      <c r="AC108" s="6">
        <f>$X108 *Y87</f>
        <v>1.7658407197027305E-2</v>
      </c>
      <c r="AD108" s="6">
        <f>$X108 *Z87</f>
        <v>4.241370641083631E-3</v>
      </c>
      <c r="AE108" s="6">
        <f>$X108 *AA87</f>
        <v>6.3674796079833229E-4</v>
      </c>
      <c r="AF108" s="6">
        <f>AC108 *S108*(1 - S108)</f>
        <v>3.2914846839580147E-3</v>
      </c>
      <c r="AG108" s="6">
        <f>AD108 *T108*(1 - T108)</f>
        <v>3.1091938192842107E-4</v>
      </c>
      <c r="AH108" s="6">
        <f>AE108 *U108*(1 - U108)</f>
        <v>6.7982947295395406E-5</v>
      </c>
      <c r="AI108" s="6">
        <f t="shared" ref="AI108" si="911">$Q$4*$AF$33 *B108</f>
        <v>-4.1105979144175162E-4</v>
      </c>
      <c r="AJ108" s="6">
        <f t="shared" ref="AJ108" si="912">$Q$4*$AF$33 *C108</f>
        <v>-1.5366202730008799E-4</v>
      </c>
      <c r="AK108" s="6">
        <f t="shared" ref="AK108" si="913">$Q$4*$AF$33 *D108</f>
        <v>-1.6697570475569131E-4</v>
      </c>
      <c r="AL108" s="6">
        <f t="shared" ref="AL108" si="914">$Q$4*$AF$33 *E108</f>
        <v>-6.3739230818700768E-4</v>
      </c>
      <c r="AM108" s="6">
        <f t="shared" ref="AM108" si="915">$Q$4*$AF$33 *F108</f>
        <v>-1.2098804387779493E-3</v>
      </c>
      <c r="AN108" s="6">
        <f t="shared" ref="AN108" si="916">$Q$4*$AF$33 *G108</f>
        <v>-1.4922413481488689E-4</v>
      </c>
      <c r="AO108" s="6">
        <f t="shared" ref="AO108" si="917">$Q$4*$AF$33 *H108</f>
        <v>-1.5809991978528909E-4</v>
      </c>
      <c r="AP108" s="6">
        <f t="shared" ref="AP108" si="918">$Q$4*$AF$33 *I108</f>
        <v>-7.794048677134428E-4</v>
      </c>
      <c r="AQ108" s="6">
        <f t="shared" ref="AQ108" si="919">$Q$4*$AF$33 *J108</f>
        <v>-1.5366202730008799E-4</v>
      </c>
      <c r="AR108" s="6">
        <f t="shared" ref="AR108" si="920">$Q$4*$AF$33 *K108</f>
        <v>-1.545496057971282E-4</v>
      </c>
      <c r="AS108" s="6">
        <f t="shared" ref="AS108" si="921">$Q$4*$AF$33 *L108</f>
        <v>-1.5809991978528909E-4</v>
      </c>
      <c r="AT108" s="6">
        <f t="shared" ref="AT108" si="922">$Q$4*$AF$33 *M108</f>
        <v>-1.5366202730008799E-4</v>
      </c>
      <c r="AU108" s="6">
        <f t="shared" ref="AU108" si="923">$Q$4*$AF$33 *N108</f>
        <v>-1.8028938221129458E-4</v>
      </c>
      <c r="AV108" s="6">
        <f t="shared" ref="AV108" si="924">$Q$4*$AG$33 *B108</f>
        <v>-4.93427803285354E-5</v>
      </c>
      <c r="AW108" s="6">
        <f t="shared" ref="AW108" si="925">$Q$4*$AG$33 *C108</f>
        <v>-1.8445276856955879E-5</v>
      </c>
      <c r="AX108" s="6">
        <f t="shared" ref="AX108" si="926">$Q$4*$AG$33 *D108</f>
        <v>-2.0043423588244475E-5</v>
      </c>
      <c r="AY108" s="6">
        <f t="shared" ref="AY108" si="927">$Q$4*$AG$33 *E108</f>
        <v>-7.6511274760441531E-5</v>
      </c>
      <c r="AZ108" s="6">
        <f t="shared" ref="AZ108" si="928">$Q$4*$AG$33 *F108</f>
        <v>-1.4523158420585115E-4</v>
      </c>
      <c r="BA108" s="6">
        <f t="shared" ref="BA108" si="929">$Q$4*$AG$33 *G108</f>
        <v>-1.7912561279859678E-5</v>
      </c>
      <c r="BB108" s="6">
        <f t="shared" ref="BB108" si="930">$Q$4*$AG$33 *H108</f>
        <v>-1.8977992434052078E-5</v>
      </c>
      <c r="BC108" s="6">
        <f t="shared" ref="BC108" si="931">$Q$4*$AG$33 *I108</f>
        <v>-9.3558173227519895E-5</v>
      </c>
      <c r="BD108" s="6">
        <f t="shared" ref="BD108" si="932">$Q$4*$AG$33 *J108</f>
        <v>-1.8445276856955879E-5</v>
      </c>
      <c r="BE108" s="6">
        <f t="shared" ref="BE108" si="933">$Q$4*$AG$33 *K108</f>
        <v>-1.8551819972375117E-5</v>
      </c>
      <c r="BF108" s="6">
        <f t="shared" ref="BF108" si="934">$Q$4*$AG$33 *L108</f>
        <v>-1.8977992434052078E-5</v>
      </c>
      <c r="BG108" s="6">
        <f t="shared" ref="BG108" si="935">$Q$4*$AG$33 *M108</f>
        <v>-1.8445276856955879E-5</v>
      </c>
      <c r="BH108" s="6">
        <f t="shared" ref="BH108" si="936">$Q$4*$AG$33 *N108</f>
        <v>-2.164157031953307E-5</v>
      </c>
      <c r="BI108" s="6">
        <f t="shared" ref="BI108" si="937">$Q$4*$AH$33 *B108</f>
        <v>-2.720996431877118E-5</v>
      </c>
      <c r="BJ108" s="6">
        <f t="shared" ref="BJ108" si="938">$Q$4*$AH$33 *C108</f>
        <v>-1.0171606094871277E-5</v>
      </c>
      <c r="BK108" s="6">
        <f t="shared" ref="BK108" si="939">$Q$4*$AH$33 *D108</f>
        <v>-1.1052900485762652E-5</v>
      </c>
      <c r="BL108" s="6">
        <f t="shared" ref="BL108" si="940">$Q$4*$AH$33 *E108</f>
        <v>-4.2191968963924542E-5</v>
      </c>
      <c r="BM108" s="6">
        <f t="shared" ref="BM108" si="941">$Q$4*$AH$33 *F108</f>
        <v>-8.0087627772253635E-5</v>
      </c>
      <c r="BN108" s="6">
        <f t="shared" ref="BN108" si="942">$Q$4*$AH$33 *G108</f>
        <v>-9.8778412979074856E-6</v>
      </c>
      <c r="BO108" s="6">
        <f t="shared" ref="BO108" si="943">$Q$4*$AH$33 *H108</f>
        <v>-1.0465370891835069E-5</v>
      </c>
      <c r="BP108" s="6">
        <f t="shared" ref="BP108" si="944">$Q$4*$AH$33 *I108</f>
        <v>-5.1592442466765873E-5</v>
      </c>
      <c r="BQ108" s="6">
        <f t="shared" ref="BQ108" si="945">$Q$4*$AH$33 *J108</f>
        <v>-1.0171606094871277E-5</v>
      </c>
      <c r="BR108" s="6">
        <f t="shared" ref="BR108" si="946">$Q$4*$AH$33 *K108</f>
        <v>-1.0230359054264035E-5</v>
      </c>
      <c r="BS108" s="6">
        <f t="shared" ref="BS108" si="947">$Q$4*$AH$33 *L108</f>
        <v>-1.0465370891835069E-5</v>
      </c>
      <c r="BT108" s="6">
        <f t="shared" ref="BT108" si="948">$Q$4*$AH$33 *M108</f>
        <v>-1.0171606094871277E-5</v>
      </c>
      <c r="BU108" s="6">
        <f t="shared" ref="BU108" si="949">$Q$4*$AH$33 *N108</f>
        <v>-1.1934194876654025E-5</v>
      </c>
      <c r="BV108" s="6">
        <f>AF108*BV106</f>
        <v>2.5269867984719789E-4</v>
      </c>
      <c r="BW108" s="6">
        <f t="shared" ref="BW108" si="950">AG108*BW106</f>
        <v>9.4711472220105068E-5</v>
      </c>
      <c r="BX108" s="10">
        <f>AH108*BX106</f>
        <v>3.4331681684742509E-5</v>
      </c>
    </row>
    <row r="109" spans="1:76" ht="15.75" thickBot="1" x14ac:dyDescent="0.3">
      <c r="A109" s="54"/>
      <c r="B109" s="19" t="s">
        <v>74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6">
        <f>Y106+Y108</f>
        <v>0.71747184396616737</v>
      </c>
      <c r="Z109" s="16">
        <f t="shared" ref="Z109:AB109" si="951">Z106+Z108</f>
        <v>0.15164523066457178</v>
      </c>
      <c r="AA109" s="16">
        <f t="shared" si="951"/>
        <v>2.1095549573040377E-3</v>
      </c>
      <c r="AB109" s="16">
        <f t="shared" si="951"/>
        <v>0.81762026483774974</v>
      </c>
      <c r="AC109" s="49" t="s">
        <v>74</v>
      </c>
      <c r="AD109" s="49"/>
      <c r="AE109" s="49"/>
      <c r="AF109" s="49"/>
      <c r="AG109" s="49"/>
      <c r="AH109" s="49"/>
      <c r="AI109" s="17">
        <f>AI106+AI108</f>
        <v>3.5408403490827349E-2</v>
      </c>
      <c r="AJ109" s="17">
        <f t="shared" ref="AJ109:BX109" si="952">AJ106+AJ108</f>
        <v>0.80475211936979529</v>
      </c>
      <c r="AK109" s="17">
        <f t="shared" si="952"/>
        <v>0.52920358312721283</v>
      </c>
      <c r="AL109" s="17">
        <f t="shared" si="952"/>
        <v>0.14192178198187147</v>
      </c>
      <c r="AM109" s="17">
        <f t="shared" si="952"/>
        <v>0.28894201037773148</v>
      </c>
      <c r="AN109" s="17">
        <f t="shared" si="952"/>
        <v>0.40441871069553026</v>
      </c>
      <c r="AO109" s="17">
        <f t="shared" si="952"/>
        <v>0.95201635052659761</v>
      </c>
      <c r="AP109" s="17">
        <f t="shared" si="952"/>
        <v>0.14987844754821325</v>
      </c>
      <c r="AQ109" s="17">
        <f t="shared" si="952"/>
        <v>0.62028328925990084</v>
      </c>
      <c r="AR109" s="17">
        <f t="shared" si="952"/>
        <v>0.10968472619974549</v>
      </c>
      <c r="AS109" s="17">
        <f t="shared" si="952"/>
        <v>0.57714602519627933</v>
      </c>
      <c r="AT109" s="17">
        <f t="shared" si="952"/>
        <v>0.95475627999643475</v>
      </c>
      <c r="AU109" s="17">
        <f t="shared" si="952"/>
        <v>0.8731001368240574</v>
      </c>
      <c r="AV109" s="17">
        <f t="shared" si="952"/>
        <v>0.65419893013622821</v>
      </c>
      <c r="AW109" s="17">
        <f t="shared" si="952"/>
        <v>0.89693274877931661</v>
      </c>
      <c r="AX109" s="17">
        <f t="shared" si="952"/>
        <v>0.68790671323844144</v>
      </c>
      <c r="AY109" s="17">
        <f t="shared" si="952"/>
        <v>0.93458076279070701</v>
      </c>
      <c r="AZ109" s="17">
        <f t="shared" si="952"/>
        <v>0.69768214143627594</v>
      </c>
      <c r="BA109" s="17">
        <f t="shared" si="952"/>
        <v>0.18966624421552997</v>
      </c>
      <c r="BB109" s="17">
        <f t="shared" si="952"/>
        <v>0.34295894494344803</v>
      </c>
      <c r="BC109" s="17">
        <f t="shared" si="952"/>
        <v>0.80884191367355573</v>
      </c>
      <c r="BD109" s="17">
        <f t="shared" si="952"/>
        <v>0.68867766986166257</v>
      </c>
      <c r="BE109" s="17">
        <f t="shared" si="952"/>
        <v>4.7247351302812178E-2</v>
      </c>
      <c r="BF109" s="17">
        <f t="shared" si="952"/>
        <v>0.65186197530444168</v>
      </c>
      <c r="BG109" s="17">
        <f t="shared" si="952"/>
        <v>0.77791805333719954</v>
      </c>
      <c r="BH109" s="17">
        <f t="shared" si="952"/>
        <v>0.98277052583733893</v>
      </c>
      <c r="BI109" s="17">
        <f t="shared" si="952"/>
        <v>0.74607737644635574</v>
      </c>
      <c r="BJ109" s="17">
        <f t="shared" si="952"/>
        <v>0.38702528624203547</v>
      </c>
      <c r="BK109" s="17">
        <f t="shared" si="952"/>
        <v>0.33383147117778444</v>
      </c>
      <c r="BL109" s="17">
        <f t="shared" si="952"/>
        <v>6.7904764806633877E-2</v>
      </c>
      <c r="BM109" s="17">
        <f t="shared" si="952"/>
        <v>0.78036383266486731</v>
      </c>
      <c r="BN109" s="17">
        <f t="shared" si="952"/>
        <v>0.46737463993408984</v>
      </c>
      <c r="BO109" s="17">
        <f t="shared" si="952"/>
        <v>0.89116729289201069</v>
      </c>
      <c r="BP109" s="17">
        <f t="shared" si="952"/>
        <v>0.35019127374156811</v>
      </c>
      <c r="BQ109" s="17">
        <f t="shared" si="952"/>
        <v>0.37346564330550719</v>
      </c>
      <c r="BR109" s="17">
        <f t="shared" si="952"/>
        <v>0.32147139845791645</v>
      </c>
      <c r="BS109" s="17">
        <f t="shared" si="952"/>
        <v>0.20408155359189442</v>
      </c>
      <c r="BT109" s="17">
        <f t="shared" si="952"/>
        <v>0.79309837886024726</v>
      </c>
      <c r="BU109" s="17">
        <f t="shared" si="952"/>
        <v>0.21376100823209146</v>
      </c>
      <c r="BV109" s="17">
        <f t="shared" si="952"/>
        <v>7.7026162362906908E-2</v>
      </c>
      <c r="BW109" s="17">
        <f t="shared" si="952"/>
        <v>0.30471217093285052</v>
      </c>
      <c r="BX109" s="18">
        <f t="shared" si="952"/>
        <v>0.50503864600725457</v>
      </c>
    </row>
    <row r="111" spans="1:76" x14ac:dyDescent="0.25">
      <c r="B111" t="s">
        <v>157</v>
      </c>
      <c r="F111">
        <f>((O93 - W93)^2 + (O96 -W96)^2 + (O99 -W99)^2 +(O102-W102)^2+(O105-W105)^2+(O108-W108)^2) / 6</f>
        <v>0.35869839723354385</v>
      </c>
    </row>
    <row r="112" spans="1:76" ht="15.75" thickBot="1" x14ac:dyDescent="0.3"/>
    <row r="113" spans="1:76" x14ac:dyDescent="0.25">
      <c r="A113" s="52" t="s">
        <v>79</v>
      </c>
      <c r="B113" s="33" t="s">
        <v>50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5" t="s">
        <v>28</v>
      </c>
      <c r="Q113" s="35"/>
      <c r="R113" s="35"/>
      <c r="S113" s="35" t="s">
        <v>29</v>
      </c>
      <c r="T113" s="35"/>
      <c r="U113" s="35"/>
      <c r="V113" s="34" t="s">
        <v>30</v>
      </c>
      <c r="W113" s="34" t="s">
        <v>31</v>
      </c>
      <c r="X113" s="50" t="s">
        <v>62</v>
      </c>
      <c r="Y113" s="37" t="s">
        <v>54</v>
      </c>
      <c r="Z113" s="38"/>
      <c r="AA113" s="39"/>
      <c r="AB113" s="44" t="s">
        <v>49</v>
      </c>
      <c r="AC113" s="46" t="s">
        <v>58</v>
      </c>
      <c r="AD113" s="47"/>
      <c r="AE113" s="48"/>
      <c r="AF113" s="46" t="s">
        <v>63</v>
      </c>
      <c r="AG113" s="47"/>
      <c r="AH113" s="48"/>
      <c r="AI113" s="37" t="s">
        <v>67</v>
      </c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9"/>
      <c r="AV113" s="37" t="s">
        <v>68</v>
      </c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9"/>
      <c r="BI113" s="37" t="s">
        <v>69</v>
      </c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9"/>
      <c r="BV113" s="37" t="s">
        <v>73</v>
      </c>
      <c r="BW113" s="38"/>
      <c r="BX113" s="40"/>
    </row>
    <row r="114" spans="1:76" x14ac:dyDescent="0.25">
      <c r="A114" s="53"/>
      <c r="B114" s="5" t="s">
        <v>16</v>
      </c>
      <c r="C114" s="1" t="s">
        <v>17</v>
      </c>
      <c r="D114" s="1" t="s">
        <v>18</v>
      </c>
      <c r="E114" s="1" t="s">
        <v>19</v>
      </c>
      <c r="F114" s="1" t="s">
        <v>20</v>
      </c>
      <c r="G114" s="1" t="s">
        <v>21</v>
      </c>
      <c r="H114" s="1" t="s">
        <v>36</v>
      </c>
      <c r="I114" s="1" t="s">
        <v>37</v>
      </c>
      <c r="J114" s="1" t="s">
        <v>38</v>
      </c>
      <c r="K114" s="1" t="s">
        <v>39</v>
      </c>
      <c r="L114" s="1" t="s">
        <v>40</v>
      </c>
      <c r="M114" s="1" t="s">
        <v>41</v>
      </c>
      <c r="N114" s="1" t="s">
        <v>42</v>
      </c>
      <c r="O114" s="1" t="s">
        <v>22</v>
      </c>
      <c r="P114" s="1" t="s">
        <v>51</v>
      </c>
      <c r="Q114" s="1" t="s">
        <v>52</v>
      </c>
      <c r="R114" s="1" t="s">
        <v>53</v>
      </c>
      <c r="S114" s="1" t="s">
        <v>25</v>
      </c>
      <c r="T114" s="1" t="s">
        <v>26</v>
      </c>
      <c r="U114" s="1" t="s">
        <v>27</v>
      </c>
      <c r="V114" s="27"/>
      <c r="W114" s="27"/>
      <c r="X114" s="51"/>
      <c r="Y114" s="1" t="s">
        <v>55</v>
      </c>
      <c r="Z114" s="1" t="s">
        <v>56</v>
      </c>
      <c r="AA114" s="1" t="s">
        <v>57</v>
      </c>
      <c r="AB114" s="45"/>
      <c r="AC114" s="1" t="s">
        <v>59</v>
      </c>
      <c r="AD114" s="1" t="s">
        <v>60</v>
      </c>
      <c r="AE114" s="1" t="s">
        <v>61</v>
      </c>
      <c r="AF114" s="1" t="s">
        <v>64</v>
      </c>
      <c r="AG114" s="1" t="s">
        <v>65</v>
      </c>
      <c r="AH114" s="1" t="s">
        <v>66</v>
      </c>
      <c r="AI114" s="1" t="s">
        <v>16</v>
      </c>
      <c r="AJ114" s="1" t="s">
        <v>17</v>
      </c>
      <c r="AK114" s="1" t="s">
        <v>18</v>
      </c>
      <c r="AL114" s="1" t="s">
        <v>19</v>
      </c>
      <c r="AM114" s="2" t="s">
        <v>20</v>
      </c>
      <c r="AN114" s="2" t="s">
        <v>21</v>
      </c>
      <c r="AO114" s="2" t="s">
        <v>36</v>
      </c>
      <c r="AP114" s="2" t="s">
        <v>37</v>
      </c>
      <c r="AQ114" s="2" t="s">
        <v>38</v>
      </c>
      <c r="AR114" s="2" t="s">
        <v>39</v>
      </c>
      <c r="AS114" s="2" t="s">
        <v>40</v>
      </c>
      <c r="AT114" s="2" t="s">
        <v>41</v>
      </c>
      <c r="AU114" s="2" t="s">
        <v>42</v>
      </c>
      <c r="AV114" s="1" t="s">
        <v>16</v>
      </c>
      <c r="AW114" s="1" t="s">
        <v>17</v>
      </c>
      <c r="AX114" s="1" t="s">
        <v>18</v>
      </c>
      <c r="AY114" s="1" t="s">
        <v>19</v>
      </c>
      <c r="AZ114" s="2" t="s">
        <v>20</v>
      </c>
      <c r="BA114" s="2" t="s">
        <v>21</v>
      </c>
      <c r="BB114" s="2" t="s">
        <v>36</v>
      </c>
      <c r="BC114" s="2" t="s">
        <v>37</v>
      </c>
      <c r="BD114" s="2" t="s">
        <v>38</v>
      </c>
      <c r="BE114" s="2" t="s">
        <v>39</v>
      </c>
      <c r="BF114" s="2" t="s">
        <v>40</v>
      </c>
      <c r="BG114" s="2" t="s">
        <v>41</v>
      </c>
      <c r="BH114" s="2" t="s">
        <v>42</v>
      </c>
      <c r="BI114" s="1" t="s">
        <v>16</v>
      </c>
      <c r="BJ114" s="1" t="s">
        <v>17</v>
      </c>
      <c r="BK114" s="1" t="s">
        <v>18</v>
      </c>
      <c r="BL114" s="1" t="s">
        <v>19</v>
      </c>
      <c r="BM114" s="2" t="s">
        <v>20</v>
      </c>
      <c r="BN114" s="2" t="s">
        <v>21</v>
      </c>
      <c r="BO114" s="2" t="s">
        <v>36</v>
      </c>
      <c r="BP114" s="2" t="s">
        <v>37</v>
      </c>
      <c r="BQ114" s="2" t="s">
        <v>38</v>
      </c>
      <c r="BR114" s="2" t="s">
        <v>39</v>
      </c>
      <c r="BS114" s="2" t="s">
        <v>40</v>
      </c>
      <c r="BT114" s="2" t="s">
        <v>41</v>
      </c>
      <c r="BU114" s="2" t="s">
        <v>42</v>
      </c>
      <c r="BV114" s="2" t="s">
        <v>70</v>
      </c>
      <c r="BW114" s="2" t="s">
        <v>71</v>
      </c>
      <c r="BX114" s="9" t="s">
        <v>72</v>
      </c>
    </row>
    <row r="115" spans="1:76" x14ac:dyDescent="0.25">
      <c r="A115" s="53"/>
      <c r="B115" s="8">
        <v>0.26951672862453502</v>
      </c>
      <c r="C115" s="3">
        <v>0.10297397769516729</v>
      </c>
      <c r="D115" s="3">
        <v>0.10594795539033458</v>
      </c>
      <c r="E115" s="3">
        <v>0.46877323420074346</v>
      </c>
      <c r="F115" s="3">
        <v>0.87620817843866172</v>
      </c>
      <c r="G115" s="3">
        <v>0.1</v>
      </c>
      <c r="H115" s="3">
        <v>0.1</v>
      </c>
      <c r="I115" s="3">
        <v>0.51933085501858745</v>
      </c>
      <c r="J115" s="3">
        <v>0.1</v>
      </c>
      <c r="K115" s="3">
        <v>0.10089219330855019</v>
      </c>
      <c r="L115" s="3">
        <v>0.10297397769516729</v>
      </c>
      <c r="M115" s="3">
        <v>0.1</v>
      </c>
      <c r="N115" s="3">
        <v>0.120817843866171</v>
      </c>
      <c r="O115" s="3">
        <v>1</v>
      </c>
      <c r="P115" s="6">
        <f>$BV$43+ (B115*AI109) + (C115*$AJ$43) +(D115*$AK$43)+(E115*$AL$43)+(F115*$AM$43)+(G115*$AN$43)+(H115*$AO$43)+(I115*$AP$43)+(J115*$AQ$43)+(K115*$AR$43)+(L115*$AS$43)+(M115*$AT$43)+(N115*$AU$43)</f>
        <v>1.1303741027312841</v>
      </c>
      <c r="Q115" s="6">
        <f>$BW$43+ (B115*$AV$43) + (C115*$AW$43) +(D115*$AX$43)+(E115*$AY$43)+(F115*$AZ$43)+(G115*$BA$43)+(H115*$BB$43)+(I115*$BC$43)+(J115*$BD$43)+(K115*$BE$43)+(L115*$BF$43)+(M115*$BG$43)+(N115*$BH$43)</f>
        <v>2.5129876661774113</v>
      </c>
      <c r="R115" s="6">
        <f>$BX$43+ (B115*$BI$43) + (C115*$BJ$43) +(D115*$BK$43)+(E115*$BL$43)+(F115*$BM$43)+(G115*$BN$43)+(H115*$BO$43)+(I115*$BP$43)+(J115*$BQ$43)+(K115*$BR$43)+(L115*$BS$43)+(M115*$BT$43)+(N115*$BU$43)</f>
        <v>2.0142316659841852</v>
      </c>
      <c r="S115" s="6">
        <f>1/(1+EXP(-P115))</f>
        <v>0.75590793182074578</v>
      </c>
      <c r="T115" s="6">
        <f t="shared" ref="T115" si="953">1/(1+EXP(-Q115))</f>
        <v>0.92504730296426851</v>
      </c>
      <c r="U115" s="6">
        <f t="shared" ref="U115" si="954">1/(1+EXP(-R115))</f>
        <v>0.88228323250068719</v>
      </c>
      <c r="V115" s="6">
        <f>AB109+(S115*Y109)+(T115*Z109)+(U115*AA109)</f>
        <v>1.5021031591503566</v>
      </c>
      <c r="W115" s="6">
        <f>1/(1+EXP(-V115))</f>
        <v>0.81788794543437604</v>
      </c>
      <c r="X115" s="6">
        <f>(O115 -W115) *W115 * (1-W115)</f>
        <v>2.7125090474711414E-2</v>
      </c>
      <c r="Y115" s="6">
        <f>$Q$4*X115*S115</f>
        <v>2.0504071041189719E-3</v>
      </c>
      <c r="Z115" s="6">
        <f>$Q$4*X115*T115</f>
        <v>2.5091991786293567E-3</v>
      </c>
      <c r="AA115" s="6">
        <f>$Q$4*X115*U115</f>
        <v>2.3932012505901989E-3</v>
      </c>
      <c r="AB115" s="6">
        <f>$Q$4*X115</f>
        <v>2.7125090474711417E-3</v>
      </c>
      <c r="AC115" s="6">
        <f>X115 *Y109</f>
        <v>1.9461488680640321E-2</v>
      </c>
      <c r="AD115" s="6">
        <f t="shared" ref="AD115" si="955">Y115 *Z109</f>
        <v>3.1093445826039812E-4</v>
      </c>
      <c r="AE115" s="6">
        <f t="shared" ref="AE115" si="956">Z115 *AA109</f>
        <v>5.2932935661407789E-6</v>
      </c>
      <c r="AF115" s="6">
        <f>AC115 *S115*(1 - S115)</f>
        <v>3.5908612763395041E-3</v>
      </c>
      <c r="AG115" s="6">
        <f>AD115 *T115*(1 - T115)</f>
        <v>2.1558575442743771E-5</v>
      </c>
      <c r="AH115" s="6">
        <f>AE115 *U115*(1 - U115)</f>
        <v>5.4975898271918252E-7</v>
      </c>
      <c r="AI115" s="6">
        <f>$Q$4*$AF$49 *B115</f>
        <v>7.0728115482255504E-5</v>
      </c>
      <c r="AJ115" s="6">
        <f t="shared" ref="AJ115" si="957">$Q$4*$AF$49 *C115</f>
        <v>2.7023017915289378E-5</v>
      </c>
      <c r="AK115" s="6">
        <f t="shared" ref="AK115" si="958">$Q$4*$AF$49 *D115</f>
        <v>2.7803466086128061E-5</v>
      </c>
      <c r="AL115" s="6">
        <f t="shared" ref="AL115" si="959">$Q$4*$AF$49 *E115</f>
        <v>1.2301814292844728E-4</v>
      </c>
      <c r="AM115" s="6">
        <f t="shared" ref="AM115" si="960">$Q$4*$AF$49 *F115</f>
        <v>2.2993954233334679E-4</v>
      </c>
      <c r="AN115" s="6">
        <f t="shared" ref="AN115" si="961">$Q$4*$AF$49 *G115</f>
        <v>2.6242569744450695E-5</v>
      </c>
      <c r="AO115" s="6">
        <f t="shared" ref="AO115" si="962">$Q$4*$AF$49 *H115</f>
        <v>2.6242569744450695E-5</v>
      </c>
      <c r="AP115" s="6">
        <f t="shared" ref="AP115" si="963">$Q$4*$AF$49 *I115</f>
        <v>1.3628576183270493E-4</v>
      </c>
      <c r="AQ115" s="6">
        <f t="shared" ref="AQ115" si="964">$Q$4*$AF$49 *J115</f>
        <v>2.6242569744450695E-5</v>
      </c>
      <c r="AR115" s="6">
        <f t="shared" ref="AR115" si="965">$Q$4*$AF$49 *K115</f>
        <v>2.6476704195702298E-5</v>
      </c>
      <c r="AS115" s="6">
        <f t="shared" ref="AS115" si="966">$Q$4*$AF$49 *L115</f>
        <v>2.7023017915289378E-5</v>
      </c>
      <c r="AT115" s="6">
        <f t="shared" ref="AT115" si="967">$Q$4*$AF$49 *M115</f>
        <v>2.6242569744450695E-5</v>
      </c>
      <c r="AU115" s="6">
        <f t="shared" ref="AU115" si="968">$Q$4*$AF$49 *N115</f>
        <v>3.170570694032147E-5</v>
      </c>
      <c r="AV115" s="6">
        <f>$Q$4*$AG$49 *B115</f>
        <v>5.8622748510761062E-7</v>
      </c>
      <c r="AW115" s="6">
        <f t="shared" ref="AW115" si="969">$Q$4*$AG$49 *C115</f>
        <v>2.2397932879283909E-7</v>
      </c>
      <c r="AX115" s="6">
        <f t="shared" ref="AX115" si="970">$Q$4*$AG$49 *D115</f>
        <v>2.3044804586988857E-7</v>
      </c>
      <c r="AY115" s="6">
        <f t="shared" ref="AY115" si="971">$Q$4*$AG$49 *E115</f>
        <v>1.0196315292699279E-6</v>
      </c>
      <c r="AZ115" s="6">
        <f t="shared" ref="AZ115" si="972">$Q$4*$AG$49 *F115</f>
        <v>1.90584576882571E-6</v>
      </c>
      <c r="BA115" s="6">
        <f t="shared" ref="BA115" si="973">$Q$4*$AG$49 *G115</f>
        <v>2.1751061171578957E-7</v>
      </c>
      <c r="BB115" s="6">
        <f t="shared" ref="BB115" si="974">$Q$4*$AG$49 *H115</f>
        <v>2.1751061171578957E-7</v>
      </c>
      <c r="BC115" s="6">
        <f t="shared" ref="BC115" si="975">$Q$4*$AG$49 *I115</f>
        <v>1.1295997195797698E-6</v>
      </c>
      <c r="BD115" s="6">
        <f t="shared" ref="BD115" si="976">$Q$4*$AG$49 *J115</f>
        <v>2.1751061171578957E-7</v>
      </c>
      <c r="BE115" s="6">
        <f t="shared" ref="BE115" si="977">$Q$4*$AG$49 *K115</f>
        <v>2.1945122683890442E-7</v>
      </c>
      <c r="BF115" s="6">
        <f t="shared" ref="BF115" si="978">$Q$4*$AG$49 *L115</f>
        <v>2.2397932879283909E-7</v>
      </c>
      <c r="BG115" s="6">
        <f t="shared" ref="BG115" si="979">$Q$4*$AG$49 *M115</f>
        <v>2.1751061171578957E-7</v>
      </c>
      <c r="BH115" s="6">
        <f t="shared" ref="BH115" si="980">$Q$4*$AG$49 *N115</f>
        <v>2.6279163125513609E-7</v>
      </c>
      <c r="BI115" s="6">
        <f>$Q$4*$AH$49 *B115</f>
        <v>3.4984895032724009E-7</v>
      </c>
      <c r="BJ115" s="6">
        <f t="shared" ref="BJ115" si="981">$Q$4*$AH$49 *C115</f>
        <v>1.3366642653882154E-7</v>
      </c>
      <c r="BK115" s="6">
        <f t="shared" ref="BK115" si="982">$Q$4*$AH$49 *D115</f>
        <v>1.3752682874932902E-7</v>
      </c>
      <c r="BL115" s="6">
        <f t="shared" ref="BL115" si="983">$Q$4*$AH$49 *E115</f>
        <v>6.0849589843124165E-7</v>
      </c>
      <c r="BM115" s="6">
        <f t="shared" ref="BM115" si="984">$Q$4*$AH$49 *F115</f>
        <v>1.1373710012707666E-6</v>
      </c>
      <c r="BN115" s="6">
        <f t="shared" ref="BN115" si="985">$Q$4*$AH$49 *G115</f>
        <v>1.2980602432831405E-7</v>
      </c>
      <c r="BO115" s="6">
        <f t="shared" ref="BO115" si="986">$Q$4*$AH$49 *H115</f>
        <v>1.2980602432831405E-7</v>
      </c>
      <c r="BP115" s="6">
        <f t="shared" ref="BP115" si="987">$Q$4*$AH$49 *I115</f>
        <v>6.7412273600986892E-7</v>
      </c>
      <c r="BQ115" s="6">
        <f t="shared" ref="BQ115" si="988">$Q$4*$AH$49 *J115</f>
        <v>1.2980602432831405E-7</v>
      </c>
      <c r="BR115" s="6">
        <f t="shared" ref="BR115" si="989">$Q$4*$AH$49 *K115</f>
        <v>1.3096414499146631E-7</v>
      </c>
      <c r="BS115" s="6">
        <f t="shared" ref="BS115" si="990">$Q$4*$AH$49 *L115</f>
        <v>1.3366642653882154E-7</v>
      </c>
      <c r="BT115" s="6">
        <f t="shared" ref="BT115" si="991">$Q$4*$AH$49 *M115</f>
        <v>1.2980602432831405E-7</v>
      </c>
      <c r="BU115" s="6">
        <f t="shared" ref="BU115" si="992">$Q$4*$AH$49 *N115</f>
        <v>1.568288398018664E-7</v>
      </c>
      <c r="BV115" s="6">
        <f>$Q$4*AF115</f>
        <v>3.5908612763395044E-4</v>
      </c>
      <c r="BW115" s="6">
        <f>$Q$4*AG115</f>
        <v>2.1558575442743774E-6</v>
      </c>
      <c r="BX115" s="10">
        <f>$Q$4*AH115</f>
        <v>5.4975898271918252E-8</v>
      </c>
    </row>
    <row r="116" spans="1:76" x14ac:dyDescent="0.25">
      <c r="A116" s="53"/>
      <c r="B116" s="21" t="s">
        <v>74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7">
        <f>Y109 + Y115</f>
        <v>0.71952225107028633</v>
      </c>
      <c r="Z116" s="7">
        <f t="shared" ref="Z116" si="993">Z109 + Z115</f>
        <v>0.15415442984320113</v>
      </c>
      <c r="AA116" s="7">
        <f t="shared" ref="AA116" si="994">AA109 + AA115</f>
        <v>4.5027562078942367E-3</v>
      </c>
      <c r="AB116" s="7">
        <f>AB109+AB115</f>
        <v>0.82033277388522086</v>
      </c>
      <c r="AC116" s="41"/>
      <c r="AD116" s="42"/>
      <c r="AE116" s="42"/>
      <c r="AF116" s="42"/>
      <c r="AG116" s="42"/>
      <c r="AH116" s="43"/>
      <c r="AI116" s="7">
        <f>AI109 + AI115</f>
        <v>3.5479131606309604E-2</v>
      </c>
      <c r="AJ116" s="7">
        <f t="shared" ref="AJ116:BX116" si="995">AJ109 + AJ115</f>
        <v>0.80477914238771053</v>
      </c>
      <c r="AK116" s="7">
        <f t="shared" si="995"/>
        <v>0.52923138659329894</v>
      </c>
      <c r="AL116" s="7">
        <f t="shared" si="995"/>
        <v>0.14204480012479992</v>
      </c>
      <c r="AM116" s="7">
        <f t="shared" si="995"/>
        <v>0.28917194992006484</v>
      </c>
      <c r="AN116" s="7">
        <f t="shared" si="995"/>
        <v>0.40444495326527469</v>
      </c>
      <c r="AO116" s="7">
        <f t="shared" si="995"/>
        <v>0.95204259309634209</v>
      </c>
      <c r="AP116" s="7">
        <f t="shared" si="995"/>
        <v>0.15001473331004594</v>
      </c>
      <c r="AQ116" s="7">
        <f t="shared" si="995"/>
        <v>0.62030953182964532</v>
      </c>
      <c r="AR116" s="7">
        <f t="shared" si="995"/>
        <v>0.10971120290394119</v>
      </c>
      <c r="AS116" s="7">
        <f t="shared" si="995"/>
        <v>0.57717304821419457</v>
      </c>
      <c r="AT116" s="7">
        <f t="shared" si="995"/>
        <v>0.95478252256617924</v>
      </c>
      <c r="AU116" s="7">
        <f t="shared" si="995"/>
        <v>0.87313184253099774</v>
      </c>
      <c r="AV116" s="7">
        <f t="shared" si="995"/>
        <v>0.65419951636371332</v>
      </c>
      <c r="AW116" s="7">
        <f t="shared" si="995"/>
        <v>0.89693297275864536</v>
      </c>
      <c r="AX116" s="7">
        <f t="shared" si="995"/>
        <v>0.6879069436864873</v>
      </c>
      <c r="AY116" s="7">
        <f t="shared" si="995"/>
        <v>0.93458178242223633</v>
      </c>
      <c r="AZ116" s="7">
        <f t="shared" si="995"/>
        <v>0.69768404728204481</v>
      </c>
      <c r="BA116" s="7">
        <f t="shared" si="995"/>
        <v>0.18966646172614168</v>
      </c>
      <c r="BB116" s="7">
        <f t="shared" si="995"/>
        <v>0.34295916245405972</v>
      </c>
      <c r="BC116" s="7">
        <f t="shared" si="995"/>
        <v>0.80884304327327528</v>
      </c>
      <c r="BD116" s="7">
        <f t="shared" si="995"/>
        <v>0.68867788737227431</v>
      </c>
      <c r="BE116" s="7">
        <f t="shared" si="995"/>
        <v>4.7247570754039014E-2</v>
      </c>
      <c r="BF116" s="7">
        <f t="shared" si="995"/>
        <v>0.65186219928377043</v>
      </c>
      <c r="BG116" s="7">
        <f t="shared" si="995"/>
        <v>0.77791827084781129</v>
      </c>
      <c r="BH116" s="7">
        <f t="shared" si="995"/>
        <v>0.98277078862897016</v>
      </c>
      <c r="BI116" s="7">
        <f t="shared" si="995"/>
        <v>0.74607772629530611</v>
      </c>
      <c r="BJ116" s="7">
        <f t="shared" si="995"/>
        <v>0.38702541990846201</v>
      </c>
      <c r="BK116" s="7">
        <f t="shared" si="995"/>
        <v>0.3338316087046132</v>
      </c>
      <c r="BL116" s="7">
        <f t="shared" si="995"/>
        <v>6.790537330253231E-2</v>
      </c>
      <c r="BM116" s="7">
        <f t="shared" si="995"/>
        <v>0.78036497003586858</v>
      </c>
      <c r="BN116" s="7">
        <f t="shared" si="995"/>
        <v>0.46737476974011416</v>
      </c>
      <c r="BO116" s="7">
        <f t="shared" si="995"/>
        <v>0.89116742269803506</v>
      </c>
      <c r="BP116" s="7">
        <f t="shared" si="995"/>
        <v>0.35019194786430413</v>
      </c>
      <c r="BQ116" s="7">
        <f t="shared" si="995"/>
        <v>0.37346577311153151</v>
      </c>
      <c r="BR116" s="7">
        <f t="shared" si="995"/>
        <v>0.32147152942206142</v>
      </c>
      <c r="BS116" s="7">
        <f t="shared" si="995"/>
        <v>0.20408168725832096</v>
      </c>
      <c r="BT116" s="7">
        <f t="shared" si="995"/>
        <v>0.79309850866627163</v>
      </c>
      <c r="BU116" s="7">
        <f t="shared" si="995"/>
        <v>0.21376116506093126</v>
      </c>
      <c r="BV116" s="7">
        <f t="shared" si="995"/>
        <v>7.7385248490540862E-2</v>
      </c>
      <c r="BW116" s="7">
        <f t="shared" si="995"/>
        <v>0.30471432679039478</v>
      </c>
      <c r="BX116" s="11">
        <f t="shared" si="995"/>
        <v>0.50503870098315284</v>
      </c>
    </row>
    <row r="117" spans="1:76" x14ac:dyDescent="0.25">
      <c r="A117" s="53"/>
      <c r="BX117" s="12"/>
    </row>
    <row r="118" spans="1:76" x14ac:dyDescent="0.25">
      <c r="A118" s="53"/>
      <c r="B118" s="8">
        <v>0.29033457249070638</v>
      </c>
      <c r="C118" s="3">
        <v>0.10297397769516729</v>
      </c>
      <c r="D118" s="3">
        <v>0.11189591078066916</v>
      </c>
      <c r="E118" s="3">
        <v>0.48066914498141267</v>
      </c>
      <c r="F118" s="3">
        <v>0.88215613382899627</v>
      </c>
      <c r="G118" s="3">
        <v>0.1</v>
      </c>
      <c r="H118" s="3">
        <v>0.1</v>
      </c>
      <c r="I118" s="3">
        <v>0.41226765799256504</v>
      </c>
      <c r="J118" s="3">
        <v>0.10297397769516729</v>
      </c>
      <c r="K118" s="3">
        <v>0.10059479553903346</v>
      </c>
      <c r="L118" s="3">
        <v>0.10594795539033458</v>
      </c>
      <c r="M118" s="3">
        <v>0.10297397769516729</v>
      </c>
      <c r="N118" s="3">
        <v>0.120817843866171</v>
      </c>
      <c r="O118" s="3">
        <v>0</v>
      </c>
      <c r="P118" s="6">
        <f>$BV$43+ (B118*AI112) + (C118*$AJ$43) +(D118*$AK$43)+(E118*$AL$43)+(F118*$AM$43)+(G118*$AN$43)+(H118*$AO$43)+(I118*$AP$43)+(J118*$AQ$43)+(K118*$AR$43)+(L118*$AS$43)+(M118*$AT$43)+(N118*$AU$43)</f>
        <v>1.1168360491324956</v>
      </c>
      <c r="Q118" s="6">
        <f>$BW$43+ (B118*$AV$43) + (C118*$AW$43) +(D118*$AX$43)+(E118*$AY$43)+(F118*$AZ$43)+(G118*$BA$43)+(H118*$BB$43)+(I118*$BC$43)+(J118*$BD$43)+(K118*$BE$43)+(L118*$BF$43)+(M118*$BG$43)+(N118*$BH$43)</f>
        <v>2.4655634858100868</v>
      </c>
      <c r="R118" s="6">
        <f>$BX$43+ (B118*$BI$43) + (C118*$BJ$43) +(D118*$BK$43)+(E118*$BL$43)+(F118*$BM$43)+(G118*$BN$43)+(H118*$BO$43)+(I118*$BP$43)+(J118*$BQ$43)+(K118*$BR$43)+(L118*$BS$43)+(M118*$BT$43)+(N118*$BU$43)</f>
        <v>2.0036371550250882</v>
      </c>
      <c r="S118" s="6">
        <f>1/(1+EXP(-P118))</f>
        <v>0.7534013645401284</v>
      </c>
      <c r="T118" s="6">
        <f t="shared" ref="T118" si="996">1/(1+EXP(-Q118))</f>
        <v>0.92169215469987387</v>
      </c>
      <c r="U118" s="6">
        <f t="shared" ref="U118" si="997">1/(1+EXP(-R118))</f>
        <v>0.88117842732851526</v>
      </c>
      <c r="V118" s="6">
        <f>AB109+(S118*Y109)+(T118*Z109)+(U118*AA109)</f>
        <v>1.499793644821811</v>
      </c>
      <c r="W118" s="6">
        <f t="shared" ref="W118" si="998">1/(1+EXP(-V118))</f>
        <v>0.81754369703400476</v>
      </c>
      <c r="X118" s="6">
        <f>(O118 -W118) *W118 * (1-W118)</f>
        <v>-0.12194972349927061</v>
      </c>
      <c r="Y118" s="6">
        <f>$Q$4*X118*S118</f>
        <v>-9.1877088089641849E-3</v>
      </c>
      <c r="Z118" s="6">
        <f>$Q$4*X118*T118</f>
        <v>-1.1240010341709657E-2</v>
      </c>
      <c r="AA118" s="6">
        <f>$Q$4*X118*U118</f>
        <v>-1.0745946556623457E-2</v>
      </c>
      <c r="AB118" s="6">
        <f>$Q$4*X118</f>
        <v>-1.2194972349927061E-2</v>
      </c>
      <c r="AC118" s="6">
        <f>X118 *Y109</f>
        <v>-8.7495492990185941E-2</v>
      </c>
      <c r="AD118" s="6">
        <f>X118 *Z109</f>
        <v>-1.8493093949527639E-2</v>
      </c>
      <c r="AE118" s="6">
        <f>X118 *AA109</f>
        <v>-2.5725964374974299E-4</v>
      </c>
      <c r="AF118" s="6">
        <f>AC118 *S118*(1 - S118)</f>
        <v>-1.6255590642099492E-2</v>
      </c>
      <c r="AG118" s="6">
        <f>AD118 *T118*(1 - T118)</f>
        <v>-1.3347524940834615E-3</v>
      </c>
      <c r="AH118" s="6">
        <f>AE118 *U118*(1 - U118)</f>
        <v>-2.6935858161842717E-5</v>
      </c>
      <c r="AI118" s="6">
        <f>$Q$4*$AF$52 *B118</f>
        <v>-4.4871305332942388E-4</v>
      </c>
      <c r="AJ118" s="6">
        <f t="shared" ref="AJ118" si="999">$Q$4*$AF$52 *C118</f>
        <v>-1.5914662710915544E-4</v>
      </c>
      <c r="AK118" s="6">
        <f t="shared" ref="AK118" si="1000">$Q$4*$AF$52 *D118</f>
        <v>-1.7293550454821583E-4</v>
      </c>
      <c r="AL118" s="6">
        <f t="shared" ref="AL118" si="1001">$Q$4*$AF$52 *E118</f>
        <v>-7.4287577202937895E-4</v>
      </c>
      <c r="AM118" s="6">
        <f t="shared" ref="AM118" si="1002">$Q$4*$AF$52 *F118</f>
        <v>-1.3633752567870968E-3</v>
      </c>
      <c r="AN118" s="6">
        <f t="shared" ref="AN118" si="1003">$Q$4*$AF$52 *G118</f>
        <v>-1.5455033462946863E-4</v>
      </c>
      <c r="AO118" s="6">
        <f t="shared" ref="AO118" si="1004">$Q$4*$AF$52 *H118</f>
        <v>-1.5455033462946863E-4</v>
      </c>
      <c r="AP118" s="6">
        <f t="shared" ref="AP118" si="1005">$Q$4*$AF$52 *I118</f>
        <v>-6.3716104499658254E-4</v>
      </c>
      <c r="AQ118" s="6">
        <f t="shared" ref="AQ118" si="1006">$Q$4*$AF$52 *J118</f>
        <v>-1.5914662710915544E-4</v>
      </c>
      <c r="AR118" s="6">
        <f t="shared" ref="AR118" si="1007">$Q$4*$AF$52 *K118</f>
        <v>-1.5546959312540598E-4</v>
      </c>
      <c r="AS118" s="6">
        <f t="shared" ref="AS118" si="1008">$Q$4*$AF$52 *L118</f>
        <v>-1.6374291958884223E-4</v>
      </c>
      <c r="AT118" s="6">
        <f t="shared" ref="AT118" si="1009">$Q$4*$AF$52 *M118</f>
        <v>-1.5914662710915544E-4</v>
      </c>
      <c r="AU118" s="6">
        <f t="shared" ref="AU118" si="1010">$Q$4*$AF$52 *N118</f>
        <v>-1.8672438198727621E-4</v>
      </c>
      <c r="AV118" s="6">
        <f>$Q$4*$AG$52 *B118</f>
        <v>-5.0799712809904275E-5</v>
      </c>
      <c r="AW118" s="6">
        <f t="shared" ref="AW118" si="1011">$Q$4*$AG$52 *C118</f>
        <v>-1.8017311713628017E-5</v>
      </c>
      <c r="AX118" s="6">
        <f t="shared" ref="AX118" si="1012">$Q$4*$AG$52 *D118</f>
        <v>-1.9578378432498315E-5</v>
      </c>
      <c r="AY118" s="6">
        <f t="shared" ref="AY118" si="1013">$Q$4*$AG$52 *E118</f>
        <v>-8.4102469479137277E-5</v>
      </c>
      <c r="AZ118" s="6">
        <f t="shared" ref="AZ118" si="1014">$Q$4*$AG$52 *F118</f>
        <v>-1.5435047182830067E-4</v>
      </c>
      <c r="BA118" s="6">
        <f t="shared" ref="BA118" si="1015">$Q$4*$AG$52 *G118</f>
        <v>-1.7496956140671253E-5</v>
      </c>
      <c r="BB118" s="6">
        <f t="shared" ref="BB118" si="1016">$Q$4*$AG$52 *H118</f>
        <v>-1.7496956140671253E-5</v>
      </c>
      <c r="BC118" s="6">
        <f t="shared" ref="BC118" si="1017">$Q$4*$AG$52 *I118</f>
        <v>-7.2134291301131665E-5</v>
      </c>
      <c r="BD118" s="6">
        <f t="shared" ref="BD118" si="1018">$Q$4*$AG$52 *J118</f>
        <v>-1.8017311713628017E-5</v>
      </c>
      <c r="BE118" s="6">
        <f t="shared" ref="BE118" si="1019">$Q$4*$AG$52 *K118</f>
        <v>-1.7601027255262605E-5</v>
      </c>
      <c r="BF118" s="6">
        <f t="shared" ref="BF118" si="1020">$Q$4*$AG$52 *L118</f>
        <v>-1.8537667286584785E-5</v>
      </c>
      <c r="BG118" s="6">
        <f t="shared" ref="BG118" si="1021">$Q$4*$AG$52 *M118</f>
        <v>-1.8017311713628017E-5</v>
      </c>
      <c r="BH118" s="6">
        <f t="shared" ref="BH118" si="1022">$Q$4*$AG$52 *N118</f>
        <v>-2.1139445151368612E-5</v>
      </c>
      <c r="BI118" s="6">
        <f>$Q$4*$AH$52 *B118</f>
        <v>-2.4001231093712511E-5</v>
      </c>
      <c r="BJ118" s="6">
        <f t="shared" ref="BJ118" si="1023">$Q$4*$AH$52 *C118</f>
        <v>-8.5126005287559081E-6</v>
      </c>
      <c r="BK118" s="6">
        <f t="shared" ref="BK118" si="1024">$Q$4*$AH$52 *D118</f>
        <v>-9.2501543651824131E-6</v>
      </c>
      <c r="BL118" s="6">
        <f t="shared" ref="BL118" si="1025">$Q$4*$AH$52 *E118</f>
        <v>-3.9735712937477939E-5</v>
      </c>
      <c r="BM118" s="6">
        <f t="shared" ref="BM118" si="1026">$Q$4*$AH$52 *F118</f>
        <v>-7.292563557667065E-5</v>
      </c>
      <c r="BN118" s="6">
        <f t="shared" ref="BN118" si="1027">$Q$4*$AH$52 *G118</f>
        <v>-8.2667492499470737E-6</v>
      </c>
      <c r="BO118" s="6">
        <f t="shared" ref="BO118" si="1028">$Q$4*$AH$52 *H118</f>
        <v>-8.2667492499470737E-6</v>
      </c>
      <c r="BP118" s="6">
        <f t="shared" ref="BP118" si="1029">$Q$4*$AH$52 *I118</f>
        <v>-3.4081133524874732E-5</v>
      </c>
      <c r="BQ118" s="6">
        <f t="shared" ref="BQ118" si="1030">$Q$4*$AH$52 *J118</f>
        <v>-8.5126005287559081E-6</v>
      </c>
      <c r="BR118" s="6">
        <f t="shared" ref="BR118" si="1031">$Q$4*$AH$52 *K118</f>
        <v>-8.3159195057088406E-6</v>
      </c>
      <c r="BS118" s="6">
        <f t="shared" ref="BS118" si="1032">$Q$4*$AH$52 *L118</f>
        <v>-8.7584518075647443E-6</v>
      </c>
      <c r="BT118" s="6">
        <f t="shared" ref="BT118" si="1033">$Q$4*$AH$52 *M118</f>
        <v>-8.5126005287559081E-6</v>
      </c>
      <c r="BU118" s="6">
        <f t="shared" ref="BU118" si="1034">$Q$4*$AH$52 *N118</f>
        <v>-9.9877082016089164E-6</v>
      </c>
      <c r="BV118" s="6">
        <f>$Q$4*AF118</f>
        <v>-1.6255590642099494E-3</v>
      </c>
      <c r="BW118" s="6">
        <f>$Q$4*AG118</f>
        <v>-1.3347524940834614E-4</v>
      </c>
      <c r="BX118" s="10">
        <f>$Q$4*AH118</f>
        <v>-2.6935858161842717E-6</v>
      </c>
    </row>
    <row r="119" spans="1:76" x14ac:dyDescent="0.25">
      <c r="A119" s="53"/>
      <c r="B119" s="21" t="s">
        <v>74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13">
        <f>Y116+Y118</f>
        <v>0.7103345422613222</v>
      </c>
      <c r="Z119" s="13">
        <f t="shared" ref="Z119:AB119" si="1035">Z116+Z118</f>
        <v>0.14291441950149147</v>
      </c>
      <c r="AA119" s="13">
        <f t="shared" si="1035"/>
        <v>-6.24319034872922E-3</v>
      </c>
      <c r="AB119" s="13">
        <f t="shared" si="1035"/>
        <v>0.8081378015352938</v>
      </c>
      <c r="AC119" s="36" t="s">
        <v>74</v>
      </c>
      <c r="AD119" s="36"/>
      <c r="AE119" s="36"/>
      <c r="AF119" s="36"/>
      <c r="AG119" s="36"/>
      <c r="AH119" s="36"/>
      <c r="AI119" s="14">
        <f>AI116+AI118</f>
        <v>3.5030418552980183E-2</v>
      </c>
      <c r="AJ119" s="14">
        <f t="shared" ref="AJ119:BV119" si="1036">AJ116+AJ118</f>
        <v>0.80461999576060139</v>
      </c>
      <c r="AK119" s="14">
        <f t="shared" si="1036"/>
        <v>0.52905845108875071</v>
      </c>
      <c r="AL119" s="14">
        <f t="shared" si="1036"/>
        <v>0.14130192435277053</v>
      </c>
      <c r="AM119" s="14">
        <f t="shared" si="1036"/>
        <v>0.28780857466327775</v>
      </c>
      <c r="AN119" s="14">
        <f t="shared" si="1036"/>
        <v>0.40429040293064522</v>
      </c>
      <c r="AO119" s="14">
        <f t="shared" si="1036"/>
        <v>0.95188804276171257</v>
      </c>
      <c r="AP119" s="14">
        <f t="shared" si="1036"/>
        <v>0.14937757226504936</v>
      </c>
      <c r="AQ119" s="14">
        <f t="shared" si="1036"/>
        <v>0.62015038520253618</v>
      </c>
      <c r="AR119" s="14">
        <f t="shared" si="1036"/>
        <v>0.10955573331081579</v>
      </c>
      <c r="AS119" s="14">
        <f t="shared" si="1036"/>
        <v>0.5770093052946057</v>
      </c>
      <c r="AT119" s="14">
        <f t="shared" si="1036"/>
        <v>0.9546233759390701</v>
      </c>
      <c r="AU119" s="14">
        <f t="shared" si="1036"/>
        <v>0.87294511814901044</v>
      </c>
      <c r="AV119" s="14">
        <f t="shared" si="1036"/>
        <v>0.65414871665090346</v>
      </c>
      <c r="AW119" s="14">
        <f t="shared" si="1036"/>
        <v>0.89691495544693178</v>
      </c>
      <c r="AX119" s="14">
        <f t="shared" si="1036"/>
        <v>0.68788736530805483</v>
      </c>
      <c r="AY119" s="14">
        <f t="shared" si="1036"/>
        <v>0.93449767995275723</v>
      </c>
      <c r="AZ119" s="14">
        <f t="shared" si="1036"/>
        <v>0.69752969681021648</v>
      </c>
      <c r="BA119" s="14">
        <f t="shared" si="1036"/>
        <v>0.18964896477000101</v>
      </c>
      <c r="BB119" s="14">
        <f t="shared" si="1036"/>
        <v>0.34294166549791905</v>
      </c>
      <c r="BC119" s="14">
        <f t="shared" si="1036"/>
        <v>0.80877090898197412</v>
      </c>
      <c r="BD119" s="14">
        <f t="shared" si="1036"/>
        <v>0.68865987006056073</v>
      </c>
      <c r="BE119" s="14">
        <f t="shared" si="1036"/>
        <v>4.7229969726783755E-2</v>
      </c>
      <c r="BF119" s="14">
        <f t="shared" si="1036"/>
        <v>0.65184366161648388</v>
      </c>
      <c r="BG119" s="14">
        <f t="shared" si="1036"/>
        <v>0.77790025353609771</v>
      </c>
      <c r="BH119" s="14">
        <f t="shared" si="1036"/>
        <v>0.9827496491838188</v>
      </c>
      <c r="BI119" s="14">
        <f t="shared" si="1036"/>
        <v>0.74605372506421241</v>
      </c>
      <c r="BJ119" s="14">
        <f t="shared" si="1036"/>
        <v>0.38701690730793326</v>
      </c>
      <c r="BK119" s="14">
        <f t="shared" si="1036"/>
        <v>0.333822358550248</v>
      </c>
      <c r="BL119" s="14">
        <f t="shared" si="1036"/>
        <v>6.7865637589594838E-2</v>
      </c>
      <c r="BM119" s="14">
        <f t="shared" si="1036"/>
        <v>0.78029204440029187</v>
      </c>
      <c r="BN119" s="14">
        <f t="shared" si="1036"/>
        <v>0.46736650299086419</v>
      </c>
      <c r="BO119" s="14">
        <f t="shared" si="1036"/>
        <v>0.89115915594878514</v>
      </c>
      <c r="BP119" s="14">
        <f t="shared" si="1036"/>
        <v>0.35015786673077925</v>
      </c>
      <c r="BQ119" s="14">
        <f t="shared" si="1036"/>
        <v>0.37345726051100275</v>
      </c>
      <c r="BR119" s="14">
        <f t="shared" si="1036"/>
        <v>0.32146321350255569</v>
      </c>
      <c r="BS119" s="14">
        <f t="shared" si="1036"/>
        <v>0.2040729288065134</v>
      </c>
      <c r="BT119" s="14">
        <f t="shared" si="1036"/>
        <v>0.79308999606574282</v>
      </c>
      <c r="BU119" s="14">
        <f t="shared" si="1036"/>
        <v>0.21375117735272967</v>
      </c>
      <c r="BV119" s="14">
        <f t="shared" si="1036"/>
        <v>7.5759689426330906E-2</v>
      </c>
      <c r="BW119" s="14">
        <f>BW116+BW118</f>
        <v>0.30458085154098646</v>
      </c>
      <c r="BX119" s="15">
        <f t="shared" ref="BX119" si="1037">BX116+BX118</f>
        <v>0.50503600739733667</v>
      </c>
    </row>
    <row r="120" spans="1:76" x14ac:dyDescent="0.25">
      <c r="A120" s="53"/>
      <c r="BX120" s="12"/>
    </row>
    <row r="121" spans="1:76" ht="14.25" customHeight="1" x14ac:dyDescent="0.25">
      <c r="A121" s="53"/>
      <c r="B121" s="8">
        <v>0.32007434944237922</v>
      </c>
      <c r="C121" s="3">
        <v>0.1</v>
      </c>
      <c r="D121" s="3">
        <v>0.10594795539033458</v>
      </c>
      <c r="E121" s="3">
        <v>0.45687732342007437</v>
      </c>
      <c r="F121" s="3">
        <v>0.9</v>
      </c>
      <c r="G121" s="3">
        <v>0.1</v>
      </c>
      <c r="H121" s="3">
        <v>0.10594795539033458</v>
      </c>
      <c r="I121" s="3">
        <v>0.45985130111524164</v>
      </c>
      <c r="J121" s="3">
        <v>0.10297397769516729</v>
      </c>
      <c r="K121" s="3">
        <v>0.10059479553903346</v>
      </c>
      <c r="L121" s="3">
        <v>0.10297397769516729</v>
      </c>
      <c r="M121" s="3">
        <v>0.10297397769516729</v>
      </c>
      <c r="N121" s="3">
        <v>0.10892193308550187</v>
      </c>
      <c r="O121" s="3">
        <v>0</v>
      </c>
      <c r="P121" s="6">
        <f>$BV$43+ (B121*AI115) + (C121*$AJ$43) +(D121*$AK$43)+(E121*$AL$43)+(F121*$AM$43)+(G121*$AN$43)+(H121*$AO$43)+(I121*$AP$43)+(J121*$AQ$43)+(K121*$AR$43)+(L121*$AS$43)+(M121*$AT$43)+(N121*$AU$43)</f>
        <v>1.1143230549601821</v>
      </c>
      <c r="Q121" s="6">
        <f>$BW$43+ (B121*$AV$43) + (C121*$AW$43) +(D121*$AX$43)+(E121*$AY$43)+(F121*$AZ$43)+(G121*$BA$43)+(H121*$BB$43)+(I121*$BC$43)+(J121*$BD$43)+(K121*$BE$43)+(L121*$BF$43)+(M121*$BG$43)+(N121*$BH$43)</f>
        <v>2.4954608669463334</v>
      </c>
      <c r="R121" s="6">
        <f>$BX$43+ (B121*$BI$43) + (C121*$BJ$43) +(D121*$BK$43)+(E121*$BL$43)+(F121*$BM$43)+(G121*$BN$43)+(H121*$BO$43)+(I121*$BP$43)+(J121*$BQ$43)+(K121*$BR$43)+(L121*$BS$43)+(M121*$BT$43)+(N121*$BU$43)</f>
        <v>2.053859722839591</v>
      </c>
      <c r="S121" s="6">
        <f t="shared" ref="S121" si="1038">1/(1+EXP(-P121))</f>
        <v>0.75293418375792309</v>
      </c>
      <c r="T121" s="6">
        <f>1/(1+EXP(-Q121))</f>
        <v>0.92382299661895484</v>
      </c>
      <c r="U121" s="6">
        <f>1/(1+EXP(-R121))</f>
        <v>0.88633704164848148</v>
      </c>
      <c r="V121" s="6">
        <f>AB109+(S121*Y109)+(T121*Z109)+(U121*AA109)</f>
        <v>1.4997924701592771</v>
      </c>
      <c r="W121" s="6">
        <f t="shared" ref="W121" si="1039">1/(1+EXP(-V121))</f>
        <v>0.8175435218142274</v>
      </c>
      <c r="X121" s="6">
        <f>(O121 -W121) *W121 * (1-W121)</f>
        <v>-0.1219497883385504</v>
      </c>
      <c r="Y121" s="6">
        <f>$Q$4*X121*S121</f>
        <v>-9.1820164342137946E-3</v>
      </c>
      <c r="Z121" s="6">
        <f>$Q$4*X121*T121</f>
        <v>-1.1266001889996692E-2</v>
      </c>
      <c r="AA121" s="6">
        <f>$Q$4*X121*U121</f>
        <v>-1.0808861462564925E-2</v>
      </c>
      <c r="AB121" s="6">
        <f>$Q$4*X121</f>
        <v>-1.2194978833855041E-2</v>
      </c>
      <c r="AC121" s="6">
        <f>$X121 *Y109</f>
        <v>-8.7495539510543563E-2</v>
      </c>
      <c r="AD121" s="6">
        <f>$X121 *Z109</f>
        <v>-1.8493103782095181E-2</v>
      </c>
      <c r="AE121" s="6">
        <f>$X121 *AA109</f>
        <v>-2.5725978053176712E-4</v>
      </c>
      <c r="AF121" s="6">
        <f>AC121 *S121*(1 - S121)</f>
        <v>-1.6276296375664471E-2</v>
      </c>
      <c r="AG121" s="6">
        <f>AD121 *T121*(1 - T121)</f>
        <v>-1.3014349345286107E-3</v>
      </c>
      <c r="AH121" s="6">
        <f>AE121 *U121*(1 - U121)</f>
        <v>-2.5917299643752372E-5</v>
      </c>
      <c r="AI121" s="6">
        <f t="shared" ref="AI121" si="1040">$Q$4*$AF$33 *B121</f>
        <v>-4.7762817871976817E-4</v>
      </c>
      <c r="AJ121" s="6">
        <f t="shared" ref="AJ121" si="1041">$Q$4*$AF$33 *C121</f>
        <v>-1.4922413481488689E-4</v>
      </c>
      <c r="AK121" s="6">
        <f t="shared" ref="AK121" si="1042">$Q$4*$AF$33 *D121</f>
        <v>-1.5809991978528909E-4</v>
      </c>
      <c r="AL121" s="6">
        <f t="shared" ref="AL121" si="1043">$Q$4*$AF$33 *E121</f>
        <v>-6.817712330390186E-4</v>
      </c>
      <c r="AM121" s="6">
        <f t="shared" ref="AM121" si="1044">$Q$4*$AF$33 *F121</f>
        <v>-1.3430172133339822E-3</v>
      </c>
      <c r="AN121" s="6">
        <f t="shared" ref="AN121" si="1045">$Q$4*$AF$33 *G121</f>
        <v>-1.4922413481488689E-4</v>
      </c>
      <c r="AO121" s="6">
        <f t="shared" ref="AO121" si="1046">$Q$4*$AF$33 *H121</f>
        <v>-1.5809991978528909E-4</v>
      </c>
      <c r="AP121" s="6">
        <f t="shared" ref="AP121" si="1047">$Q$4*$AF$33 *I121</f>
        <v>-6.8620912552421962E-4</v>
      </c>
      <c r="AQ121" s="6">
        <f t="shared" ref="AQ121" si="1048">$Q$4*$AF$33 *J121</f>
        <v>-1.5366202730008799E-4</v>
      </c>
      <c r="AR121" s="6">
        <f t="shared" ref="AR121" si="1049">$Q$4*$AF$33 *K121</f>
        <v>-1.501117133119271E-4</v>
      </c>
      <c r="AS121" s="6">
        <f t="shared" ref="AS121" si="1050">$Q$4*$AF$33 *L121</f>
        <v>-1.5366202730008799E-4</v>
      </c>
      <c r="AT121" s="6">
        <f t="shared" ref="AT121" si="1051">$Q$4*$AF$33 *M121</f>
        <v>-1.5366202730008799E-4</v>
      </c>
      <c r="AU121" s="6">
        <f t="shared" ref="AU121" si="1052">$Q$4*$AF$33 *N121</f>
        <v>-1.6253781227049019E-4</v>
      </c>
      <c r="AV121" s="6">
        <f t="shared" ref="AV121" si="1053">$Q$4*$AG$33 *B121</f>
        <v>-5.733351398497838E-5</v>
      </c>
      <c r="AW121" s="6">
        <f t="shared" ref="AW121" si="1054">$Q$4*$AG$33 *C121</f>
        <v>-1.7912561279859678E-5</v>
      </c>
      <c r="AX121" s="6">
        <f t="shared" ref="AX121" si="1055">$Q$4*$AG$33 *D121</f>
        <v>-1.8977992434052078E-5</v>
      </c>
      <c r="AY121" s="6">
        <f t="shared" ref="AY121" si="1056">$Q$4*$AG$33 *E121</f>
        <v>-8.1838430531403508E-5</v>
      </c>
      <c r="AZ121" s="6">
        <f t="shared" ref="AZ121" si="1057">$Q$4*$AG$33 *F121</f>
        <v>-1.6121305151873711E-4</v>
      </c>
      <c r="BA121" s="6">
        <f t="shared" ref="BA121" si="1058">$Q$4*$AG$33 *G121</f>
        <v>-1.7912561279859678E-5</v>
      </c>
      <c r="BB121" s="6">
        <f t="shared" ref="BB121" si="1059">$Q$4*$AG$33 *H121</f>
        <v>-1.8977992434052078E-5</v>
      </c>
      <c r="BC121" s="6">
        <f t="shared" ref="BC121" si="1060">$Q$4*$AG$33 *I121</f>
        <v>-8.2371146108499717E-5</v>
      </c>
      <c r="BD121" s="6">
        <f t="shared" ref="BD121" si="1061">$Q$4*$AG$33 *J121</f>
        <v>-1.8445276856955879E-5</v>
      </c>
      <c r="BE121" s="6">
        <f t="shared" ref="BE121" si="1062">$Q$4*$AG$33 *K121</f>
        <v>-1.8019104395278919E-5</v>
      </c>
      <c r="BF121" s="6">
        <f t="shared" ref="BF121" si="1063">$Q$4*$AG$33 *L121</f>
        <v>-1.8445276856955879E-5</v>
      </c>
      <c r="BG121" s="6">
        <f t="shared" ref="BG121" si="1064">$Q$4*$AG$33 *M121</f>
        <v>-1.8445276856955879E-5</v>
      </c>
      <c r="BH121" s="6">
        <f t="shared" ref="BH121" si="1065">$Q$4*$AG$33 *N121</f>
        <v>-1.9510708011148276E-5</v>
      </c>
      <c r="BI121" s="6">
        <f t="shared" ref="BI121" si="1066">$Q$4*$AH$33 *B121</f>
        <v>-3.1616436273228051E-5</v>
      </c>
      <c r="BJ121" s="6">
        <f t="shared" ref="BJ121" si="1067">$Q$4*$AH$33 *C121</f>
        <v>-9.8778412979074856E-6</v>
      </c>
      <c r="BK121" s="6">
        <f t="shared" ref="BK121" si="1068">$Q$4*$AH$33 *D121</f>
        <v>-1.0465370891835069E-5</v>
      </c>
      <c r="BL121" s="6">
        <f t="shared" ref="BL121" si="1069">$Q$4*$AH$33 *E121</f>
        <v>-4.5129616933562451E-5</v>
      </c>
      <c r="BM121" s="6">
        <f t="shared" ref="BM121" si="1070">$Q$4*$AH$33 *F121</f>
        <v>-8.8900571681167377E-5</v>
      </c>
      <c r="BN121" s="6">
        <f t="shared" ref="BN121" si="1071">$Q$4*$AH$33 *G121</f>
        <v>-9.8778412979074856E-6</v>
      </c>
      <c r="BO121" s="6">
        <f t="shared" ref="BO121" si="1072">$Q$4*$AH$33 *H121</f>
        <v>-1.0465370891835069E-5</v>
      </c>
      <c r="BP121" s="6">
        <f t="shared" ref="BP121" si="1073">$Q$4*$AH$33 *I121</f>
        <v>-4.5423381730526246E-5</v>
      </c>
      <c r="BQ121" s="6">
        <f t="shared" ref="BQ121" si="1074">$Q$4*$AH$33 *J121</f>
        <v>-1.0171606094871277E-5</v>
      </c>
      <c r="BR121" s="6">
        <f t="shared" ref="BR121" si="1075">$Q$4*$AH$33 *K121</f>
        <v>-9.9365942573002432E-6</v>
      </c>
      <c r="BS121" s="6">
        <f t="shared" ref="BS121" si="1076">$Q$4*$AH$33 *L121</f>
        <v>-1.0171606094871277E-5</v>
      </c>
      <c r="BT121" s="6">
        <f t="shared" ref="BT121" si="1077">$Q$4*$AH$33 *M121</f>
        <v>-1.0171606094871277E-5</v>
      </c>
      <c r="BU121" s="6">
        <f t="shared" ref="BU121" si="1078">$Q$4*$AH$33 *N121</f>
        <v>-1.075913568879886E-5</v>
      </c>
      <c r="BV121" s="6">
        <f>AF121*BV119</f>
        <v>-1.2330871584312556E-3</v>
      </c>
      <c r="BW121" s="6">
        <f t="shared" ref="BW121" si="1079">AG121*BW119</f>
        <v>-3.9639216058391224E-4</v>
      </c>
      <c r="BX121" s="10">
        <f>AH121*BX119</f>
        <v>-1.3089169534601115E-5</v>
      </c>
    </row>
    <row r="122" spans="1:76" x14ac:dyDescent="0.25">
      <c r="A122" s="53"/>
      <c r="B122" s="21" t="s">
        <v>74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13">
        <f>Y119+Y121</f>
        <v>0.70115252582710841</v>
      </c>
      <c r="Z122" s="13">
        <f t="shared" ref="Z122:AB122" si="1080">Z119+Z121</f>
        <v>0.13164841761149479</v>
      </c>
      <c r="AA122" s="13">
        <f t="shared" si="1080"/>
        <v>-1.7052051811294145E-2</v>
      </c>
      <c r="AB122" s="13">
        <f t="shared" si="1080"/>
        <v>0.79594282270143879</v>
      </c>
      <c r="AC122" s="36" t="s">
        <v>74</v>
      </c>
      <c r="AD122" s="36"/>
      <c r="AE122" s="36"/>
      <c r="AF122" s="36"/>
      <c r="AG122" s="36"/>
      <c r="AH122" s="36"/>
      <c r="AI122" s="14">
        <f>AI119+AI121</f>
        <v>3.4552790374260414E-2</v>
      </c>
      <c r="AJ122" s="14">
        <f t="shared" ref="AJ122:BX122" si="1081">AJ119+AJ121</f>
        <v>0.80447077162578651</v>
      </c>
      <c r="AK122" s="14">
        <f t="shared" si="1081"/>
        <v>0.52890035116896539</v>
      </c>
      <c r="AL122" s="14">
        <f t="shared" si="1081"/>
        <v>0.1406201531197315</v>
      </c>
      <c r="AM122" s="14">
        <f t="shared" si="1081"/>
        <v>0.28646555744994379</v>
      </c>
      <c r="AN122" s="14">
        <f t="shared" si="1081"/>
        <v>0.40414117879583034</v>
      </c>
      <c r="AO122" s="14">
        <f t="shared" si="1081"/>
        <v>0.95172994284192725</v>
      </c>
      <c r="AP122" s="14">
        <f t="shared" si="1081"/>
        <v>0.14869136313952513</v>
      </c>
      <c r="AQ122" s="14">
        <f t="shared" si="1081"/>
        <v>0.61999672317523613</v>
      </c>
      <c r="AR122" s="14">
        <f t="shared" si="1081"/>
        <v>0.10940562159750386</v>
      </c>
      <c r="AS122" s="14">
        <f t="shared" si="1081"/>
        <v>0.57685564326730565</v>
      </c>
      <c r="AT122" s="14">
        <f t="shared" si="1081"/>
        <v>0.95446971391177005</v>
      </c>
      <c r="AU122" s="14">
        <f t="shared" si="1081"/>
        <v>0.87278258033673994</v>
      </c>
      <c r="AV122" s="14">
        <f t="shared" si="1081"/>
        <v>0.6540913831369185</v>
      </c>
      <c r="AW122" s="14">
        <f t="shared" si="1081"/>
        <v>0.89689704288565197</v>
      </c>
      <c r="AX122" s="14">
        <f t="shared" si="1081"/>
        <v>0.68786838731562083</v>
      </c>
      <c r="AY122" s="14">
        <f t="shared" si="1081"/>
        <v>0.93441584152222579</v>
      </c>
      <c r="AZ122" s="14">
        <f t="shared" si="1081"/>
        <v>0.69736848375869775</v>
      </c>
      <c r="BA122" s="14">
        <f t="shared" si="1081"/>
        <v>0.18963105220872115</v>
      </c>
      <c r="BB122" s="14">
        <f t="shared" si="1081"/>
        <v>0.34292268750548499</v>
      </c>
      <c r="BC122" s="14">
        <f t="shared" si="1081"/>
        <v>0.80868853783586558</v>
      </c>
      <c r="BD122" s="14">
        <f t="shared" si="1081"/>
        <v>0.68864142478370383</v>
      </c>
      <c r="BE122" s="14">
        <f t="shared" si="1081"/>
        <v>4.7211950622388477E-2</v>
      </c>
      <c r="BF122" s="14">
        <f t="shared" si="1081"/>
        <v>0.65182521633962698</v>
      </c>
      <c r="BG122" s="14">
        <f t="shared" si="1081"/>
        <v>0.7778818082592408</v>
      </c>
      <c r="BH122" s="14">
        <f t="shared" si="1081"/>
        <v>0.9827301384758077</v>
      </c>
      <c r="BI122" s="14">
        <f t="shared" si="1081"/>
        <v>0.74602210862793916</v>
      </c>
      <c r="BJ122" s="14">
        <f t="shared" si="1081"/>
        <v>0.38700702946663534</v>
      </c>
      <c r="BK122" s="14">
        <f t="shared" si="1081"/>
        <v>0.33381189317935617</v>
      </c>
      <c r="BL122" s="14">
        <f t="shared" si="1081"/>
        <v>6.7820507972661273E-2</v>
      </c>
      <c r="BM122" s="14">
        <f t="shared" si="1081"/>
        <v>0.78020314382861067</v>
      </c>
      <c r="BN122" s="14">
        <f t="shared" si="1081"/>
        <v>0.46735662514956627</v>
      </c>
      <c r="BO122" s="14">
        <f t="shared" si="1081"/>
        <v>0.89114869057789325</v>
      </c>
      <c r="BP122" s="14">
        <f t="shared" si="1081"/>
        <v>0.35011244334904873</v>
      </c>
      <c r="BQ122" s="14">
        <f t="shared" si="1081"/>
        <v>0.37344708890490791</v>
      </c>
      <c r="BR122" s="14">
        <f t="shared" si="1081"/>
        <v>0.32145327690829839</v>
      </c>
      <c r="BS122" s="14">
        <f t="shared" si="1081"/>
        <v>0.20406275720041853</v>
      </c>
      <c r="BT122" s="14">
        <f t="shared" si="1081"/>
        <v>0.79307982445964798</v>
      </c>
      <c r="BU122" s="14">
        <f t="shared" si="1081"/>
        <v>0.21374041821704087</v>
      </c>
      <c r="BV122" s="14">
        <f t="shared" si="1081"/>
        <v>7.4526602267899644E-2</v>
      </c>
      <c r="BW122" s="14">
        <f t="shared" si="1081"/>
        <v>0.30418445938040256</v>
      </c>
      <c r="BX122" s="15">
        <f t="shared" si="1081"/>
        <v>0.5050229182278021</v>
      </c>
    </row>
    <row r="123" spans="1:76" x14ac:dyDescent="0.25">
      <c r="A123" s="53"/>
      <c r="BX123" s="12"/>
    </row>
    <row r="124" spans="1:76" x14ac:dyDescent="0.25">
      <c r="A124" s="53"/>
      <c r="B124" s="8">
        <v>0.29330855018587365</v>
      </c>
      <c r="C124" s="3">
        <v>0.10297397769516729</v>
      </c>
      <c r="D124" s="3">
        <v>0.11189591078066916</v>
      </c>
      <c r="E124" s="3">
        <v>0.45687732342007437</v>
      </c>
      <c r="F124" s="3">
        <v>0.62639405204460963</v>
      </c>
      <c r="G124" s="3">
        <v>0.1</v>
      </c>
      <c r="H124" s="3">
        <v>0.1</v>
      </c>
      <c r="I124" s="3">
        <v>0.51635687732342006</v>
      </c>
      <c r="J124" s="3">
        <v>0.1</v>
      </c>
      <c r="K124" s="3">
        <v>0.10118959107806692</v>
      </c>
      <c r="L124" s="3">
        <v>0.10297397769516729</v>
      </c>
      <c r="M124" s="3">
        <v>0.1</v>
      </c>
      <c r="N124" s="3">
        <v>0.120817843866171</v>
      </c>
      <c r="O124" s="3">
        <v>0</v>
      </c>
      <c r="P124" s="6">
        <f>$BV$43+ (B124*AI118) + (C124*$AJ$43) +(D124*$AK$43)+(E124*$AL$43)+(F124*$AM$43)+(G124*$AN$43)+(H124*$AO$43)+(I124*$AP$43)+(J124*$AQ$43)+(K124*$AR$43)+(L124*$AS$43)+(M124*$AT$43)+(N124*$AU$43)</f>
        <v>1.0450014245468009</v>
      </c>
      <c r="Q124" s="6">
        <f>$BW$43+ (B124*$AV$43) + (C124*$AW$43) +(D124*$AX$43)+(E124*$AY$43)+(F124*$AZ$43)+(G124*$BA$43)+(H124*$BB$43)+(I124*$BC$43)+(J124*$BD$43)+(K124*$BE$43)+(L124*$BF$43)+(M124*$BG$43)+(N124*$BH$43)</f>
        <v>2.3443019607308897</v>
      </c>
      <c r="R124" s="6">
        <f>$BX$43+ (B124*$BI$43) + (C124*$BJ$43) +(D124*$BK$43)+(E124*$BL$43)+(F124*$BM$43)+(G124*$BN$43)+(H124*$BO$43)+(I124*$BP$43)+(J124*$BQ$43)+(K124*$BR$43)+(L124*$BS$43)+(M124*$BT$43)+(N124*$BU$43)</f>
        <v>1.8369785785248183</v>
      </c>
      <c r="S124" s="6">
        <f t="shared" ref="S124" si="1082">1/(1+EXP(-P124))</f>
        <v>0.7398138808798016</v>
      </c>
      <c r="T124" s="6">
        <f>1/(1+EXP(-Q124))</f>
        <v>0.91248025012168565</v>
      </c>
      <c r="U124" s="6">
        <f>1/(1+EXP(-R124))</f>
        <v>0.86259097721480193</v>
      </c>
      <c r="V124" s="6">
        <f>AB109+(S124*Y109)+(T124*Z109)+(U124*AA109)</f>
        <v>1.4886088552230259</v>
      </c>
      <c r="W124" s="6">
        <f t="shared" ref="W124" si="1083">1/(1+EXP(-V124))</f>
        <v>0.8158693775454714</v>
      </c>
      <c r="X124" s="6">
        <f>(O124 -W124) *W124 * (1-W124)</f>
        <v>-0.1225652306855831</v>
      </c>
      <c r="Y124" s="6">
        <f>$Q$4*X124*S124</f>
        <v>-9.0675458974429374E-3</v>
      </c>
      <c r="Z124" s="6">
        <f>$Q$4*X124*T124</f>
        <v>-1.1183835235220298E-2</v>
      </c>
      <c r="AA124" s="6">
        <f>$Q$4*X124*U124</f>
        <v>-1.0572366210963476E-2</v>
      </c>
      <c r="AB124" s="6">
        <f>$Q$4*X124</f>
        <v>-1.225652306855831E-2</v>
      </c>
      <c r="AC124" s="6">
        <f>$X124 *Y109</f>
        <v>-8.7937102066123984E-2</v>
      </c>
      <c r="AD124" s="6">
        <f>$X124 *Z109</f>
        <v>-1.8586432678771702E-2</v>
      </c>
      <c r="AE124" s="6">
        <f>$X124 *AA109</f>
        <v>-2.5855808998588478E-4</v>
      </c>
      <c r="AF124" s="6">
        <f>AC124 *S124*(1 - S124)</f>
        <v>-1.6926951443865579E-2</v>
      </c>
      <c r="AG124" s="6">
        <f>AD124 *T124*(1 - T124)</f>
        <v>-1.4843133177674522E-3</v>
      </c>
      <c r="AH124" s="6">
        <f>AE124 *U124*(1 - U124)</f>
        <v>-3.0646317245419778E-5</v>
      </c>
      <c r="AI124" s="6">
        <f t="shared" ref="AI124" si="1084">$Q$4*$AF$33 *B124</f>
        <v>-4.3768714635295826E-4</v>
      </c>
      <c r="AJ124" s="6">
        <f t="shared" ref="AJ124" si="1085">$Q$4*$AF$33 *C124</f>
        <v>-1.5366202730008799E-4</v>
      </c>
      <c r="AK124" s="6">
        <f t="shared" ref="AK124" si="1086">$Q$4*$AF$33 *D124</f>
        <v>-1.6697570475569131E-4</v>
      </c>
      <c r="AL124" s="6">
        <f t="shared" ref="AL124" si="1087">$Q$4*$AF$33 *E124</f>
        <v>-6.817712330390186E-4</v>
      </c>
      <c r="AM124" s="6">
        <f t="shared" ref="AM124" si="1088">$Q$4*$AF$33 *F124</f>
        <v>-9.3473110469548108E-4</v>
      </c>
      <c r="AN124" s="6">
        <f t="shared" ref="AN124" si="1089">$Q$4*$AF$33 *G124</f>
        <v>-1.4922413481488689E-4</v>
      </c>
      <c r="AO124" s="6">
        <f t="shared" ref="AO124" si="1090">$Q$4*$AF$33 *H124</f>
        <v>-1.4922413481488689E-4</v>
      </c>
      <c r="AP124" s="6">
        <f t="shared" ref="AP124" si="1091">$Q$4*$AF$33 *I124</f>
        <v>-7.7052908274304044E-4</v>
      </c>
      <c r="AQ124" s="6">
        <f t="shared" ref="AQ124" si="1092">$Q$4*$AF$33 *J124</f>
        <v>-1.4922413481488689E-4</v>
      </c>
      <c r="AR124" s="6">
        <f t="shared" ref="AR124" si="1093">$Q$4*$AF$33 *K124</f>
        <v>-1.5099929180896734E-4</v>
      </c>
      <c r="AS124" s="6">
        <f t="shared" ref="AS124" si="1094">$Q$4*$AF$33 *L124</f>
        <v>-1.5366202730008799E-4</v>
      </c>
      <c r="AT124" s="6">
        <f t="shared" ref="AT124" si="1095">$Q$4*$AF$33 *M124</f>
        <v>-1.4922413481488689E-4</v>
      </c>
      <c r="AU124" s="6">
        <f t="shared" ref="AU124" si="1096">$Q$4*$AF$33 *N124</f>
        <v>-1.8028938221129458E-4</v>
      </c>
      <c r="AV124" s="6">
        <f t="shared" ref="AV124" si="1097">$Q$4*$AG$33 *B124</f>
        <v>-5.2539073791112597E-5</v>
      </c>
      <c r="AW124" s="6">
        <f t="shared" ref="AW124" si="1098">$Q$4*$AG$33 *C124</f>
        <v>-1.8445276856955879E-5</v>
      </c>
      <c r="AX124" s="6">
        <f t="shared" ref="AX124" si="1099">$Q$4*$AG$33 *D124</f>
        <v>-2.0043423588244475E-5</v>
      </c>
      <c r="AY124" s="6">
        <f t="shared" ref="AY124" si="1100">$Q$4*$AG$33 *E124</f>
        <v>-8.1838430531403508E-5</v>
      </c>
      <c r="AZ124" s="6">
        <f t="shared" ref="AZ124" si="1101">$Q$4*$AG$33 *F124</f>
        <v>-1.1220321842588683E-4</v>
      </c>
      <c r="BA124" s="6">
        <f t="shared" ref="BA124" si="1102">$Q$4*$AG$33 *G124</f>
        <v>-1.7912561279859678E-5</v>
      </c>
      <c r="BB124" s="6">
        <f t="shared" ref="BB124" si="1103">$Q$4*$AG$33 *H124</f>
        <v>-1.7912561279859678E-5</v>
      </c>
      <c r="BC124" s="6">
        <f t="shared" ref="BC124" si="1104">$Q$4*$AG$33 *I124</f>
        <v>-9.2492742073327477E-5</v>
      </c>
      <c r="BD124" s="6">
        <f t="shared" ref="BD124" si="1105">$Q$4*$AG$33 *J124</f>
        <v>-1.7912561279859678E-5</v>
      </c>
      <c r="BE124" s="6">
        <f t="shared" ref="BE124" si="1106">$Q$4*$AG$33 *K124</f>
        <v>-1.812564751069816E-5</v>
      </c>
      <c r="BF124" s="6">
        <f t="shared" ref="BF124" si="1107">$Q$4*$AG$33 *L124</f>
        <v>-1.8445276856955879E-5</v>
      </c>
      <c r="BG124" s="6">
        <f t="shared" ref="BG124" si="1108">$Q$4*$AG$33 *M124</f>
        <v>-1.7912561279859678E-5</v>
      </c>
      <c r="BH124" s="6">
        <f t="shared" ref="BH124" si="1109">$Q$4*$AG$33 *N124</f>
        <v>-2.164157031953307E-5</v>
      </c>
      <c r="BI124" s="6">
        <f t="shared" ref="BI124" si="1110">$Q$4*$AH$33 *B124</f>
        <v>-2.897255310055393E-5</v>
      </c>
      <c r="BJ124" s="6">
        <f t="shared" ref="BJ124" si="1111">$Q$4*$AH$33 *C124</f>
        <v>-1.0171606094871277E-5</v>
      </c>
      <c r="BK124" s="6">
        <f t="shared" ref="BK124" si="1112">$Q$4*$AH$33 *D124</f>
        <v>-1.1052900485762652E-5</v>
      </c>
      <c r="BL124" s="6">
        <f t="shared" ref="BL124" si="1113">$Q$4*$AH$33 *E124</f>
        <v>-4.5129616933562451E-5</v>
      </c>
      <c r="BM124" s="6">
        <f t="shared" ref="BM124" si="1114">$Q$4*$AH$33 *F124</f>
        <v>-6.1874210360498563E-5</v>
      </c>
      <c r="BN124" s="6">
        <f t="shared" ref="BN124" si="1115">$Q$4*$AH$33 *G124</f>
        <v>-9.8778412979074856E-6</v>
      </c>
      <c r="BO124" s="6">
        <f t="shared" ref="BO124" si="1116">$Q$4*$AH$33 *H124</f>
        <v>-9.8778412979074856E-6</v>
      </c>
      <c r="BP124" s="6">
        <f t="shared" ref="BP124" si="1117">$Q$4*$AH$33 *I124</f>
        <v>-5.1004912872838277E-5</v>
      </c>
      <c r="BQ124" s="6">
        <f t="shared" ref="BQ124" si="1118">$Q$4*$AH$33 *J124</f>
        <v>-9.8778412979074856E-6</v>
      </c>
      <c r="BR124" s="6">
        <f t="shared" ref="BR124" si="1119">$Q$4*$AH$33 *K124</f>
        <v>-9.9953472166930026E-6</v>
      </c>
      <c r="BS124" s="6">
        <f t="shared" ref="BS124" si="1120">$Q$4*$AH$33 *L124</f>
        <v>-1.0171606094871277E-5</v>
      </c>
      <c r="BT124" s="6">
        <f t="shared" ref="BT124" si="1121">$Q$4*$AH$33 *M124</f>
        <v>-9.8778412979074856E-6</v>
      </c>
      <c r="BU124" s="6">
        <f t="shared" ref="BU124" si="1122">$Q$4*$AH$33 *N124</f>
        <v>-1.1934194876654025E-5</v>
      </c>
      <c r="BV124" s="6">
        <f>AF124*BV122</f>
        <v>-1.2615081778650195E-3</v>
      </c>
      <c r="BW124" s="6">
        <f t="shared" ref="BW124" si="1123">AG124*BW122</f>
        <v>-4.5150504411622412E-4</v>
      </c>
      <c r="BX124" s="10">
        <f>AH124*BX122</f>
        <v>-1.5477092568216914E-5</v>
      </c>
    </row>
    <row r="125" spans="1:76" x14ac:dyDescent="0.25">
      <c r="A125" s="53"/>
      <c r="B125" s="21" t="s">
        <v>74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13">
        <f>Y122+Y124</f>
        <v>0.69208497992966544</v>
      </c>
      <c r="Z125" s="13">
        <f t="shared" ref="Z125:AB125" si="1124">Z122+Z124</f>
        <v>0.1204645823762745</v>
      </c>
      <c r="AA125" s="13">
        <f t="shared" si="1124"/>
        <v>-2.7624418022257621E-2</v>
      </c>
      <c r="AB125" s="13">
        <f t="shared" si="1124"/>
        <v>0.7836862996328805</v>
      </c>
      <c r="AC125" s="36" t="s">
        <v>74</v>
      </c>
      <c r="AD125" s="36"/>
      <c r="AE125" s="36"/>
      <c r="AF125" s="36"/>
      <c r="AG125" s="36"/>
      <c r="AH125" s="36"/>
      <c r="AI125" s="14">
        <f>AI122+AI124</f>
        <v>3.4115103227907458E-2</v>
      </c>
      <c r="AJ125" s="14">
        <f t="shared" ref="AJ125:BX125" si="1125">AJ122+AJ124</f>
        <v>0.80431710959848646</v>
      </c>
      <c r="AK125" s="14">
        <f t="shared" si="1125"/>
        <v>0.52873337546420973</v>
      </c>
      <c r="AL125" s="14">
        <f t="shared" si="1125"/>
        <v>0.13993838188669247</v>
      </c>
      <c r="AM125" s="14">
        <f t="shared" si="1125"/>
        <v>0.28553082634524829</v>
      </c>
      <c r="AN125" s="14">
        <f t="shared" si="1125"/>
        <v>0.40399195466101545</v>
      </c>
      <c r="AO125" s="14">
        <f t="shared" si="1125"/>
        <v>0.95158071870711236</v>
      </c>
      <c r="AP125" s="14">
        <f t="shared" si="1125"/>
        <v>0.14792083405678211</v>
      </c>
      <c r="AQ125" s="14">
        <f t="shared" si="1125"/>
        <v>0.61984749904042125</v>
      </c>
      <c r="AR125" s="14">
        <f t="shared" si="1125"/>
        <v>0.1092546223056949</v>
      </c>
      <c r="AS125" s="14">
        <f t="shared" si="1125"/>
        <v>0.5767019812400056</v>
      </c>
      <c r="AT125" s="14">
        <f t="shared" si="1125"/>
        <v>0.95432048977695516</v>
      </c>
      <c r="AU125" s="14">
        <f t="shared" si="1125"/>
        <v>0.87260229095452868</v>
      </c>
      <c r="AV125" s="14">
        <f t="shared" si="1125"/>
        <v>0.6540388440631274</v>
      </c>
      <c r="AW125" s="14">
        <f t="shared" si="1125"/>
        <v>0.89687859760879507</v>
      </c>
      <c r="AX125" s="14">
        <f t="shared" si="1125"/>
        <v>0.68784834389203264</v>
      </c>
      <c r="AY125" s="14">
        <f t="shared" si="1125"/>
        <v>0.93433400309169434</v>
      </c>
      <c r="AZ125" s="14">
        <f t="shared" si="1125"/>
        <v>0.69725628054027189</v>
      </c>
      <c r="BA125" s="14">
        <f t="shared" si="1125"/>
        <v>0.18961313964744128</v>
      </c>
      <c r="BB125" s="14">
        <f t="shared" si="1125"/>
        <v>0.34290477494420513</v>
      </c>
      <c r="BC125" s="14">
        <f t="shared" si="1125"/>
        <v>0.80859604509379224</v>
      </c>
      <c r="BD125" s="14">
        <f t="shared" si="1125"/>
        <v>0.68862351222242402</v>
      </c>
      <c r="BE125" s="14">
        <f t="shared" si="1125"/>
        <v>4.7193824974877778E-2</v>
      </c>
      <c r="BF125" s="14">
        <f t="shared" si="1125"/>
        <v>0.65180677106277007</v>
      </c>
      <c r="BG125" s="14">
        <f t="shared" si="1125"/>
        <v>0.77786389569796099</v>
      </c>
      <c r="BH125" s="14">
        <f t="shared" si="1125"/>
        <v>0.98270849690548812</v>
      </c>
      <c r="BI125" s="14">
        <f t="shared" si="1125"/>
        <v>0.74599313607483864</v>
      </c>
      <c r="BJ125" s="14">
        <f t="shared" si="1125"/>
        <v>0.3869968578605405</v>
      </c>
      <c r="BK125" s="14">
        <f t="shared" si="1125"/>
        <v>0.33380084027887041</v>
      </c>
      <c r="BL125" s="14">
        <f t="shared" si="1125"/>
        <v>6.7775378355727708E-2</v>
      </c>
      <c r="BM125" s="14">
        <f t="shared" si="1125"/>
        <v>0.78014126961825014</v>
      </c>
      <c r="BN125" s="14">
        <f t="shared" si="1125"/>
        <v>0.46734674730826836</v>
      </c>
      <c r="BO125" s="14">
        <f t="shared" si="1125"/>
        <v>0.89113881273659534</v>
      </c>
      <c r="BP125" s="14">
        <f t="shared" si="1125"/>
        <v>0.35006143843617588</v>
      </c>
      <c r="BQ125" s="14">
        <f t="shared" si="1125"/>
        <v>0.37343721106361</v>
      </c>
      <c r="BR125" s="14">
        <f t="shared" si="1125"/>
        <v>0.32144328156108171</v>
      </c>
      <c r="BS125" s="14">
        <f t="shared" si="1125"/>
        <v>0.20405258559432365</v>
      </c>
      <c r="BT125" s="14">
        <f t="shared" si="1125"/>
        <v>0.79306994661835006</v>
      </c>
      <c r="BU125" s="14">
        <f t="shared" si="1125"/>
        <v>0.21372848402216421</v>
      </c>
      <c r="BV125" s="14">
        <f t="shared" si="1125"/>
        <v>7.3265094090034621E-2</v>
      </c>
      <c r="BW125" s="14">
        <f t="shared" si="1125"/>
        <v>0.30373295433628633</v>
      </c>
      <c r="BX125" s="15">
        <f t="shared" si="1125"/>
        <v>0.50500744113523388</v>
      </c>
    </row>
    <row r="126" spans="1:76" x14ac:dyDescent="0.25">
      <c r="A126" s="53"/>
      <c r="BX126" s="12"/>
    </row>
    <row r="127" spans="1:76" x14ac:dyDescent="0.25">
      <c r="A127" s="53"/>
      <c r="B127" s="8">
        <v>0.26654275092936808</v>
      </c>
      <c r="C127" s="3">
        <v>0.10297397769516729</v>
      </c>
      <c r="D127" s="3">
        <v>0.10892193308550187</v>
      </c>
      <c r="E127" s="3">
        <v>0.48661710037174721</v>
      </c>
      <c r="F127" s="3">
        <v>0.86133828996282535</v>
      </c>
      <c r="G127" s="3">
        <v>0.10297397769516729</v>
      </c>
      <c r="H127" s="3">
        <v>0.10594795539033458</v>
      </c>
      <c r="I127" s="3">
        <v>0.52230483271375472</v>
      </c>
      <c r="J127" s="3">
        <v>0.10297397769516729</v>
      </c>
      <c r="K127" s="3">
        <v>0.10178438661710038</v>
      </c>
      <c r="L127" s="3">
        <v>0.10594795539033458</v>
      </c>
      <c r="M127" s="3">
        <v>0.10297397769516729</v>
      </c>
      <c r="N127" s="3">
        <v>0.11784386617100373</v>
      </c>
      <c r="O127" s="3">
        <v>1</v>
      </c>
      <c r="P127" s="6">
        <f>$BV$43+ (B127*AI121) + (C127*$AJ$43) +(D127*$AK$43)+(E127*$AL$43)+(F127*$AM$43)+(G127*$AN$43)+(H127*$AO$43)+(I127*$AP$43)+(J127*$AQ$43)+(K127*$AR$43)+(L127*$AS$43)+(M127*$AT$43)+(N127*$AU$43)</f>
        <v>1.1317147385344517</v>
      </c>
      <c r="Q127" s="6">
        <f>$BW$43+ (B127*$AV$43) + (C127*$AW$43) +(D127*$AX$43)+(E127*$AY$43)+(F127*$AZ$43)+(G127*$BA$43)+(H127*$BB$43)+(I127*$BC$43)+(J127*$BD$43)+(K127*$BE$43)+(L127*$BF$43)+(M127*$BG$43)+(N127*$BH$43)</f>
        <v>2.5278153577523916</v>
      </c>
      <c r="R127" s="6">
        <f>$BX$43+ (B127*$BI$43) + (C127*$BJ$43) +(D127*$BK$43)+(E127*$BL$43)+(F127*$BM$43)+(G127*$BN$43)+(H127*$BO$43)+(I127*$BP$43)+(J127*$BQ$43)+(K127*$BR$43)+(L127*$BS$43)+(M127*$BT$43)+(N127*$BU$43)</f>
        <v>2.0140708588530623</v>
      </c>
      <c r="S127" s="6">
        <f t="shared" ref="S127" si="1126">1/(1+EXP(-P127))</f>
        <v>0.75615520917549806</v>
      </c>
      <c r="T127" s="6">
        <f>1/(1+EXP(-Q127))</f>
        <v>0.92606892041802802</v>
      </c>
      <c r="U127" s="6">
        <f>1/(1+EXP(-R127))</f>
        <v>0.88226653012088019</v>
      </c>
      <c r="V127" s="6">
        <f>AB109+(S127*Y109)+(T127*Z109)+(U127*AA109)</f>
        <v>1.5024354618698801</v>
      </c>
      <c r="W127" s="6">
        <f t="shared" ref="W127" si="1127">1/(1+EXP(-V127))</f>
        <v>0.81793743578362499</v>
      </c>
      <c r="X127" s="6">
        <f>(O127 -W127) *W127 * (1-W127)</f>
        <v>2.7111990020289644E-2</v>
      </c>
      <c r="Y127" s="6">
        <f>$Q$4*X127*S127</f>
        <v>2.0500872484956133E-3</v>
      </c>
      <c r="Z127" s="6">
        <f>$Q$4*X127*T127</f>
        <v>2.5107571328473982E-3</v>
      </c>
      <c r="AA127" s="6">
        <f>$Q$4*X127*U127</f>
        <v>2.3920001359872879E-3</v>
      </c>
      <c r="AB127" s="6">
        <f>$Q$4*X127</f>
        <v>2.7111990020289647E-3</v>
      </c>
      <c r="AC127" s="6">
        <f>$X127 *Y109</f>
        <v>1.9452089473449539E-2</v>
      </c>
      <c r="AD127" s="6">
        <f>$X127 *Z109</f>
        <v>4.1114039804023908E-3</v>
      </c>
      <c r="AE127" s="6">
        <f>$X127 *AA109</f>
        <v>5.7194232949679615E-5</v>
      </c>
      <c r="AF127" s="6">
        <f>AC127 *S127*(1 - S127)</f>
        <v>3.5866639629340649E-3</v>
      </c>
      <c r="AG127" s="6">
        <f>AD127 *T127*(1 - T127)</f>
        <v>2.8148840437560406E-4</v>
      </c>
      <c r="AH127" s="6">
        <f>AE127 *U127*(1 - U127)</f>
        <v>5.940896520321672E-6</v>
      </c>
      <c r="AI127" s="6">
        <f t="shared" ref="AI127" si="1128">$Q$4*$AF$33 *B127</f>
        <v>-3.9774611398614841E-4</v>
      </c>
      <c r="AJ127" s="6">
        <f t="shared" ref="AJ127" si="1129">$Q$4*$AF$33 *C127</f>
        <v>-1.5366202730008799E-4</v>
      </c>
      <c r="AK127" s="6">
        <f t="shared" ref="AK127" si="1130">$Q$4*$AF$33 *D127</f>
        <v>-1.6253781227049019E-4</v>
      </c>
      <c r="AL127" s="6">
        <f t="shared" ref="AL127" si="1131">$Q$4*$AF$33 *E127</f>
        <v>-7.2615015789102952E-4</v>
      </c>
      <c r="AM127" s="6">
        <f t="shared" ref="AM127" si="1132">$Q$4*$AF$33 *F127</f>
        <v>-1.285324611026368E-3</v>
      </c>
      <c r="AN127" s="6">
        <f t="shared" ref="AN127" si="1133">$Q$4*$AF$33 *G127</f>
        <v>-1.5366202730008799E-4</v>
      </c>
      <c r="AO127" s="6">
        <f t="shared" ref="AO127" si="1134">$Q$4*$AF$33 *H127</f>
        <v>-1.5809991978528909E-4</v>
      </c>
      <c r="AP127" s="6">
        <f t="shared" ref="AP127" si="1135">$Q$4*$AF$33 *I127</f>
        <v>-7.794048677134428E-4</v>
      </c>
      <c r="AQ127" s="6">
        <f t="shared" ref="AQ127" si="1136">$Q$4*$AF$33 *J127</f>
        <v>-1.5366202730008799E-4</v>
      </c>
      <c r="AR127" s="6">
        <f t="shared" ref="AR127" si="1137">$Q$4*$AF$33 *K127</f>
        <v>-1.5188687030600755E-4</v>
      </c>
      <c r="AS127" s="6">
        <f t="shared" ref="AS127" si="1138">$Q$4*$AF$33 *L127</f>
        <v>-1.5809991978528909E-4</v>
      </c>
      <c r="AT127" s="6">
        <f t="shared" ref="AT127" si="1139">$Q$4*$AF$33 *M127</f>
        <v>-1.5366202730008799E-4</v>
      </c>
      <c r="AU127" s="6">
        <f t="shared" ref="AU127" si="1140">$Q$4*$AF$33 *N127</f>
        <v>-1.7585148972609351E-4</v>
      </c>
      <c r="AV127" s="6">
        <f t="shared" ref="AV127" si="1141">$Q$4*$AG$33 *B127</f>
        <v>-4.7744633597246808E-5</v>
      </c>
      <c r="AW127" s="6">
        <f t="shared" ref="AW127" si="1142">$Q$4*$AG$33 *C127</f>
        <v>-1.8445276856955879E-5</v>
      </c>
      <c r="AX127" s="6">
        <f t="shared" ref="AX127" si="1143">$Q$4*$AG$33 *D127</f>
        <v>-1.9510708011148276E-5</v>
      </c>
      <c r="AY127" s="6">
        <f t="shared" ref="AY127" si="1144">$Q$4*$AG$33 *E127</f>
        <v>-8.71655863023655E-5</v>
      </c>
      <c r="AZ127" s="6">
        <f t="shared" ref="AZ127" si="1145">$Q$4*$AG$33 *F127</f>
        <v>-1.5428774901648652E-4</v>
      </c>
      <c r="BA127" s="6">
        <f t="shared" ref="BA127" si="1146">$Q$4*$AG$33 *G127</f>
        <v>-1.8445276856955879E-5</v>
      </c>
      <c r="BB127" s="6">
        <f t="shared" ref="BB127" si="1147">$Q$4*$AG$33 *H127</f>
        <v>-1.8977992434052078E-5</v>
      </c>
      <c r="BC127" s="6">
        <f t="shared" ref="BC127" si="1148">$Q$4*$AG$33 *I127</f>
        <v>-9.3558173227519895E-5</v>
      </c>
      <c r="BD127" s="6">
        <f t="shared" ref="BD127" si="1149">$Q$4*$AG$33 *J127</f>
        <v>-1.8445276856955879E-5</v>
      </c>
      <c r="BE127" s="6">
        <f t="shared" ref="BE127" si="1150">$Q$4*$AG$33 *K127</f>
        <v>-1.8232190626117397E-5</v>
      </c>
      <c r="BF127" s="6">
        <f t="shared" ref="BF127" si="1151">$Q$4*$AG$33 *L127</f>
        <v>-1.8977992434052078E-5</v>
      </c>
      <c r="BG127" s="6">
        <f t="shared" ref="BG127" si="1152">$Q$4*$AG$33 *M127</f>
        <v>-1.8445276856955879E-5</v>
      </c>
      <c r="BH127" s="6">
        <f t="shared" ref="BH127" si="1153">$Q$4*$AG$33 *N127</f>
        <v>-2.1108854742436872E-5</v>
      </c>
      <c r="BI127" s="6">
        <f t="shared" ref="BI127" si="1154">$Q$4*$AH$33 *B127</f>
        <v>-2.6328669927879809E-5</v>
      </c>
      <c r="BJ127" s="6">
        <f t="shared" ref="BJ127" si="1155">$Q$4*$AH$33 *C127</f>
        <v>-1.0171606094871277E-5</v>
      </c>
      <c r="BK127" s="6">
        <f t="shared" ref="BK127" si="1156">$Q$4*$AH$33 *D127</f>
        <v>-1.075913568879886E-5</v>
      </c>
      <c r="BL127" s="6">
        <f t="shared" ref="BL127" si="1157">$Q$4*$AH$33 *E127</f>
        <v>-4.8067264903200367E-5</v>
      </c>
      <c r="BM127" s="6">
        <f t="shared" ref="BM127" si="1158">$Q$4*$AH$33 *F127</f>
        <v>-8.5081629320638089E-5</v>
      </c>
      <c r="BN127" s="6">
        <f t="shared" ref="BN127" si="1159">$Q$4*$AH$33 *G127</f>
        <v>-1.0171606094871277E-5</v>
      </c>
      <c r="BO127" s="6">
        <f t="shared" ref="BO127" si="1160">$Q$4*$AH$33 *H127</f>
        <v>-1.0465370891835069E-5</v>
      </c>
      <c r="BP127" s="6">
        <f t="shared" ref="BP127" si="1161">$Q$4*$AH$33 *I127</f>
        <v>-5.1592442466765873E-5</v>
      </c>
      <c r="BQ127" s="6">
        <f t="shared" ref="BQ127" si="1162">$Q$4*$AH$33 *J127</f>
        <v>-1.0171606094871277E-5</v>
      </c>
      <c r="BR127" s="6">
        <f t="shared" ref="BR127" si="1163">$Q$4*$AH$33 *K127</f>
        <v>-1.005410017608576E-5</v>
      </c>
      <c r="BS127" s="6">
        <f t="shared" ref="BS127" si="1164">$Q$4*$AH$33 *L127</f>
        <v>-1.0465370891835069E-5</v>
      </c>
      <c r="BT127" s="6">
        <f t="shared" ref="BT127" si="1165">$Q$4*$AH$33 *M127</f>
        <v>-1.0171606094871277E-5</v>
      </c>
      <c r="BU127" s="6">
        <f t="shared" ref="BU127" si="1166">$Q$4*$AH$33 *N127</f>
        <v>-1.1640430079690235E-5</v>
      </c>
      <c r="BV127" s="6">
        <f>AF127*BV125</f>
        <v>2.627772727137007E-4</v>
      </c>
      <c r="BW127" s="6">
        <f t="shared" ref="BW127" si="1167">AG127*BW125</f>
        <v>8.5497304672409451E-5</v>
      </c>
      <c r="BX127" s="10">
        <f>AH127*BX125</f>
        <v>3.0001969497768625E-6</v>
      </c>
    </row>
    <row r="128" spans="1:76" x14ac:dyDescent="0.25">
      <c r="A128" s="53"/>
      <c r="B128" s="21" t="s">
        <v>74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13">
        <f>Y125+Y127</f>
        <v>0.69413506717816109</v>
      </c>
      <c r="Z128" s="13">
        <f t="shared" ref="Z128:AB128" si="1168">Z125+Z127</f>
        <v>0.1229753395091219</v>
      </c>
      <c r="AA128" s="13">
        <f t="shared" si="1168"/>
        <v>-2.5232417886270331E-2</v>
      </c>
      <c r="AB128" s="13">
        <f t="shared" si="1168"/>
        <v>0.78639749863490949</v>
      </c>
      <c r="AC128" s="36" t="s">
        <v>74</v>
      </c>
      <c r="AD128" s="36"/>
      <c r="AE128" s="36"/>
      <c r="AF128" s="36"/>
      <c r="AG128" s="36"/>
      <c r="AH128" s="36"/>
      <c r="AI128" s="14">
        <f>AI125+AI127</f>
        <v>3.3717357113921306E-2</v>
      </c>
      <c r="AJ128" s="14">
        <f t="shared" ref="AJ128:BX128" si="1169">AJ125+AJ127</f>
        <v>0.80416344757118641</v>
      </c>
      <c r="AK128" s="14">
        <f t="shared" si="1169"/>
        <v>0.52857083765193924</v>
      </c>
      <c r="AL128" s="14">
        <f t="shared" si="1169"/>
        <v>0.13921223172880143</v>
      </c>
      <c r="AM128" s="14">
        <f t="shared" si="1169"/>
        <v>0.28424550173422192</v>
      </c>
      <c r="AN128" s="14">
        <f t="shared" si="1169"/>
        <v>0.40383829263371535</v>
      </c>
      <c r="AO128" s="14">
        <f t="shared" si="1169"/>
        <v>0.95142261878732703</v>
      </c>
      <c r="AP128" s="14">
        <f t="shared" si="1169"/>
        <v>0.14714142918906867</v>
      </c>
      <c r="AQ128" s="14">
        <f t="shared" si="1169"/>
        <v>0.6196938370131212</v>
      </c>
      <c r="AR128" s="14">
        <f t="shared" si="1169"/>
        <v>0.10910273543538888</v>
      </c>
      <c r="AS128" s="14">
        <f t="shared" si="1169"/>
        <v>0.57654388132022028</v>
      </c>
      <c r="AT128" s="14">
        <f t="shared" si="1169"/>
        <v>0.95416682774965511</v>
      </c>
      <c r="AU128" s="14">
        <f t="shared" si="1169"/>
        <v>0.87242643946480258</v>
      </c>
      <c r="AV128" s="14">
        <f t="shared" si="1169"/>
        <v>0.65399109942953015</v>
      </c>
      <c r="AW128" s="14">
        <f t="shared" si="1169"/>
        <v>0.89686015233193817</v>
      </c>
      <c r="AX128" s="14">
        <f t="shared" si="1169"/>
        <v>0.68782883318402155</v>
      </c>
      <c r="AY128" s="14">
        <f t="shared" si="1169"/>
        <v>0.93424683750539195</v>
      </c>
      <c r="AZ128" s="14">
        <f t="shared" si="1169"/>
        <v>0.6971019927912554</v>
      </c>
      <c r="BA128" s="14">
        <f t="shared" si="1169"/>
        <v>0.18959469437058432</v>
      </c>
      <c r="BB128" s="14">
        <f t="shared" si="1169"/>
        <v>0.34288579695177107</v>
      </c>
      <c r="BC128" s="14">
        <f t="shared" si="1169"/>
        <v>0.8085024869205647</v>
      </c>
      <c r="BD128" s="14">
        <f t="shared" si="1169"/>
        <v>0.68860506694556711</v>
      </c>
      <c r="BE128" s="14">
        <f t="shared" si="1169"/>
        <v>4.7175592784251659E-2</v>
      </c>
      <c r="BF128" s="14">
        <f t="shared" si="1169"/>
        <v>0.65178779307033607</v>
      </c>
      <c r="BG128" s="14">
        <f t="shared" si="1169"/>
        <v>0.77784545042110409</v>
      </c>
      <c r="BH128" s="14">
        <f t="shared" si="1169"/>
        <v>0.98268738805074562</v>
      </c>
      <c r="BI128" s="14">
        <f t="shared" si="1169"/>
        <v>0.74596680740491073</v>
      </c>
      <c r="BJ128" s="14">
        <f t="shared" si="1169"/>
        <v>0.38698668625444566</v>
      </c>
      <c r="BK128" s="14">
        <f t="shared" si="1169"/>
        <v>0.33379008114318159</v>
      </c>
      <c r="BL128" s="14">
        <f t="shared" si="1169"/>
        <v>6.7727311090824513E-2</v>
      </c>
      <c r="BM128" s="14">
        <f t="shared" si="1169"/>
        <v>0.78005618798892951</v>
      </c>
      <c r="BN128" s="14">
        <f t="shared" si="1169"/>
        <v>0.46733657570217352</v>
      </c>
      <c r="BO128" s="14">
        <f t="shared" si="1169"/>
        <v>0.89112834736570345</v>
      </c>
      <c r="BP128" s="14">
        <f t="shared" si="1169"/>
        <v>0.3500098459937091</v>
      </c>
      <c r="BQ128" s="14">
        <f t="shared" si="1169"/>
        <v>0.37342703945751515</v>
      </c>
      <c r="BR128" s="14">
        <f t="shared" si="1169"/>
        <v>0.32143322746090564</v>
      </c>
      <c r="BS128" s="14">
        <f t="shared" si="1169"/>
        <v>0.20404212022343182</v>
      </c>
      <c r="BT128" s="14">
        <f t="shared" si="1169"/>
        <v>0.79305977501225522</v>
      </c>
      <c r="BU128" s="14">
        <f t="shared" si="1169"/>
        <v>0.21371684359208451</v>
      </c>
      <c r="BV128" s="14">
        <f t="shared" si="1169"/>
        <v>7.3527871362748326E-2</v>
      </c>
      <c r="BW128" s="14">
        <f t="shared" si="1169"/>
        <v>0.30381845164095872</v>
      </c>
      <c r="BX128" s="15">
        <f t="shared" si="1169"/>
        <v>0.50501044133218365</v>
      </c>
    </row>
    <row r="129" spans="1:76" x14ac:dyDescent="0.25">
      <c r="A129" s="53"/>
      <c r="BX129" s="12"/>
    </row>
    <row r="130" spans="1:76" x14ac:dyDescent="0.25">
      <c r="A130" s="53"/>
      <c r="B130" s="8">
        <v>0.2754646840148699</v>
      </c>
      <c r="C130" s="3">
        <v>0.10297397769516729</v>
      </c>
      <c r="D130" s="3">
        <v>0.11189591078066916</v>
      </c>
      <c r="E130" s="3">
        <v>0.42713754646840152</v>
      </c>
      <c r="F130" s="3">
        <v>0.81078066914498148</v>
      </c>
      <c r="G130" s="3">
        <v>0.1</v>
      </c>
      <c r="H130" s="3">
        <v>0.10594795539033458</v>
      </c>
      <c r="I130" s="3">
        <v>0.52230483271375472</v>
      </c>
      <c r="J130" s="3">
        <v>0.10297397769516729</v>
      </c>
      <c r="K130" s="3">
        <v>0.10356877323420074</v>
      </c>
      <c r="L130" s="3">
        <v>0.10594795539033458</v>
      </c>
      <c r="M130" s="3">
        <v>0.10297397769516729</v>
      </c>
      <c r="N130" s="3">
        <v>0.120817843866171</v>
      </c>
      <c r="O130" s="3">
        <v>1</v>
      </c>
      <c r="P130" s="6">
        <f>$BV$43+ (B130*AI124) + (C130*$AJ$43) +(D130*$AK$43)+(E130*$AL$43)+(F130*$AM$43)+(G130*$AN$43)+(H130*$AO$43)+(I130*$AP$43)+(J130*$AQ$43)+(K130*$AR$43)+(L130*$AS$43)+(M130*$AT$43)+(N130*$AU$43)</f>
        <v>1.1103543467291648</v>
      </c>
      <c r="Q130" s="6">
        <f>$BW$43+ (B130*$AV$43) + (C130*$AW$43) +(D130*$AX$43)+(E130*$AY$43)+(F130*$AZ$43)+(G130*$BA$43)+(H130*$BB$43)+(I130*$BC$43)+(J130*$BD$43)+(K130*$BE$43)+(L130*$BF$43)+(M130*$BG$43)+(N130*$BH$43)</f>
        <v>2.447104400999391</v>
      </c>
      <c r="R130" s="6">
        <f>$BX$43+ (B130*$BI$43) + (C130*$BJ$43) +(D130*$BK$43)+(E130*$BL$43)+(F130*$BM$43)+(G130*$BN$43)+(H130*$BO$43)+(I130*$BP$43)+(J130*$BQ$43)+(K130*$BR$43)+(L130*$BS$43)+(M130*$BT$43)+(N130*$BU$43)</f>
        <v>1.9779537085198633</v>
      </c>
      <c r="S130" s="6">
        <f t="shared" ref="S130" si="1170">1/(1+EXP(-P130))</f>
        <v>0.75219516672101217</v>
      </c>
      <c r="T130" s="6">
        <f>1/(1+EXP(-Q130))</f>
        <v>0.92034944323104539</v>
      </c>
      <c r="U130" s="6">
        <f>1/(1+EXP(-R130))</f>
        <v>0.8784628571682368</v>
      </c>
      <c r="V130" s="6">
        <f>AB109+(S130*Y109)+(T130*Z109)+(U130*AA109)</f>
        <v>1.4987188874134418</v>
      </c>
      <c r="W130" s="6">
        <f t="shared" ref="W130" si="1171">1/(1+EXP(-V130))</f>
        <v>0.81738332505321465</v>
      </c>
      <c r="X130" s="6">
        <f>(O130 -W130) *W130 * (1-W130)</f>
        <v>2.7258793874051293E-2</v>
      </c>
      <c r="Y130" s="6">
        <f>$Q$4*X130*S130</f>
        <v>2.0503933002705716E-3</v>
      </c>
      <c r="Z130" s="6">
        <f>$Q$4*X130*T130</f>
        <v>2.5087615765132937E-3</v>
      </c>
      <c r="AA130" s="6">
        <f>$Q$4*X130*U130</f>
        <v>2.3945837949559128E-3</v>
      </c>
      <c r="AB130" s="6">
        <f>$Q$4*X130</f>
        <v>2.7258793874051293E-3</v>
      </c>
      <c r="AC130" s="6">
        <f>$X130 *Y109</f>
        <v>1.9557417105109248E-2</v>
      </c>
      <c r="AD130" s="6">
        <f>$X130 *Z109</f>
        <v>4.1336660846685242E-3</v>
      </c>
      <c r="AE130" s="6">
        <f>$X130 *AA109</f>
        <v>5.750392374713384E-5</v>
      </c>
      <c r="AF130" s="6">
        <f>AC130 *S130*(1 - S130)</f>
        <v>3.6454555691796714E-3</v>
      </c>
      <c r="AG130" s="6">
        <f>AD130 *T130*(1 - T130)</f>
        <v>3.0302395449581542E-4</v>
      </c>
      <c r="AH130" s="6">
        <f>AE130 *U130*(1 - U130)</f>
        <v>6.1394562025428562E-6</v>
      </c>
      <c r="AI130" s="6">
        <f t="shared" ref="AI130" si="1172">$Q$4*$AF$33 *B130</f>
        <v>-4.1105979144175162E-4</v>
      </c>
      <c r="AJ130" s="6">
        <f t="shared" ref="AJ130" si="1173">$Q$4*$AF$33 *C130</f>
        <v>-1.5366202730008799E-4</v>
      </c>
      <c r="AK130" s="6">
        <f t="shared" ref="AK130" si="1174">$Q$4*$AF$33 *D130</f>
        <v>-1.6697570475569131E-4</v>
      </c>
      <c r="AL130" s="6">
        <f t="shared" ref="AL130" si="1175">$Q$4*$AF$33 *E130</f>
        <v>-6.3739230818700768E-4</v>
      </c>
      <c r="AM130" s="6">
        <f t="shared" ref="AM130" si="1176">$Q$4*$AF$33 *F130</f>
        <v>-1.2098804387779493E-3</v>
      </c>
      <c r="AN130" s="6">
        <f t="shared" ref="AN130" si="1177">$Q$4*$AF$33 *G130</f>
        <v>-1.4922413481488689E-4</v>
      </c>
      <c r="AO130" s="6">
        <f t="shared" ref="AO130" si="1178">$Q$4*$AF$33 *H130</f>
        <v>-1.5809991978528909E-4</v>
      </c>
      <c r="AP130" s="6">
        <f t="shared" ref="AP130" si="1179">$Q$4*$AF$33 *I130</f>
        <v>-7.794048677134428E-4</v>
      </c>
      <c r="AQ130" s="6">
        <f t="shared" ref="AQ130" si="1180">$Q$4*$AF$33 *J130</f>
        <v>-1.5366202730008799E-4</v>
      </c>
      <c r="AR130" s="6">
        <f t="shared" ref="AR130" si="1181">$Q$4*$AF$33 *K130</f>
        <v>-1.545496057971282E-4</v>
      </c>
      <c r="AS130" s="6">
        <f t="shared" ref="AS130" si="1182">$Q$4*$AF$33 *L130</f>
        <v>-1.5809991978528909E-4</v>
      </c>
      <c r="AT130" s="6">
        <f t="shared" ref="AT130" si="1183">$Q$4*$AF$33 *M130</f>
        <v>-1.5366202730008799E-4</v>
      </c>
      <c r="AU130" s="6">
        <f t="shared" ref="AU130" si="1184">$Q$4*$AF$33 *N130</f>
        <v>-1.8028938221129458E-4</v>
      </c>
      <c r="AV130" s="6">
        <f t="shared" ref="AV130" si="1185">$Q$4*$AG$33 *B130</f>
        <v>-4.93427803285354E-5</v>
      </c>
      <c r="AW130" s="6">
        <f t="shared" ref="AW130" si="1186">$Q$4*$AG$33 *C130</f>
        <v>-1.8445276856955879E-5</v>
      </c>
      <c r="AX130" s="6">
        <f t="shared" ref="AX130" si="1187">$Q$4*$AG$33 *D130</f>
        <v>-2.0043423588244475E-5</v>
      </c>
      <c r="AY130" s="6">
        <f t="shared" ref="AY130" si="1188">$Q$4*$AG$33 *E130</f>
        <v>-7.6511274760441531E-5</v>
      </c>
      <c r="AZ130" s="6">
        <f t="shared" ref="AZ130" si="1189">$Q$4*$AG$33 *F130</f>
        <v>-1.4523158420585115E-4</v>
      </c>
      <c r="BA130" s="6">
        <f t="shared" ref="BA130" si="1190">$Q$4*$AG$33 *G130</f>
        <v>-1.7912561279859678E-5</v>
      </c>
      <c r="BB130" s="6">
        <f t="shared" ref="BB130" si="1191">$Q$4*$AG$33 *H130</f>
        <v>-1.8977992434052078E-5</v>
      </c>
      <c r="BC130" s="6">
        <f t="shared" ref="BC130" si="1192">$Q$4*$AG$33 *I130</f>
        <v>-9.3558173227519895E-5</v>
      </c>
      <c r="BD130" s="6">
        <f t="shared" ref="BD130" si="1193">$Q$4*$AG$33 *J130</f>
        <v>-1.8445276856955879E-5</v>
      </c>
      <c r="BE130" s="6">
        <f t="shared" ref="BE130" si="1194">$Q$4*$AG$33 *K130</f>
        <v>-1.8551819972375117E-5</v>
      </c>
      <c r="BF130" s="6">
        <f t="shared" ref="BF130" si="1195">$Q$4*$AG$33 *L130</f>
        <v>-1.8977992434052078E-5</v>
      </c>
      <c r="BG130" s="6">
        <f t="shared" ref="BG130" si="1196">$Q$4*$AG$33 *M130</f>
        <v>-1.8445276856955879E-5</v>
      </c>
      <c r="BH130" s="6">
        <f t="shared" ref="BH130" si="1197">$Q$4*$AG$33 *N130</f>
        <v>-2.164157031953307E-5</v>
      </c>
      <c r="BI130" s="6">
        <f t="shared" ref="BI130" si="1198">$Q$4*$AH$33 *B130</f>
        <v>-2.720996431877118E-5</v>
      </c>
      <c r="BJ130" s="6">
        <f t="shared" ref="BJ130" si="1199">$Q$4*$AH$33 *C130</f>
        <v>-1.0171606094871277E-5</v>
      </c>
      <c r="BK130" s="6">
        <f t="shared" ref="BK130" si="1200">$Q$4*$AH$33 *D130</f>
        <v>-1.1052900485762652E-5</v>
      </c>
      <c r="BL130" s="6">
        <f t="shared" ref="BL130" si="1201">$Q$4*$AH$33 *E130</f>
        <v>-4.2191968963924542E-5</v>
      </c>
      <c r="BM130" s="6">
        <f t="shared" ref="BM130" si="1202">$Q$4*$AH$33 *F130</f>
        <v>-8.0087627772253635E-5</v>
      </c>
      <c r="BN130" s="6">
        <f t="shared" ref="BN130" si="1203">$Q$4*$AH$33 *G130</f>
        <v>-9.8778412979074856E-6</v>
      </c>
      <c r="BO130" s="6">
        <f t="shared" ref="BO130" si="1204">$Q$4*$AH$33 *H130</f>
        <v>-1.0465370891835069E-5</v>
      </c>
      <c r="BP130" s="6">
        <f t="shared" ref="BP130" si="1205">$Q$4*$AH$33 *I130</f>
        <v>-5.1592442466765873E-5</v>
      </c>
      <c r="BQ130" s="6">
        <f t="shared" ref="BQ130" si="1206">$Q$4*$AH$33 *J130</f>
        <v>-1.0171606094871277E-5</v>
      </c>
      <c r="BR130" s="6">
        <f t="shared" ref="BR130" si="1207">$Q$4*$AH$33 *K130</f>
        <v>-1.0230359054264035E-5</v>
      </c>
      <c r="BS130" s="6">
        <f t="shared" ref="BS130" si="1208">$Q$4*$AH$33 *L130</f>
        <v>-1.0465370891835069E-5</v>
      </c>
      <c r="BT130" s="6">
        <f t="shared" ref="BT130" si="1209">$Q$4*$AH$33 *M130</f>
        <v>-1.0171606094871277E-5</v>
      </c>
      <c r="BU130" s="6">
        <f t="shared" ref="BU130" si="1210">$Q$4*$AH$33 *N130</f>
        <v>-1.1934194876654025E-5</v>
      </c>
      <c r="BV130" s="6">
        <f>AF130*BV128</f>
        <v>2.6804258814925734E-4</v>
      </c>
      <c r="BW130" s="6">
        <f t="shared" ref="BW130" si="1211">AG130*BW128</f>
        <v>9.2064268665038979E-5</v>
      </c>
      <c r="BX130" s="10">
        <f>AH130*BX128</f>
        <v>3.1004894863857803E-6</v>
      </c>
    </row>
    <row r="131" spans="1:76" ht="15.75" thickBot="1" x14ac:dyDescent="0.3">
      <c r="A131" s="54"/>
      <c r="B131" s="19" t="s">
        <v>74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6">
        <f>Y128+Y130</f>
        <v>0.69618546047843166</v>
      </c>
      <c r="Z131" s="16">
        <f t="shared" ref="Z131:AB131" si="1212">Z128+Z130</f>
        <v>0.12548410108563518</v>
      </c>
      <c r="AA131" s="16">
        <f t="shared" si="1212"/>
        <v>-2.2837834091314419E-2</v>
      </c>
      <c r="AB131" s="16">
        <f t="shared" si="1212"/>
        <v>0.78912337802231458</v>
      </c>
      <c r="AC131" s="49" t="s">
        <v>74</v>
      </c>
      <c r="AD131" s="49"/>
      <c r="AE131" s="49"/>
      <c r="AF131" s="49"/>
      <c r="AG131" s="49"/>
      <c r="AH131" s="49"/>
      <c r="AI131" s="17">
        <f>AI128+AI130</f>
        <v>3.3306297322479556E-2</v>
      </c>
      <c r="AJ131" s="17">
        <f t="shared" ref="AJ131:BX131" si="1213">AJ128+AJ130</f>
        <v>0.80400978554388636</v>
      </c>
      <c r="AK131" s="17">
        <f t="shared" si="1213"/>
        <v>0.52840386194718358</v>
      </c>
      <c r="AL131" s="17">
        <f t="shared" si="1213"/>
        <v>0.13857483942061441</v>
      </c>
      <c r="AM131" s="17">
        <f t="shared" si="1213"/>
        <v>0.28303562129544396</v>
      </c>
      <c r="AN131" s="17">
        <f t="shared" si="1213"/>
        <v>0.40368906849890046</v>
      </c>
      <c r="AO131" s="17">
        <f t="shared" si="1213"/>
        <v>0.95126451886754171</v>
      </c>
      <c r="AP131" s="17">
        <f t="shared" si="1213"/>
        <v>0.14636202432135523</v>
      </c>
      <c r="AQ131" s="17">
        <f t="shared" si="1213"/>
        <v>0.61954017498582115</v>
      </c>
      <c r="AR131" s="17">
        <f t="shared" si="1213"/>
        <v>0.10894818582959176</v>
      </c>
      <c r="AS131" s="17">
        <f t="shared" si="1213"/>
        <v>0.57638578140043495</v>
      </c>
      <c r="AT131" s="17">
        <f t="shared" si="1213"/>
        <v>0.95401316572235506</v>
      </c>
      <c r="AU131" s="17">
        <f t="shared" si="1213"/>
        <v>0.87224615008259132</v>
      </c>
      <c r="AV131" s="17">
        <f t="shared" si="1213"/>
        <v>0.65394175664920162</v>
      </c>
      <c r="AW131" s="17">
        <f t="shared" si="1213"/>
        <v>0.89684170705508126</v>
      </c>
      <c r="AX131" s="17">
        <f t="shared" si="1213"/>
        <v>0.68780878976043336</v>
      </c>
      <c r="AY131" s="17">
        <f t="shared" si="1213"/>
        <v>0.93417032623063145</v>
      </c>
      <c r="AZ131" s="17">
        <f t="shared" si="1213"/>
        <v>0.69695676120704952</v>
      </c>
      <c r="BA131" s="17">
        <f t="shared" si="1213"/>
        <v>0.18957678180930446</v>
      </c>
      <c r="BB131" s="17">
        <f t="shared" si="1213"/>
        <v>0.34286681895933702</v>
      </c>
      <c r="BC131" s="17">
        <f t="shared" si="1213"/>
        <v>0.80840892874733716</v>
      </c>
      <c r="BD131" s="17">
        <f t="shared" si="1213"/>
        <v>0.68858662166871021</v>
      </c>
      <c r="BE131" s="17">
        <f t="shared" si="1213"/>
        <v>4.7157040964279286E-2</v>
      </c>
      <c r="BF131" s="17">
        <f t="shared" si="1213"/>
        <v>0.65176881507790208</v>
      </c>
      <c r="BG131" s="17">
        <f t="shared" si="1213"/>
        <v>0.77782700514424719</v>
      </c>
      <c r="BH131" s="17">
        <f t="shared" si="1213"/>
        <v>0.98266574648042604</v>
      </c>
      <c r="BI131" s="17">
        <f t="shared" si="1213"/>
        <v>0.74593959744059191</v>
      </c>
      <c r="BJ131" s="17">
        <f t="shared" si="1213"/>
        <v>0.38697651464835081</v>
      </c>
      <c r="BK131" s="17">
        <f t="shared" si="1213"/>
        <v>0.33377902824269584</v>
      </c>
      <c r="BL131" s="17">
        <f t="shared" si="1213"/>
        <v>6.7685119121860593E-2</v>
      </c>
      <c r="BM131" s="17">
        <f t="shared" si="1213"/>
        <v>0.77997610036115728</v>
      </c>
      <c r="BN131" s="17">
        <f t="shared" si="1213"/>
        <v>0.46732669786087561</v>
      </c>
      <c r="BO131" s="17">
        <f t="shared" si="1213"/>
        <v>0.89111788199481157</v>
      </c>
      <c r="BP131" s="17">
        <f t="shared" si="1213"/>
        <v>0.34995825355124233</v>
      </c>
      <c r="BQ131" s="17">
        <f t="shared" si="1213"/>
        <v>0.37341686785142031</v>
      </c>
      <c r="BR131" s="17">
        <f t="shared" si="1213"/>
        <v>0.32142299710185135</v>
      </c>
      <c r="BS131" s="17">
        <f t="shared" si="1213"/>
        <v>0.20403165485253999</v>
      </c>
      <c r="BT131" s="17">
        <f t="shared" si="1213"/>
        <v>0.79304960340616037</v>
      </c>
      <c r="BU131" s="17">
        <f t="shared" si="1213"/>
        <v>0.21370490939720785</v>
      </c>
      <c r="BV131" s="17">
        <f t="shared" si="1213"/>
        <v>7.3795913950897588E-2</v>
      </c>
      <c r="BW131" s="17">
        <f t="shared" si="1213"/>
        <v>0.30391051590962376</v>
      </c>
      <c r="BX131" s="18">
        <f t="shared" si="1213"/>
        <v>0.50501354182167002</v>
      </c>
    </row>
    <row r="133" spans="1:76" x14ac:dyDescent="0.25">
      <c r="B133" t="s">
        <v>158</v>
      </c>
      <c r="F133">
        <f>((O115 - W115)^2 + (O118 -W118)^2 + (O121 -W121)^2 +(O124-W124)^2+(O127-W127)^2+(O130-W130)^2) / 6</f>
        <v>0.35034306258544118</v>
      </c>
    </row>
    <row r="134" spans="1:76" ht="15.75" thickBot="1" x14ac:dyDescent="0.3"/>
    <row r="135" spans="1:76" x14ac:dyDescent="0.25">
      <c r="A135" s="52" t="s">
        <v>80</v>
      </c>
      <c r="B135" s="33" t="s">
        <v>50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5" t="s">
        <v>28</v>
      </c>
      <c r="Q135" s="35"/>
      <c r="R135" s="35"/>
      <c r="S135" s="35" t="s">
        <v>29</v>
      </c>
      <c r="T135" s="35"/>
      <c r="U135" s="35"/>
      <c r="V135" s="34" t="s">
        <v>30</v>
      </c>
      <c r="W135" s="34" t="s">
        <v>31</v>
      </c>
      <c r="X135" s="50" t="s">
        <v>62</v>
      </c>
      <c r="Y135" s="37" t="s">
        <v>54</v>
      </c>
      <c r="Z135" s="38"/>
      <c r="AA135" s="39"/>
      <c r="AB135" s="44" t="s">
        <v>49</v>
      </c>
      <c r="AC135" s="46" t="s">
        <v>58</v>
      </c>
      <c r="AD135" s="47"/>
      <c r="AE135" s="48"/>
      <c r="AF135" s="46" t="s">
        <v>63</v>
      </c>
      <c r="AG135" s="47"/>
      <c r="AH135" s="48"/>
      <c r="AI135" s="37" t="s">
        <v>67</v>
      </c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9"/>
      <c r="AV135" s="37" t="s">
        <v>68</v>
      </c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9"/>
      <c r="BI135" s="37" t="s">
        <v>69</v>
      </c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9"/>
      <c r="BV135" s="37" t="s">
        <v>73</v>
      </c>
      <c r="BW135" s="38"/>
      <c r="BX135" s="40"/>
    </row>
    <row r="136" spans="1:76" x14ac:dyDescent="0.25">
      <c r="A136" s="53"/>
      <c r="B136" s="5" t="s">
        <v>16</v>
      </c>
      <c r="C136" s="1" t="s">
        <v>17</v>
      </c>
      <c r="D136" s="1" t="s">
        <v>18</v>
      </c>
      <c r="E136" s="1" t="s">
        <v>19</v>
      </c>
      <c r="F136" s="1" t="s">
        <v>20</v>
      </c>
      <c r="G136" s="1" t="s">
        <v>21</v>
      </c>
      <c r="H136" s="1" t="s">
        <v>36</v>
      </c>
      <c r="I136" s="1" t="s">
        <v>37</v>
      </c>
      <c r="J136" s="1" t="s">
        <v>38</v>
      </c>
      <c r="K136" s="1" t="s">
        <v>39</v>
      </c>
      <c r="L136" s="1" t="s">
        <v>40</v>
      </c>
      <c r="M136" s="1" t="s">
        <v>41</v>
      </c>
      <c r="N136" s="1" t="s">
        <v>42</v>
      </c>
      <c r="O136" s="1" t="s">
        <v>22</v>
      </c>
      <c r="P136" s="1" t="s">
        <v>51</v>
      </c>
      <c r="Q136" s="1" t="s">
        <v>52</v>
      </c>
      <c r="R136" s="1" t="s">
        <v>53</v>
      </c>
      <c r="S136" s="1" t="s">
        <v>25</v>
      </c>
      <c r="T136" s="1" t="s">
        <v>26</v>
      </c>
      <c r="U136" s="1" t="s">
        <v>27</v>
      </c>
      <c r="V136" s="27"/>
      <c r="W136" s="27"/>
      <c r="X136" s="51"/>
      <c r="Y136" s="1" t="s">
        <v>55</v>
      </c>
      <c r="Z136" s="1" t="s">
        <v>56</v>
      </c>
      <c r="AA136" s="1" t="s">
        <v>57</v>
      </c>
      <c r="AB136" s="45"/>
      <c r="AC136" s="1" t="s">
        <v>59</v>
      </c>
      <c r="AD136" s="1" t="s">
        <v>60</v>
      </c>
      <c r="AE136" s="1" t="s">
        <v>61</v>
      </c>
      <c r="AF136" s="1" t="s">
        <v>64</v>
      </c>
      <c r="AG136" s="1" t="s">
        <v>65</v>
      </c>
      <c r="AH136" s="1" t="s">
        <v>66</v>
      </c>
      <c r="AI136" s="1" t="s">
        <v>16</v>
      </c>
      <c r="AJ136" s="1" t="s">
        <v>17</v>
      </c>
      <c r="AK136" s="1" t="s">
        <v>18</v>
      </c>
      <c r="AL136" s="1" t="s">
        <v>19</v>
      </c>
      <c r="AM136" s="2" t="s">
        <v>20</v>
      </c>
      <c r="AN136" s="2" t="s">
        <v>21</v>
      </c>
      <c r="AO136" s="2" t="s">
        <v>36</v>
      </c>
      <c r="AP136" s="2" t="s">
        <v>37</v>
      </c>
      <c r="AQ136" s="2" t="s">
        <v>38</v>
      </c>
      <c r="AR136" s="2" t="s">
        <v>39</v>
      </c>
      <c r="AS136" s="2" t="s">
        <v>40</v>
      </c>
      <c r="AT136" s="2" t="s">
        <v>41</v>
      </c>
      <c r="AU136" s="2" t="s">
        <v>42</v>
      </c>
      <c r="AV136" s="1" t="s">
        <v>16</v>
      </c>
      <c r="AW136" s="1" t="s">
        <v>17</v>
      </c>
      <c r="AX136" s="1" t="s">
        <v>18</v>
      </c>
      <c r="AY136" s="1" t="s">
        <v>19</v>
      </c>
      <c r="AZ136" s="2" t="s">
        <v>20</v>
      </c>
      <c r="BA136" s="2" t="s">
        <v>21</v>
      </c>
      <c r="BB136" s="2" t="s">
        <v>36</v>
      </c>
      <c r="BC136" s="2" t="s">
        <v>37</v>
      </c>
      <c r="BD136" s="2" t="s">
        <v>38</v>
      </c>
      <c r="BE136" s="2" t="s">
        <v>39</v>
      </c>
      <c r="BF136" s="2" t="s">
        <v>40</v>
      </c>
      <c r="BG136" s="2" t="s">
        <v>41</v>
      </c>
      <c r="BH136" s="2" t="s">
        <v>42</v>
      </c>
      <c r="BI136" s="1" t="s">
        <v>16</v>
      </c>
      <c r="BJ136" s="1" t="s">
        <v>17</v>
      </c>
      <c r="BK136" s="1" t="s">
        <v>18</v>
      </c>
      <c r="BL136" s="1" t="s">
        <v>19</v>
      </c>
      <c r="BM136" s="2" t="s">
        <v>20</v>
      </c>
      <c r="BN136" s="2" t="s">
        <v>21</v>
      </c>
      <c r="BO136" s="2" t="s">
        <v>36</v>
      </c>
      <c r="BP136" s="2" t="s">
        <v>37</v>
      </c>
      <c r="BQ136" s="2" t="s">
        <v>38</v>
      </c>
      <c r="BR136" s="2" t="s">
        <v>39</v>
      </c>
      <c r="BS136" s="2" t="s">
        <v>40</v>
      </c>
      <c r="BT136" s="2" t="s">
        <v>41</v>
      </c>
      <c r="BU136" s="2" t="s">
        <v>42</v>
      </c>
      <c r="BV136" s="2" t="s">
        <v>70</v>
      </c>
      <c r="BW136" s="2" t="s">
        <v>71</v>
      </c>
      <c r="BX136" s="9" t="s">
        <v>72</v>
      </c>
    </row>
    <row r="137" spans="1:76" x14ac:dyDescent="0.25">
      <c r="A137" s="53"/>
      <c r="B137" s="8">
        <v>0.26951672862453502</v>
      </c>
      <c r="C137" s="3">
        <v>0.10297397769516729</v>
      </c>
      <c r="D137" s="3">
        <v>0.10594795539033458</v>
      </c>
      <c r="E137" s="3">
        <v>0.46877323420074346</v>
      </c>
      <c r="F137" s="3">
        <v>0.87620817843866172</v>
      </c>
      <c r="G137" s="3">
        <v>0.1</v>
      </c>
      <c r="H137" s="3">
        <v>0.1</v>
      </c>
      <c r="I137" s="3">
        <v>0.51933085501858745</v>
      </c>
      <c r="J137" s="3">
        <v>0.1</v>
      </c>
      <c r="K137" s="3">
        <v>0.10089219330855019</v>
      </c>
      <c r="L137" s="3">
        <v>0.10297397769516729</v>
      </c>
      <c r="M137" s="3">
        <v>0.1</v>
      </c>
      <c r="N137" s="3">
        <v>0.120817843866171</v>
      </c>
      <c r="O137" s="3">
        <v>1</v>
      </c>
      <c r="P137" s="6">
        <f>$BV$43+ (B137*AI131) + (C137*$AJ$43) +(D137*$AK$43)+(E137*$AL$43)+(F137*$AM$43)+(G137*$AN$43)+(H137*$AO$43)+(I137*$AP$43)+(J137*$AQ$43)+(K137*$AR$43)+(L137*$AS$43)+(M137*$AT$43)+(N137*$AU$43)</f>
        <v>1.1298075499535696</v>
      </c>
      <c r="Q137" s="6">
        <f>$BW$43+ (B137*$AV$43) + (C137*$AW$43) +(D137*$AX$43)+(E137*$AY$43)+(F137*$AZ$43)+(G137*$BA$43)+(H137*$BB$43)+(I137*$BC$43)+(J137*$BD$43)+(K137*$BE$43)+(L137*$BF$43)+(M137*$BG$43)+(N137*$BH$43)</f>
        <v>2.5129876661774113</v>
      </c>
      <c r="R137" s="6">
        <f>$BX$43+ (B137*$BI$43) + (C137*$BJ$43) +(D137*$BK$43)+(E137*$BL$43)+(F137*$BM$43)+(G137*$BN$43)+(H137*$BO$43)+(I137*$BP$43)+(J137*$BQ$43)+(K137*$BR$43)+(L137*$BS$43)+(M137*$BT$43)+(N137*$BU$43)</f>
        <v>2.0142316659841852</v>
      </c>
      <c r="S137" s="6">
        <f>1/(1+EXP(-P137))</f>
        <v>0.75580338137179381</v>
      </c>
      <c r="T137" s="6">
        <f t="shared" ref="T137" si="1214">1/(1+EXP(-Q137))</f>
        <v>0.92504730296426851</v>
      </c>
      <c r="U137" s="6">
        <f t="shared" ref="U137" si="1215">1/(1+EXP(-R137))</f>
        <v>0.88228323250068719</v>
      </c>
      <c r="V137" s="6">
        <f>AB131+(S137*Y131)+(T137*Z131)+(U137*AA131)</f>
        <v>1.4112319943025557</v>
      </c>
      <c r="W137" s="6">
        <f>1/(1+EXP(-V137))</f>
        <v>0.8039601887589588</v>
      </c>
      <c r="X137" s="6">
        <f>(O137 -W137) *W137 * (1-W137)</f>
        <v>3.0897482493510719E-2</v>
      </c>
      <c r="Y137" s="6">
        <f>$Q$4*X137*S137</f>
        <v>2.3352421744471208E-3</v>
      </c>
      <c r="Z137" s="6">
        <f>$Q$4*X137*T137</f>
        <v>2.8581632849007796E-3</v>
      </c>
      <c r="AA137" s="6">
        <f>$Q$4*X137*U137</f>
        <v>2.7260330730508034E-3</v>
      </c>
      <c r="AB137" s="6">
        <f>$Q$4*X137</f>
        <v>3.0897482493510721E-3</v>
      </c>
      <c r="AC137" s="6">
        <f>X137 *Y131</f>
        <v>2.1510378077369042E-2</v>
      </c>
      <c r="AD137" s="6">
        <f t="shared" ref="AD137" si="1216">Y137 *Z131</f>
        <v>2.9303576507776099E-4</v>
      </c>
      <c r="AE137" s="6">
        <f t="shared" ref="AE137" si="1217">Z137 *AA131</f>
        <v>-6.5274258906450233E-5</v>
      </c>
      <c r="AF137" s="6">
        <f>AC137 *S137*(1 - S137)</f>
        <v>3.9700549727038131E-3</v>
      </c>
      <c r="AG137" s="6">
        <f>AD137 *T137*(1 - T137)</f>
        <v>2.0317573305305368E-5</v>
      </c>
      <c r="AH137" s="6">
        <f>AE137 *U137*(1 - U137)</f>
        <v>-6.7793538608367116E-6</v>
      </c>
      <c r="AI137" s="6">
        <f>$Q$4*$AF$49 *B137</f>
        <v>7.0728115482255504E-5</v>
      </c>
      <c r="AJ137" s="6">
        <f t="shared" ref="AJ137" si="1218">$Q$4*$AF$49 *C137</f>
        <v>2.7023017915289378E-5</v>
      </c>
      <c r="AK137" s="6">
        <f t="shared" ref="AK137" si="1219">$Q$4*$AF$49 *D137</f>
        <v>2.7803466086128061E-5</v>
      </c>
      <c r="AL137" s="6">
        <f t="shared" ref="AL137" si="1220">$Q$4*$AF$49 *E137</f>
        <v>1.2301814292844728E-4</v>
      </c>
      <c r="AM137" s="6">
        <f t="shared" ref="AM137" si="1221">$Q$4*$AF$49 *F137</f>
        <v>2.2993954233334679E-4</v>
      </c>
      <c r="AN137" s="6">
        <f t="shared" ref="AN137" si="1222">$Q$4*$AF$49 *G137</f>
        <v>2.6242569744450695E-5</v>
      </c>
      <c r="AO137" s="6">
        <f t="shared" ref="AO137" si="1223">$Q$4*$AF$49 *H137</f>
        <v>2.6242569744450695E-5</v>
      </c>
      <c r="AP137" s="6">
        <f t="shared" ref="AP137" si="1224">$Q$4*$AF$49 *I137</f>
        <v>1.3628576183270493E-4</v>
      </c>
      <c r="AQ137" s="6">
        <f t="shared" ref="AQ137" si="1225">$Q$4*$AF$49 *J137</f>
        <v>2.6242569744450695E-5</v>
      </c>
      <c r="AR137" s="6">
        <f t="shared" ref="AR137" si="1226">$Q$4*$AF$49 *K137</f>
        <v>2.6476704195702298E-5</v>
      </c>
      <c r="AS137" s="6">
        <f t="shared" ref="AS137" si="1227">$Q$4*$AF$49 *L137</f>
        <v>2.7023017915289378E-5</v>
      </c>
      <c r="AT137" s="6">
        <f t="shared" ref="AT137" si="1228">$Q$4*$AF$49 *M137</f>
        <v>2.6242569744450695E-5</v>
      </c>
      <c r="AU137" s="6">
        <f t="shared" ref="AU137" si="1229">$Q$4*$AF$49 *N137</f>
        <v>3.170570694032147E-5</v>
      </c>
      <c r="AV137" s="6">
        <f>$Q$4*$AG$49 *B137</f>
        <v>5.8622748510761062E-7</v>
      </c>
      <c r="AW137" s="6">
        <f t="shared" ref="AW137" si="1230">$Q$4*$AG$49 *C137</f>
        <v>2.2397932879283909E-7</v>
      </c>
      <c r="AX137" s="6">
        <f t="shared" ref="AX137" si="1231">$Q$4*$AG$49 *D137</f>
        <v>2.3044804586988857E-7</v>
      </c>
      <c r="AY137" s="6">
        <f t="shared" ref="AY137" si="1232">$Q$4*$AG$49 *E137</f>
        <v>1.0196315292699279E-6</v>
      </c>
      <c r="AZ137" s="6">
        <f t="shared" ref="AZ137" si="1233">$Q$4*$AG$49 *F137</f>
        <v>1.90584576882571E-6</v>
      </c>
      <c r="BA137" s="6">
        <f t="shared" ref="BA137" si="1234">$Q$4*$AG$49 *G137</f>
        <v>2.1751061171578957E-7</v>
      </c>
      <c r="BB137" s="6">
        <f t="shared" ref="BB137" si="1235">$Q$4*$AG$49 *H137</f>
        <v>2.1751061171578957E-7</v>
      </c>
      <c r="BC137" s="6">
        <f t="shared" ref="BC137" si="1236">$Q$4*$AG$49 *I137</f>
        <v>1.1295997195797698E-6</v>
      </c>
      <c r="BD137" s="6">
        <f t="shared" ref="BD137" si="1237">$Q$4*$AG$49 *J137</f>
        <v>2.1751061171578957E-7</v>
      </c>
      <c r="BE137" s="6">
        <f t="shared" ref="BE137" si="1238">$Q$4*$AG$49 *K137</f>
        <v>2.1945122683890442E-7</v>
      </c>
      <c r="BF137" s="6">
        <f t="shared" ref="BF137" si="1239">$Q$4*$AG$49 *L137</f>
        <v>2.2397932879283909E-7</v>
      </c>
      <c r="BG137" s="6">
        <f t="shared" ref="BG137" si="1240">$Q$4*$AG$49 *M137</f>
        <v>2.1751061171578957E-7</v>
      </c>
      <c r="BH137" s="6">
        <f t="shared" ref="BH137" si="1241">$Q$4*$AG$49 *N137</f>
        <v>2.6279163125513609E-7</v>
      </c>
      <c r="BI137" s="6">
        <f>$Q$4*$AH$49 *B137</f>
        <v>3.4984895032724009E-7</v>
      </c>
      <c r="BJ137" s="6">
        <f t="shared" ref="BJ137" si="1242">$Q$4*$AH$49 *C137</f>
        <v>1.3366642653882154E-7</v>
      </c>
      <c r="BK137" s="6">
        <f t="shared" ref="BK137" si="1243">$Q$4*$AH$49 *D137</f>
        <v>1.3752682874932902E-7</v>
      </c>
      <c r="BL137" s="6">
        <f t="shared" ref="BL137" si="1244">$Q$4*$AH$49 *E137</f>
        <v>6.0849589843124165E-7</v>
      </c>
      <c r="BM137" s="6">
        <f t="shared" ref="BM137" si="1245">$Q$4*$AH$49 *F137</f>
        <v>1.1373710012707666E-6</v>
      </c>
      <c r="BN137" s="6">
        <f t="shared" ref="BN137" si="1246">$Q$4*$AH$49 *G137</f>
        <v>1.2980602432831405E-7</v>
      </c>
      <c r="BO137" s="6">
        <f t="shared" ref="BO137" si="1247">$Q$4*$AH$49 *H137</f>
        <v>1.2980602432831405E-7</v>
      </c>
      <c r="BP137" s="6">
        <f t="shared" ref="BP137" si="1248">$Q$4*$AH$49 *I137</f>
        <v>6.7412273600986892E-7</v>
      </c>
      <c r="BQ137" s="6">
        <f t="shared" ref="BQ137" si="1249">$Q$4*$AH$49 *J137</f>
        <v>1.2980602432831405E-7</v>
      </c>
      <c r="BR137" s="6">
        <f t="shared" ref="BR137" si="1250">$Q$4*$AH$49 *K137</f>
        <v>1.3096414499146631E-7</v>
      </c>
      <c r="BS137" s="6">
        <f t="shared" ref="BS137" si="1251">$Q$4*$AH$49 *L137</f>
        <v>1.3366642653882154E-7</v>
      </c>
      <c r="BT137" s="6">
        <f t="shared" ref="BT137" si="1252">$Q$4*$AH$49 *M137</f>
        <v>1.2980602432831405E-7</v>
      </c>
      <c r="BU137" s="6">
        <f t="shared" ref="BU137" si="1253">$Q$4*$AH$49 *N137</f>
        <v>1.568288398018664E-7</v>
      </c>
      <c r="BV137" s="6">
        <f>$Q$4*AF137</f>
        <v>3.9700549727038131E-4</v>
      </c>
      <c r="BW137" s="6">
        <f>$Q$4*AG137</f>
        <v>2.0317573305305367E-6</v>
      </c>
      <c r="BX137" s="10">
        <f>$Q$4*AH137</f>
        <v>-6.7793538608367122E-7</v>
      </c>
    </row>
    <row r="138" spans="1:76" x14ac:dyDescent="0.25">
      <c r="A138" s="53"/>
      <c r="B138" s="21" t="s">
        <v>74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7">
        <f>Y131 + Y137</f>
        <v>0.6985207026528788</v>
      </c>
      <c r="Z138" s="7">
        <f t="shared" ref="Z138" si="1254">Z131 + Z137</f>
        <v>0.12834226437053595</v>
      </c>
      <c r="AA138" s="7">
        <f t="shared" ref="AA138" si="1255">AA131 + AA137</f>
        <v>-2.0111801018263615E-2</v>
      </c>
      <c r="AB138" s="7">
        <f>AB131+AB137</f>
        <v>0.79221312627166562</v>
      </c>
      <c r="AC138" s="41"/>
      <c r="AD138" s="42"/>
      <c r="AE138" s="42"/>
      <c r="AF138" s="42"/>
      <c r="AG138" s="42"/>
      <c r="AH138" s="43"/>
      <c r="AI138" s="7">
        <f>AI131 + AI137</f>
        <v>3.337702543796181E-2</v>
      </c>
      <c r="AJ138" s="7">
        <f t="shared" ref="AJ138:BX138" si="1256">AJ131 + AJ137</f>
        <v>0.8040368085618016</v>
      </c>
      <c r="AK138" s="7">
        <f t="shared" si="1256"/>
        <v>0.52843166541326969</v>
      </c>
      <c r="AL138" s="7">
        <f t="shared" si="1256"/>
        <v>0.13869785756354286</v>
      </c>
      <c r="AM138" s="7">
        <f t="shared" si="1256"/>
        <v>0.28326556083777732</v>
      </c>
      <c r="AN138" s="7">
        <f t="shared" si="1256"/>
        <v>0.40371531106864489</v>
      </c>
      <c r="AO138" s="7">
        <f t="shared" si="1256"/>
        <v>0.95129076143728619</v>
      </c>
      <c r="AP138" s="7">
        <f t="shared" si="1256"/>
        <v>0.14649831008318792</v>
      </c>
      <c r="AQ138" s="7">
        <f t="shared" si="1256"/>
        <v>0.61956641755556563</v>
      </c>
      <c r="AR138" s="7">
        <f t="shared" si="1256"/>
        <v>0.10897466253378746</v>
      </c>
      <c r="AS138" s="7">
        <f t="shared" si="1256"/>
        <v>0.57641280441835019</v>
      </c>
      <c r="AT138" s="7">
        <f t="shared" si="1256"/>
        <v>0.95403940829209954</v>
      </c>
      <c r="AU138" s="7">
        <f t="shared" si="1256"/>
        <v>0.87227785578953165</v>
      </c>
      <c r="AV138" s="7">
        <f t="shared" si="1256"/>
        <v>0.65394234287668673</v>
      </c>
      <c r="AW138" s="7">
        <f t="shared" si="1256"/>
        <v>0.89684193103441001</v>
      </c>
      <c r="AX138" s="7">
        <f t="shared" si="1256"/>
        <v>0.68780902020847923</v>
      </c>
      <c r="AY138" s="7">
        <f t="shared" si="1256"/>
        <v>0.93417134586216077</v>
      </c>
      <c r="AZ138" s="7">
        <f t="shared" si="1256"/>
        <v>0.69695866705281839</v>
      </c>
      <c r="BA138" s="7">
        <f t="shared" si="1256"/>
        <v>0.18957699931991617</v>
      </c>
      <c r="BB138" s="7">
        <f t="shared" si="1256"/>
        <v>0.3428670364699487</v>
      </c>
      <c r="BC138" s="7">
        <f t="shared" si="1256"/>
        <v>0.8084100583470567</v>
      </c>
      <c r="BD138" s="7">
        <f t="shared" si="1256"/>
        <v>0.68858683917932195</v>
      </c>
      <c r="BE138" s="7">
        <f t="shared" si="1256"/>
        <v>4.7157260415506122E-2</v>
      </c>
      <c r="BF138" s="7">
        <f t="shared" si="1256"/>
        <v>0.65176903905723083</v>
      </c>
      <c r="BG138" s="7">
        <f t="shared" si="1256"/>
        <v>0.77782722265485893</v>
      </c>
      <c r="BH138" s="7">
        <f t="shared" si="1256"/>
        <v>0.98266600927205727</v>
      </c>
      <c r="BI138" s="7">
        <f t="shared" si="1256"/>
        <v>0.74593994728954227</v>
      </c>
      <c r="BJ138" s="7">
        <f t="shared" si="1256"/>
        <v>0.38697664831477735</v>
      </c>
      <c r="BK138" s="7">
        <f t="shared" si="1256"/>
        <v>0.3337791657695246</v>
      </c>
      <c r="BL138" s="7">
        <f t="shared" si="1256"/>
        <v>6.7685727617759026E-2</v>
      </c>
      <c r="BM138" s="7">
        <f t="shared" si="1256"/>
        <v>0.77997723773215855</v>
      </c>
      <c r="BN138" s="7">
        <f t="shared" si="1256"/>
        <v>0.46732682766689992</v>
      </c>
      <c r="BO138" s="7">
        <f t="shared" si="1256"/>
        <v>0.89111801180083594</v>
      </c>
      <c r="BP138" s="7">
        <f t="shared" si="1256"/>
        <v>0.34995892767397835</v>
      </c>
      <c r="BQ138" s="7">
        <f t="shared" si="1256"/>
        <v>0.37341699765744463</v>
      </c>
      <c r="BR138" s="7">
        <f t="shared" si="1256"/>
        <v>0.32142312806599632</v>
      </c>
      <c r="BS138" s="7">
        <f t="shared" si="1256"/>
        <v>0.20403178851896653</v>
      </c>
      <c r="BT138" s="7">
        <f t="shared" si="1256"/>
        <v>0.79304973321218475</v>
      </c>
      <c r="BU138" s="7">
        <f t="shared" si="1256"/>
        <v>0.21370506622604765</v>
      </c>
      <c r="BV138" s="7">
        <f t="shared" si="1256"/>
        <v>7.4192919448167971E-2</v>
      </c>
      <c r="BW138" s="7">
        <f t="shared" si="1256"/>
        <v>0.3039125476669543</v>
      </c>
      <c r="BX138" s="11">
        <f t="shared" si="1256"/>
        <v>0.50501286388628397</v>
      </c>
    </row>
    <row r="139" spans="1:76" x14ac:dyDescent="0.25">
      <c r="A139" s="53"/>
      <c r="BX139" s="12"/>
    </row>
    <row r="140" spans="1:76" x14ac:dyDescent="0.25">
      <c r="A140" s="53"/>
      <c r="B140" s="8">
        <v>0.29033457249070638</v>
      </c>
      <c r="C140" s="3">
        <v>0.10297397769516729</v>
      </c>
      <c r="D140" s="3">
        <v>0.11189591078066916</v>
      </c>
      <c r="E140" s="3">
        <v>0.48066914498141267</v>
      </c>
      <c r="F140" s="3">
        <v>0.88215613382899627</v>
      </c>
      <c r="G140" s="3">
        <v>0.1</v>
      </c>
      <c r="H140" s="3">
        <v>0.1</v>
      </c>
      <c r="I140" s="3">
        <v>0.41226765799256504</v>
      </c>
      <c r="J140" s="3">
        <v>0.10297397769516729</v>
      </c>
      <c r="K140" s="3">
        <v>0.10059479553903346</v>
      </c>
      <c r="L140" s="3">
        <v>0.10594795539033458</v>
      </c>
      <c r="M140" s="3">
        <v>0.10297397769516729</v>
      </c>
      <c r="N140" s="3">
        <v>0.120817843866171</v>
      </c>
      <c r="O140" s="3">
        <v>0</v>
      </c>
      <c r="P140" s="6">
        <f>$BV$43+ (B140*AI134) + (C140*$AJ$43) +(D140*$AK$43)+(E140*$AL$43)+(F140*$AM$43)+(G140*$AN$43)+(H140*$AO$43)+(I140*$AP$43)+(J140*$AQ$43)+(K140*$AR$43)+(L140*$AS$43)+(M140*$AT$43)+(N140*$AU$43)</f>
        <v>1.1168360491324956</v>
      </c>
      <c r="Q140" s="6">
        <f>$BW$43+ (B140*$AV$43) + (C140*$AW$43) +(D140*$AX$43)+(E140*$AY$43)+(F140*$AZ$43)+(G140*$BA$43)+(H140*$BB$43)+(I140*$BC$43)+(J140*$BD$43)+(K140*$BE$43)+(L140*$BF$43)+(M140*$BG$43)+(N140*$BH$43)</f>
        <v>2.4655634858100868</v>
      </c>
      <c r="R140" s="6">
        <f>$BX$43+ (B140*$BI$43) + (C140*$BJ$43) +(D140*$BK$43)+(E140*$BL$43)+(F140*$BM$43)+(G140*$BN$43)+(H140*$BO$43)+(I140*$BP$43)+(J140*$BQ$43)+(K140*$BR$43)+(L140*$BS$43)+(M140*$BT$43)+(N140*$BU$43)</f>
        <v>2.0036371550250882</v>
      </c>
      <c r="S140" s="6">
        <f>1/(1+EXP(-P140))</f>
        <v>0.7534013645401284</v>
      </c>
      <c r="T140" s="6">
        <f t="shared" ref="T140" si="1257">1/(1+EXP(-Q140))</f>
        <v>0.92169215469987387</v>
      </c>
      <c r="U140" s="6">
        <f t="shared" ref="U140" si="1258">1/(1+EXP(-R140))</f>
        <v>0.88117842732851526</v>
      </c>
      <c r="V140" s="6">
        <f>AB131+(S140*Y131)+(T140*Z131)+(U140*AA131)</f>
        <v>1.4091639587017843</v>
      </c>
      <c r="W140" s="6">
        <f t="shared" ref="W140" si="1259">1/(1+EXP(-V140))</f>
        <v>0.80363404448462361</v>
      </c>
      <c r="X140" s="6">
        <f>(O140 -W140) *W140 * (1-W140)</f>
        <v>-0.12681856898167124</v>
      </c>
      <c r="Y140" s="6">
        <f>$Q$4*X140*S140</f>
        <v>-9.5545282919817509E-3</v>
      </c>
      <c r="Z140" s="6">
        <f>$Q$4*X140*T140</f>
        <v>-1.1688768010067116E-2</v>
      </c>
      <c r="AA140" s="6">
        <f>$Q$4*X140*U140</f>
        <v>-1.1174978717132189E-2</v>
      </c>
      <c r="AB140" s="6">
        <f>$Q$4*X140</f>
        <v>-1.2681856898167124E-2</v>
      </c>
      <c r="AC140" s="6">
        <f>X140 *Y131</f>
        <v>-8.8289243843720541E-2</v>
      </c>
      <c r="AD140" s="6">
        <f>X140 *Z131</f>
        <v>-1.5913714129631631E-2</v>
      </c>
      <c r="AE140" s="6">
        <f>X140 *AA131</f>
        <v>2.8962614381013206E-3</v>
      </c>
      <c r="AF140" s="6">
        <f>AC140 *S140*(1 - S140)</f>
        <v>-1.6403059826007316E-2</v>
      </c>
      <c r="AG140" s="6">
        <f>AD140 *T140*(1 - T140)</f>
        <v>-1.1485838812385198E-3</v>
      </c>
      <c r="AH140" s="6">
        <f>AE140 *U140*(1 - U140)</f>
        <v>3.0324728029321819E-4</v>
      </c>
      <c r="AI140" s="6">
        <f>$Q$4*$AF$52 *B140</f>
        <v>-4.4871305332942388E-4</v>
      </c>
      <c r="AJ140" s="6">
        <f t="shared" ref="AJ140" si="1260">$Q$4*$AF$52 *C140</f>
        <v>-1.5914662710915544E-4</v>
      </c>
      <c r="AK140" s="6">
        <f t="shared" ref="AK140" si="1261">$Q$4*$AF$52 *D140</f>
        <v>-1.7293550454821583E-4</v>
      </c>
      <c r="AL140" s="6">
        <f t="shared" ref="AL140" si="1262">$Q$4*$AF$52 *E140</f>
        <v>-7.4287577202937895E-4</v>
      </c>
      <c r="AM140" s="6">
        <f t="shared" ref="AM140" si="1263">$Q$4*$AF$52 *F140</f>
        <v>-1.3633752567870968E-3</v>
      </c>
      <c r="AN140" s="6">
        <f t="shared" ref="AN140" si="1264">$Q$4*$AF$52 *G140</f>
        <v>-1.5455033462946863E-4</v>
      </c>
      <c r="AO140" s="6">
        <f t="shared" ref="AO140" si="1265">$Q$4*$AF$52 *H140</f>
        <v>-1.5455033462946863E-4</v>
      </c>
      <c r="AP140" s="6">
        <f t="shared" ref="AP140" si="1266">$Q$4*$AF$52 *I140</f>
        <v>-6.3716104499658254E-4</v>
      </c>
      <c r="AQ140" s="6">
        <f t="shared" ref="AQ140" si="1267">$Q$4*$AF$52 *J140</f>
        <v>-1.5914662710915544E-4</v>
      </c>
      <c r="AR140" s="6">
        <f t="shared" ref="AR140" si="1268">$Q$4*$AF$52 *K140</f>
        <v>-1.5546959312540598E-4</v>
      </c>
      <c r="AS140" s="6">
        <f t="shared" ref="AS140" si="1269">$Q$4*$AF$52 *L140</f>
        <v>-1.6374291958884223E-4</v>
      </c>
      <c r="AT140" s="6">
        <f t="shared" ref="AT140" si="1270">$Q$4*$AF$52 *M140</f>
        <v>-1.5914662710915544E-4</v>
      </c>
      <c r="AU140" s="6">
        <f t="shared" ref="AU140" si="1271">$Q$4*$AF$52 *N140</f>
        <v>-1.8672438198727621E-4</v>
      </c>
      <c r="AV140" s="6">
        <f>$Q$4*$AG$52 *B140</f>
        <v>-5.0799712809904275E-5</v>
      </c>
      <c r="AW140" s="6">
        <f t="shared" ref="AW140" si="1272">$Q$4*$AG$52 *C140</f>
        <v>-1.8017311713628017E-5</v>
      </c>
      <c r="AX140" s="6">
        <f t="shared" ref="AX140" si="1273">$Q$4*$AG$52 *D140</f>
        <v>-1.9578378432498315E-5</v>
      </c>
      <c r="AY140" s="6">
        <f t="shared" ref="AY140" si="1274">$Q$4*$AG$52 *E140</f>
        <v>-8.4102469479137277E-5</v>
      </c>
      <c r="AZ140" s="6">
        <f t="shared" ref="AZ140" si="1275">$Q$4*$AG$52 *F140</f>
        <v>-1.5435047182830067E-4</v>
      </c>
      <c r="BA140" s="6">
        <f t="shared" ref="BA140" si="1276">$Q$4*$AG$52 *G140</f>
        <v>-1.7496956140671253E-5</v>
      </c>
      <c r="BB140" s="6">
        <f t="shared" ref="BB140" si="1277">$Q$4*$AG$52 *H140</f>
        <v>-1.7496956140671253E-5</v>
      </c>
      <c r="BC140" s="6">
        <f t="shared" ref="BC140" si="1278">$Q$4*$AG$52 *I140</f>
        <v>-7.2134291301131665E-5</v>
      </c>
      <c r="BD140" s="6">
        <f t="shared" ref="BD140" si="1279">$Q$4*$AG$52 *J140</f>
        <v>-1.8017311713628017E-5</v>
      </c>
      <c r="BE140" s="6">
        <f t="shared" ref="BE140" si="1280">$Q$4*$AG$52 *K140</f>
        <v>-1.7601027255262605E-5</v>
      </c>
      <c r="BF140" s="6">
        <f t="shared" ref="BF140" si="1281">$Q$4*$AG$52 *L140</f>
        <v>-1.8537667286584785E-5</v>
      </c>
      <c r="BG140" s="6">
        <f t="shared" ref="BG140" si="1282">$Q$4*$AG$52 *M140</f>
        <v>-1.8017311713628017E-5</v>
      </c>
      <c r="BH140" s="6">
        <f t="shared" ref="BH140" si="1283">$Q$4*$AG$52 *N140</f>
        <v>-2.1139445151368612E-5</v>
      </c>
      <c r="BI140" s="6">
        <f>$Q$4*$AH$52 *B140</f>
        <v>-2.4001231093712511E-5</v>
      </c>
      <c r="BJ140" s="6">
        <f t="shared" ref="BJ140" si="1284">$Q$4*$AH$52 *C140</f>
        <v>-8.5126005287559081E-6</v>
      </c>
      <c r="BK140" s="6">
        <f t="shared" ref="BK140" si="1285">$Q$4*$AH$52 *D140</f>
        <v>-9.2501543651824131E-6</v>
      </c>
      <c r="BL140" s="6">
        <f t="shared" ref="BL140" si="1286">$Q$4*$AH$52 *E140</f>
        <v>-3.9735712937477939E-5</v>
      </c>
      <c r="BM140" s="6">
        <f t="shared" ref="BM140" si="1287">$Q$4*$AH$52 *F140</f>
        <v>-7.292563557667065E-5</v>
      </c>
      <c r="BN140" s="6">
        <f t="shared" ref="BN140" si="1288">$Q$4*$AH$52 *G140</f>
        <v>-8.2667492499470737E-6</v>
      </c>
      <c r="BO140" s="6">
        <f t="shared" ref="BO140" si="1289">$Q$4*$AH$52 *H140</f>
        <v>-8.2667492499470737E-6</v>
      </c>
      <c r="BP140" s="6">
        <f t="shared" ref="BP140" si="1290">$Q$4*$AH$52 *I140</f>
        <v>-3.4081133524874732E-5</v>
      </c>
      <c r="BQ140" s="6">
        <f t="shared" ref="BQ140" si="1291">$Q$4*$AH$52 *J140</f>
        <v>-8.5126005287559081E-6</v>
      </c>
      <c r="BR140" s="6">
        <f t="shared" ref="BR140" si="1292">$Q$4*$AH$52 *K140</f>
        <v>-8.3159195057088406E-6</v>
      </c>
      <c r="BS140" s="6">
        <f t="shared" ref="BS140" si="1293">$Q$4*$AH$52 *L140</f>
        <v>-8.7584518075647443E-6</v>
      </c>
      <c r="BT140" s="6">
        <f t="shared" ref="BT140" si="1294">$Q$4*$AH$52 *M140</f>
        <v>-8.5126005287559081E-6</v>
      </c>
      <c r="BU140" s="6">
        <f t="shared" ref="BU140" si="1295">$Q$4*$AH$52 *N140</f>
        <v>-9.9877082016089164E-6</v>
      </c>
      <c r="BV140" s="6">
        <f>$Q$4*AF140</f>
        <v>-1.6403059826007316E-3</v>
      </c>
      <c r="BW140" s="6">
        <f>$Q$4*AG140</f>
        <v>-1.1485838812385198E-4</v>
      </c>
      <c r="BX140" s="10">
        <f>$Q$4*AH140</f>
        <v>3.0324728029321822E-5</v>
      </c>
    </row>
    <row r="141" spans="1:76" x14ac:dyDescent="0.25">
      <c r="A141" s="53"/>
      <c r="B141" s="21" t="s">
        <v>74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13">
        <f>Y138+Y140</f>
        <v>0.68896617436089702</v>
      </c>
      <c r="Z141" s="13">
        <f t="shared" ref="Z141:AB141" si="1296">Z138+Z140</f>
        <v>0.11665349636046883</v>
      </c>
      <c r="AA141" s="13">
        <f t="shared" si="1296"/>
        <v>-3.12867797353958E-2</v>
      </c>
      <c r="AB141" s="13">
        <f t="shared" si="1296"/>
        <v>0.77953126937349848</v>
      </c>
      <c r="AC141" s="36" t="s">
        <v>74</v>
      </c>
      <c r="AD141" s="36"/>
      <c r="AE141" s="36"/>
      <c r="AF141" s="36"/>
      <c r="AG141" s="36"/>
      <c r="AH141" s="36"/>
      <c r="AI141" s="14">
        <f>AI138+AI140</f>
        <v>3.292831238463239E-2</v>
      </c>
      <c r="AJ141" s="14">
        <f t="shared" ref="AJ141:BV141" si="1297">AJ138+AJ140</f>
        <v>0.80387766193469246</v>
      </c>
      <c r="AK141" s="14">
        <f t="shared" si="1297"/>
        <v>0.52825872990872147</v>
      </c>
      <c r="AL141" s="14">
        <f t="shared" si="1297"/>
        <v>0.13795498179151347</v>
      </c>
      <c r="AM141" s="14">
        <f t="shared" si="1297"/>
        <v>0.28190218558099023</v>
      </c>
      <c r="AN141" s="14">
        <f t="shared" si="1297"/>
        <v>0.40356076073401542</v>
      </c>
      <c r="AO141" s="14">
        <f t="shared" si="1297"/>
        <v>0.95113621110265667</v>
      </c>
      <c r="AP141" s="14">
        <f t="shared" si="1297"/>
        <v>0.14586114903819133</v>
      </c>
      <c r="AQ141" s="14">
        <f t="shared" si="1297"/>
        <v>0.61940727092845649</v>
      </c>
      <c r="AR141" s="14">
        <f t="shared" si="1297"/>
        <v>0.10881919294066206</v>
      </c>
      <c r="AS141" s="14">
        <f t="shared" si="1297"/>
        <v>0.57624906149876132</v>
      </c>
      <c r="AT141" s="14">
        <f t="shared" si="1297"/>
        <v>0.9538802616649904</v>
      </c>
      <c r="AU141" s="14">
        <f t="shared" si="1297"/>
        <v>0.87209113140754435</v>
      </c>
      <c r="AV141" s="14">
        <f t="shared" si="1297"/>
        <v>0.65389154316387688</v>
      </c>
      <c r="AW141" s="14">
        <f t="shared" si="1297"/>
        <v>0.89682391372269643</v>
      </c>
      <c r="AX141" s="14">
        <f t="shared" si="1297"/>
        <v>0.68778944183004675</v>
      </c>
      <c r="AY141" s="14">
        <f t="shared" si="1297"/>
        <v>0.93408724339268168</v>
      </c>
      <c r="AZ141" s="14">
        <f t="shared" si="1297"/>
        <v>0.69680431658099007</v>
      </c>
      <c r="BA141" s="14">
        <f t="shared" si="1297"/>
        <v>0.1895595023637755</v>
      </c>
      <c r="BB141" s="14">
        <f t="shared" si="1297"/>
        <v>0.34284953951380803</v>
      </c>
      <c r="BC141" s="14">
        <f t="shared" si="1297"/>
        <v>0.80833792405575555</v>
      </c>
      <c r="BD141" s="14">
        <f t="shared" si="1297"/>
        <v>0.68856882186760837</v>
      </c>
      <c r="BE141" s="14">
        <f t="shared" si="1297"/>
        <v>4.7139659388250862E-2</v>
      </c>
      <c r="BF141" s="14">
        <f t="shared" si="1297"/>
        <v>0.65175050138994428</v>
      </c>
      <c r="BG141" s="14">
        <f t="shared" si="1297"/>
        <v>0.77780920534314535</v>
      </c>
      <c r="BH141" s="14">
        <f t="shared" si="1297"/>
        <v>0.98264486982690591</v>
      </c>
      <c r="BI141" s="14">
        <f t="shared" si="1297"/>
        <v>0.74591594605844858</v>
      </c>
      <c r="BJ141" s="14">
        <f t="shared" si="1297"/>
        <v>0.3869681357142486</v>
      </c>
      <c r="BK141" s="14">
        <f t="shared" si="1297"/>
        <v>0.3337699156151594</v>
      </c>
      <c r="BL141" s="14">
        <f t="shared" si="1297"/>
        <v>6.7645991904821554E-2</v>
      </c>
      <c r="BM141" s="14">
        <f t="shared" si="1297"/>
        <v>0.77990431209658184</v>
      </c>
      <c r="BN141" s="14">
        <f t="shared" si="1297"/>
        <v>0.46731856091764995</v>
      </c>
      <c r="BO141" s="14">
        <f t="shared" si="1297"/>
        <v>0.89110974505158602</v>
      </c>
      <c r="BP141" s="14">
        <f t="shared" si="1297"/>
        <v>0.34992484654045347</v>
      </c>
      <c r="BQ141" s="14">
        <f t="shared" si="1297"/>
        <v>0.37340848505691587</v>
      </c>
      <c r="BR141" s="14">
        <f t="shared" si="1297"/>
        <v>0.32141481214649059</v>
      </c>
      <c r="BS141" s="14">
        <f t="shared" si="1297"/>
        <v>0.20402303006715897</v>
      </c>
      <c r="BT141" s="14">
        <f t="shared" si="1297"/>
        <v>0.79304122061165594</v>
      </c>
      <c r="BU141" s="14">
        <f t="shared" si="1297"/>
        <v>0.21369507851784605</v>
      </c>
      <c r="BV141" s="14">
        <f t="shared" si="1297"/>
        <v>7.2552613465567239E-2</v>
      </c>
      <c r="BW141" s="14">
        <f>BW138+BW140</f>
        <v>0.30379768927883044</v>
      </c>
      <c r="BX141" s="15">
        <f t="shared" ref="BX141" si="1298">BX138+BX140</f>
        <v>0.5050431886143133</v>
      </c>
    </row>
    <row r="142" spans="1:76" x14ac:dyDescent="0.25">
      <c r="A142" s="53"/>
      <c r="BX142" s="12"/>
    </row>
    <row r="143" spans="1:76" ht="14.25" customHeight="1" x14ac:dyDescent="0.25">
      <c r="A143" s="53"/>
      <c r="B143" s="8">
        <v>0.32007434944237922</v>
      </c>
      <c r="C143" s="3">
        <v>0.1</v>
      </c>
      <c r="D143" s="3">
        <v>0.10594795539033458</v>
      </c>
      <c r="E143" s="3">
        <v>0.45687732342007437</v>
      </c>
      <c r="F143" s="3">
        <v>0.9</v>
      </c>
      <c r="G143" s="3">
        <v>0.1</v>
      </c>
      <c r="H143" s="3">
        <v>0.10594795539033458</v>
      </c>
      <c r="I143" s="3">
        <v>0.45985130111524164</v>
      </c>
      <c r="J143" s="3">
        <v>0.10297397769516729</v>
      </c>
      <c r="K143" s="3">
        <v>0.10059479553903346</v>
      </c>
      <c r="L143" s="3">
        <v>0.10297397769516729</v>
      </c>
      <c r="M143" s="3">
        <v>0.10297397769516729</v>
      </c>
      <c r="N143" s="3">
        <v>0.10892193308550187</v>
      </c>
      <c r="O143" s="3">
        <v>0</v>
      </c>
      <c r="P143" s="6">
        <f>$BV$43+ (B143*AI137) + (C143*$AJ$43) +(D143*$AK$43)+(E143*$AL$43)+(F143*$AM$43)+(G143*$AN$43)+(H143*$AO$43)+(I143*$AP$43)+(J143*$AQ$43)+(K143*$AR$43)+(L143*$AS$43)+(M143*$AT$43)+(N143*$AU$43)</f>
        <v>1.1143230549601821</v>
      </c>
      <c r="Q143" s="6">
        <f>$BW$43+ (B143*$AV$43) + (C143*$AW$43) +(D143*$AX$43)+(E143*$AY$43)+(F143*$AZ$43)+(G143*$BA$43)+(H143*$BB$43)+(I143*$BC$43)+(J143*$BD$43)+(K143*$BE$43)+(L143*$BF$43)+(M143*$BG$43)+(N143*$BH$43)</f>
        <v>2.4954608669463334</v>
      </c>
      <c r="R143" s="6">
        <f>$BX$43+ (B143*$BI$43) + (C143*$BJ$43) +(D143*$BK$43)+(E143*$BL$43)+(F143*$BM$43)+(G143*$BN$43)+(H143*$BO$43)+(I143*$BP$43)+(J143*$BQ$43)+(K143*$BR$43)+(L143*$BS$43)+(M143*$BT$43)+(N143*$BU$43)</f>
        <v>2.053859722839591</v>
      </c>
      <c r="S143" s="6">
        <f t="shared" ref="S143" si="1299">1/(1+EXP(-P143))</f>
        <v>0.75293418375792309</v>
      </c>
      <c r="T143" s="6">
        <f>1/(1+EXP(-Q143))</f>
        <v>0.92382299661895484</v>
      </c>
      <c r="U143" s="6">
        <f>1/(1+EXP(-R143))</f>
        <v>0.88633704164848148</v>
      </c>
      <c r="V143" s="6">
        <f>AB131+(S143*Y131)+(T143*Z131)+(U143*AA131)</f>
        <v>1.4089882894385892</v>
      </c>
      <c r="W143" s="6">
        <f t="shared" ref="W143" si="1300">1/(1+EXP(-V143))</f>
        <v>0.80360632127773846</v>
      </c>
      <c r="X143" s="6">
        <f>(O143 -W143) *W143 * (1-W143)</f>
        <v>-0.12682772251449903</v>
      </c>
      <c r="Y143" s="6">
        <f>$Q$4*X143*S143</f>
        <v>-9.5492927729330709E-3</v>
      </c>
      <c r="Z143" s="6">
        <f>$Q$4*X143*T143</f>
        <v>-1.171663666677018E-2</v>
      </c>
      <c r="AA143" s="6">
        <f>$Q$4*X143*U143</f>
        <v>-1.1241210837251559E-2</v>
      </c>
      <c r="AB143" s="6">
        <f>$Q$4*X143</f>
        <v>-1.2682772251449904E-2</v>
      </c>
      <c r="AC143" s="6">
        <f>$X143 *Y131</f>
        <v>-8.8295616400187266E-2</v>
      </c>
      <c r="AD143" s="6">
        <f>$X143 *Z131</f>
        <v>-1.5914862752470286E-2</v>
      </c>
      <c r="AE143" s="6">
        <f>$X143 *AA131</f>
        <v>2.8964704849653911E-3</v>
      </c>
      <c r="AF143" s="6">
        <f>AC143 *S143*(1 - S143)</f>
        <v>-1.6425130117955888E-2</v>
      </c>
      <c r="AG143" s="6">
        <f>AD143 *T143*(1 - T143)</f>
        <v>-1.1199936261833058E-3</v>
      </c>
      <c r="AH143" s="6">
        <f>AE143 *U143*(1 - U143)</f>
        <v>2.9180112535648811E-4</v>
      </c>
      <c r="AI143" s="6">
        <f t="shared" ref="AI143" si="1301">$Q$4*$AF$33 *B143</f>
        <v>-4.7762817871976817E-4</v>
      </c>
      <c r="AJ143" s="6">
        <f t="shared" ref="AJ143" si="1302">$Q$4*$AF$33 *C143</f>
        <v>-1.4922413481488689E-4</v>
      </c>
      <c r="AK143" s="6">
        <f t="shared" ref="AK143" si="1303">$Q$4*$AF$33 *D143</f>
        <v>-1.5809991978528909E-4</v>
      </c>
      <c r="AL143" s="6">
        <f t="shared" ref="AL143" si="1304">$Q$4*$AF$33 *E143</f>
        <v>-6.817712330390186E-4</v>
      </c>
      <c r="AM143" s="6">
        <f t="shared" ref="AM143" si="1305">$Q$4*$AF$33 *F143</f>
        <v>-1.3430172133339822E-3</v>
      </c>
      <c r="AN143" s="6">
        <f t="shared" ref="AN143" si="1306">$Q$4*$AF$33 *G143</f>
        <v>-1.4922413481488689E-4</v>
      </c>
      <c r="AO143" s="6">
        <f t="shared" ref="AO143" si="1307">$Q$4*$AF$33 *H143</f>
        <v>-1.5809991978528909E-4</v>
      </c>
      <c r="AP143" s="6">
        <f t="shared" ref="AP143" si="1308">$Q$4*$AF$33 *I143</f>
        <v>-6.8620912552421962E-4</v>
      </c>
      <c r="AQ143" s="6">
        <f t="shared" ref="AQ143" si="1309">$Q$4*$AF$33 *J143</f>
        <v>-1.5366202730008799E-4</v>
      </c>
      <c r="AR143" s="6">
        <f t="shared" ref="AR143" si="1310">$Q$4*$AF$33 *K143</f>
        <v>-1.501117133119271E-4</v>
      </c>
      <c r="AS143" s="6">
        <f t="shared" ref="AS143" si="1311">$Q$4*$AF$33 *L143</f>
        <v>-1.5366202730008799E-4</v>
      </c>
      <c r="AT143" s="6">
        <f t="shared" ref="AT143" si="1312">$Q$4*$AF$33 *M143</f>
        <v>-1.5366202730008799E-4</v>
      </c>
      <c r="AU143" s="6">
        <f t="shared" ref="AU143" si="1313">$Q$4*$AF$33 *N143</f>
        <v>-1.6253781227049019E-4</v>
      </c>
      <c r="AV143" s="6">
        <f t="shared" ref="AV143" si="1314">$Q$4*$AG$33 *B143</f>
        <v>-5.733351398497838E-5</v>
      </c>
      <c r="AW143" s="6">
        <f t="shared" ref="AW143" si="1315">$Q$4*$AG$33 *C143</f>
        <v>-1.7912561279859678E-5</v>
      </c>
      <c r="AX143" s="6">
        <f t="shared" ref="AX143" si="1316">$Q$4*$AG$33 *D143</f>
        <v>-1.8977992434052078E-5</v>
      </c>
      <c r="AY143" s="6">
        <f t="shared" ref="AY143" si="1317">$Q$4*$AG$33 *E143</f>
        <v>-8.1838430531403508E-5</v>
      </c>
      <c r="AZ143" s="6">
        <f t="shared" ref="AZ143" si="1318">$Q$4*$AG$33 *F143</f>
        <v>-1.6121305151873711E-4</v>
      </c>
      <c r="BA143" s="6">
        <f t="shared" ref="BA143" si="1319">$Q$4*$AG$33 *G143</f>
        <v>-1.7912561279859678E-5</v>
      </c>
      <c r="BB143" s="6">
        <f t="shared" ref="BB143" si="1320">$Q$4*$AG$33 *H143</f>
        <v>-1.8977992434052078E-5</v>
      </c>
      <c r="BC143" s="6">
        <f t="shared" ref="BC143" si="1321">$Q$4*$AG$33 *I143</f>
        <v>-8.2371146108499717E-5</v>
      </c>
      <c r="BD143" s="6">
        <f t="shared" ref="BD143" si="1322">$Q$4*$AG$33 *J143</f>
        <v>-1.8445276856955879E-5</v>
      </c>
      <c r="BE143" s="6">
        <f t="shared" ref="BE143" si="1323">$Q$4*$AG$33 *K143</f>
        <v>-1.8019104395278919E-5</v>
      </c>
      <c r="BF143" s="6">
        <f t="shared" ref="BF143" si="1324">$Q$4*$AG$33 *L143</f>
        <v>-1.8445276856955879E-5</v>
      </c>
      <c r="BG143" s="6">
        <f t="shared" ref="BG143" si="1325">$Q$4*$AG$33 *M143</f>
        <v>-1.8445276856955879E-5</v>
      </c>
      <c r="BH143" s="6">
        <f t="shared" ref="BH143" si="1326">$Q$4*$AG$33 *N143</f>
        <v>-1.9510708011148276E-5</v>
      </c>
      <c r="BI143" s="6">
        <f t="shared" ref="BI143" si="1327">$Q$4*$AH$33 *B143</f>
        <v>-3.1616436273228051E-5</v>
      </c>
      <c r="BJ143" s="6">
        <f t="shared" ref="BJ143" si="1328">$Q$4*$AH$33 *C143</f>
        <v>-9.8778412979074856E-6</v>
      </c>
      <c r="BK143" s="6">
        <f t="shared" ref="BK143" si="1329">$Q$4*$AH$33 *D143</f>
        <v>-1.0465370891835069E-5</v>
      </c>
      <c r="BL143" s="6">
        <f t="shared" ref="BL143" si="1330">$Q$4*$AH$33 *E143</f>
        <v>-4.5129616933562451E-5</v>
      </c>
      <c r="BM143" s="6">
        <f t="shared" ref="BM143" si="1331">$Q$4*$AH$33 *F143</f>
        <v>-8.8900571681167377E-5</v>
      </c>
      <c r="BN143" s="6">
        <f t="shared" ref="BN143" si="1332">$Q$4*$AH$33 *G143</f>
        <v>-9.8778412979074856E-6</v>
      </c>
      <c r="BO143" s="6">
        <f t="shared" ref="BO143" si="1333">$Q$4*$AH$33 *H143</f>
        <v>-1.0465370891835069E-5</v>
      </c>
      <c r="BP143" s="6">
        <f t="shared" ref="BP143" si="1334">$Q$4*$AH$33 *I143</f>
        <v>-4.5423381730526246E-5</v>
      </c>
      <c r="BQ143" s="6">
        <f t="shared" ref="BQ143" si="1335">$Q$4*$AH$33 *J143</f>
        <v>-1.0171606094871277E-5</v>
      </c>
      <c r="BR143" s="6">
        <f t="shared" ref="BR143" si="1336">$Q$4*$AH$33 *K143</f>
        <v>-9.9365942573002432E-6</v>
      </c>
      <c r="BS143" s="6">
        <f t="shared" ref="BS143" si="1337">$Q$4*$AH$33 *L143</f>
        <v>-1.0171606094871277E-5</v>
      </c>
      <c r="BT143" s="6">
        <f t="shared" ref="BT143" si="1338">$Q$4*$AH$33 *M143</f>
        <v>-1.0171606094871277E-5</v>
      </c>
      <c r="BU143" s="6">
        <f t="shared" ref="BU143" si="1339">$Q$4*$AH$33 *N143</f>
        <v>-1.075913568879886E-5</v>
      </c>
      <c r="BV143" s="6">
        <f>AF143*BV141</f>
        <v>-1.1916861165697003E-3</v>
      </c>
      <c r="BW143" s="6">
        <f t="shared" ref="BW143" si="1340">AG143*BW141</f>
        <v>-3.4025147564150651E-4</v>
      </c>
      <c r="BX143" s="10">
        <f>AH143*BX141</f>
        <v>1.4737217079128571E-4</v>
      </c>
    </row>
    <row r="144" spans="1:76" x14ac:dyDescent="0.25">
      <c r="A144" s="53"/>
      <c r="B144" s="21" t="s">
        <v>74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13">
        <f>Y141+Y143</f>
        <v>0.67941688158796398</v>
      </c>
      <c r="Z144" s="13">
        <f t="shared" ref="Z144:AB144" si="1341">Z141+Z143</f>
        <v>0.10493685969369865</v>
      </c>
      <c r="AA144" s="13">
        <f t="shared" si="1341"/>
        <v>-4.2527990572647362E-2</v>
      </c>
      <c r="AB144" s="13">
        <f t="shared" si="1341"/>
        <v>0.76684849712204861</v>
      </c>
      <c r="AC144" s="36" t="s">
        <v>74</v>
      </c>
      <c r="AD144" s="36"/>
      <c r="AE144" s="36"/>
      <c r="AF144" s="36"/>
      <c r="AG144" s="36"/>
      <c r="AH144" s="36"/>
      <c r="AI144" s="14">
        <f>AI141+AI143</f>
        <v>3.2450684205912621E-2</v>
      </c>
      <c r="AJ144" s="14">
        <f t="shared" ref="AJ144:BX144" si="1342">AJ141+AJ143</f>
        <v>0.80372843779987757</v>
      </c>
      <c r="AK144" s="14">
        <f t="shared" si="1342"/>
        <v>0.52810062998893614</v>
      </c>
      <c r="AL144" s="14">
        <f t="shared" si="1342"/>
        <v>0.13727321055847444</v>
      </c>
      <c r="AM144" s="14">
        <f t="shared" si="1342"/>
        <v>0.28055916836765626</v>
      </c>
      <c r="AN144" s="14">
        <f t="shared" si="1342"/>
        <v>0.40341153659920054</v>
      </c>
      <c r="AO144" s="14">
        <f t="shared" si="1342"/>
        <v>0.95097811118287134</v>
      </c>
      <c r="AP144" s="14">
        <f t="shared" si="1342"/>
        <v>0.14517493991266711</v>
      </c>
      <c r="AQ144" s="14">
        <f t="shared" si="1342"/>
        <v>0.61925360890115644</v>
      </c>
      <c r="AR144" s="14">
        <f t="shared" si="1342"/>
        <v>0.10866908122735013</v>
      </c>
      <c r="AS144" s="14">
        <f t="shared" si="1342"/>
        <v>0.57609539947146127</v>
      </c>
      <c r="AT144" s="14">
        <f t="shared" si="1342"/>
        <v>0.95372659963769035</v>
      </c>
      <c r="AU144" s="14">
        <f t="shared" si="1342"/>
        <v>0.87192859359527386</v>
      </c>
      <c r="AV144" s="14">
        <f t="shared" si="1342"/>
        <v>0.65383420964989192</v>
      </c>
      <c r="AW144" s="14">
        <f t="shared" si="1342"/>
        <v>0.89680600116141662</v>
      </c>
      <c r="AX144" s="14">
        <f t="shared" si="1342"/>
        <v>0.68777046383761276</v>
      </c>
      <c r="AY144" s="14">
        <f t="shared" si="1342"/>
        <v>0.93400540496215023</v>
      </c>
      <c r="AZ144" s="14">
        <f t="shared" si="1342"/>
        <v>0.69664310352947134</v>
      </c>
      <c r="BA144" s="14">
        <f t="shared" si="1342"/>
        <v>0.18954158980249564</v>
      </c>
      <c r="BB144" s="14">
        <f t="shared" si="1342"/>
        <v>0.34283056152137398</v>
      </c>
      <c r="BC144" s="14">
        <f t="shared" si="1342"/>
        <v>0.80825555290964701</v>
      </c>
      <c r="BD144" s="14">
        <f t="shared" si="1342"/>
        <v>0.68855037659075147</v>
      </c>
      <c r="BE144" s="14">
        <f t="shared" si="1342"/>
        <v>4.7121640283855584E-2</v>
      </c>
      <c r="BF144" s="14">
        <f t="shared" si="1342"/>
        <v>0.65173205611308738</v>
      </c>
      <c r="BG144" s="14">
        <f t="shared" si="1342"/>
        <v>0.77779076006628844</v>
      </c>
      <c r="BH144" s="14">
        <f t="shared" si="1342"/>
        <v>0.98262535911889481</v>
      </c>
      <c r="BI144" s="14">
        <f t="shared" si="1342"/>
        <v>0.74588432962217532</v>
      </c>
      <c r="BJ144" s="14">
        <f t="shared" si="1342"/>
        <v>0.38695825787295068</v>
      </c>
      <c r="BK144" s="14">
        <f t="shared" si="1342"/>
        <v>0.33375945024426756</v>
      </c>
      <c r="BL144" s="14">
        <f t="shared" si="1342"/>
        <v>6.7600862287887989E-2</v>
      </c>
      <c r="BM144" s="14">
        <f t="shared" si="1342"/>
        <v>0.77981541152490064</v>
      </c>
      <c r="BN144" s="14">
        <f t="shared" si="1342"/>
        <v>0.46730868307635204</v>
      </c>
      <c r="BO144" s="14">
        <f t="shared" si="1342"/>
        <v>0.89109927968069413</v>
      </c>
      <c r="BP144" s="14">
        <f t="shared" si="1342"/>
        <v>0.34987942315872295</v>
      </c>
      <c r="BQ144" s="14">
        <f t="shared" si="1342"/>
        <v>0.37339831345082103</v>
      </c>
      <c r="BR144" s="14">
        <f t="shared" si="1342"/>
        <v>0.32140487555223329</v>
      </c>
      <c r="BS144" s="14">
        <f t="shared" si="1342"/>
        <v>0.20401285846106409</v>
      </c>
      <c r="BT144" s="14">
        <f t="shared" si="1342"/>
        <v>0.7930310490055611</v>
      </c>
      <c r="BU144" s="14">
        <f t="shared" si="1342"/>
        <v>0.21368431938215726</v>
      </c>
      <c r="BV144" s="14">
        <f t="shared" si="1342"/>
        <v>7.1360927348997544E-2</v>
      </c>
      <c r="BW144" s="14">
        <f t="shared" si="1342"/>
        <v>0.30345743780318896</v>
      </c>
      <c r="BX144" s="15">
        <f t="shared" si="1342"/>
        <v>0.5051905607851046</v>
      </c>
    </row>
    <row r="145" spans="1:76" x14ac:dyDescent="0.25">
      <c r="A145" s="53"/>
      <c r="BX145" s="12"/>
    </row>
    <row r="146" spans="1:76" x14ac:dyDescent="0.25">
      <c r="A146" s="53"/>
      <c r="B146" s="8">
        <v>0.29330855018587365</v>
      </c>
      <c r="C146" s="3">
        <v>0.10297397769516729</v>
      </c>
      <c r="D146" s="3">
        <v>0.11189591078066916</v>
      </c>
      <c r="E146" s="3">
        <v>0.45687732342007437</v>
      </c>
      <c r="F146" s="3">
        <v>0.62639405204460963</v>
      </c>
      <c r="G146" s="3">
        <v>0.1</v>
      </c>
      <c r="H146" s="3">
        <v>0.1</v>
      </c>
      <c r="I146" s="3">
        <v>0.51635687732342006</v>
      </c>
      <c r="J146" s="3">
        <v>0.1</v>
      </c>
      <c r="K146" s="3">
        <v>0.10118959107806692</v>
      </c>
      <c r="L146" s="3">
        <v>0.10297397769516729</v>
      </c>
      <c r="M146" s="3">
        <v>0.1</v>
      </c>
      <c r="N146" s="3">
        <v>0.120817843866171</v>
      </c>
      <c r="O146" s="3">
        <v>0</v>
      </c>
      <c r="P146" s="6">
        <f>$BV$43+ (B146*AI140) + (C146*$AJ$43) +(D146*$AK$43)+(E146*$AL$43)+(F146*$AM$43)+(G146*$AN$43)+(H146*$AO$43)+(I146*$AP$43)+(J146*$AQ$43)+(K146*$AR$43)+(L146*$AS$43)+(M146*$AT$43)+(N146*$AU$43)</f>
        <v>1.0450014245468009</v>
      </c>
      <c r="Q146" s="6">
        <f>$BW$43+ (B146*$AV$43) + (C146*$AW$43) +(D146*$AX$43)+(E146*$AY$43)+(F146*$AZ$43)+(G146*$BA$43)+(H146*$BB$43)+(I146*$BC$43)+(J146*$BD$43)+(K146*$BE$43)+(L146*$BF$43)+(M146*$BG$43)+(N146*$BH$43)</f>
        <v>2.3443019607308897</v>
      </c>
      <c r="R146" s="6">
        <f>$BX$43+ (B146*$BI$43) + (C146*$BJ$43) +(D146*$BK$43)+(E146*$BL$43)+(F146*$BM$43)+(G146*$BN$43)+(H146*$BO$43)+(I146*$BP$43)+(J146*$BQ$43)+(K146*$BR$43)+(L146*$BS$43)+(M146*$BT$43)+(N146*$BU$43)</f>
        <v>1.8369785785248183</v>
      </c>
      <c r="S146" s="6">
        <f t="shared" ref="S146" si="1343">1/(1+EXP(-P146))</f>
        <v>0.7398138808798016</v>
      </c>
      <c r="T146" s="6">
        <f>1/(1+EXP(-Q146))</f>
        <v>0.91248025012168565</v>
      </c>
      <c r="U146" s="6">
        <f>1/(1+EXP(-R146))</f>
        <v>0.86259097721480193</v>
      </c>
      <c r="V146" s="6">
        <f>AB131+(S146*Y131)+(T146*Z131)+(U146*AA131)</f>
        <v>1.3989730996695735</v>
      </c>
      <c r="W146" s="6">
        <f t="shared" ref="W146" si="1344">1/(1+EXP(-V146))</f>
        <v>0.80202088441697317</v>
      </c>
      <c r="X146" s="6">
        <f>(O146 -W146) *W146 * (1-W146)</f>
        <v>-0.12734759116997205</v>
      </c>
      <c r="Y146" s="6">
        <f>$Q$4*X146*S146</f>
        <v>-9.4213515644151376E-3</v>
      </c>
      <c r="Z146" s="6">
        <f>$Q$4*X146*T146</f>
        <v>-1.1620216184317026E-2</v>
      </c>
      <c r="AA146" s="6">
        <f>$Q$4*X146*U146</f>
        <v>-1.0984888311325727E-2</v>
      </c>
      <c r="AB146" s="6">
        <f>$Q$4*X146</f>
        <v>-1.2734759116997205E-2</v>
      </c>
      <c r="AC146" s="6">
        <f>$X146 *Y131</f>
        <v>-8.8657541399486048E-2</v>
      </c>
      <c r="AD146" s="6">
        <f>$X146 *Z131</f>
        <v>-1.5980098003384915E-2</v>
      </c>
      <c r="AE146" s="6">
        <f>$X146 *AA131</f>
        <v>2.9083431590683586E-3</v>
      </c>
      <c r="AF146" s="6">
        <f>AC146 *S146*(1 - S146)</f>
        <v>-1.7065628308664926E-2</v>
      </c>
      <c r="AG146" s="6">
        <f>AD146 *T146*(1 - T146)</f>
        <v>-1.2761713178421942E-3</v>
      </c>
      <c r="AH146" s="6">
        <f>AE146 *U146*(1 - U146)</f>
        <v>3.4471946755261485E-4</v>
      </c>
      <c r="AI146" s="6">
        <f t="shared" ref="AI146" si="1345">$Q$4*$AF$33 *B146</f>
        <v>-4.3768714635295826E-4</v>
      </c>
      <c r="AJ146" s="6">
        <f t="shared" ref="AJ146" si="1346">$Q$4*$AF$33 *C146</f>
        <v>-1.5366202730008799E-4</v>
      </c>
      <c r="AK146" s="6">
        <f t="shared" ref="AK146" si="1347">$Q$4*$AF$33 *D146</f>
        <v>-1.6697570475569131E-4</v>
      </c>
      <c r="AL146" s="6">
        <f t="shared" ref="AL146" si="1348">$Q$4*$AF$33 *E146</f>
        <v>-6.817712330390186E-4</v>
      </c>
      <c r="AM146" s="6">
        <f t="shared" ref="AM146" si="1349">$Q$4*$AF$33 *F146</f>
        <v>-9.3473110469548108E-4</v>
      </c>
      <c r="AN146" s="6">
        <f t="shared" ref="AN146" si="1350">$Q$4*$AF$33 *G146</f>
        <v>-1.4922413481488689E-4</v>
      </c>
      <c r="AO146" s="6">
        <f t="shared" ref="AO146" si="1351">$Q$4*$AF$33 *H146</f>
        <v>-1.4922413481488689E-4</v>
      </c>
      <c r="AP146" s="6">
        <f t="shared" ref="AP146" si="1352">$Q$4*$AF$33 *I146</f>
        <v>-7.7052908274304044E-4</v>
      </c>
      <c r="AQ146" s="6">
        <f t="shared" ref="AQ146" si="1353">$Q$4*$AF$33 *J146</f>
        <v>-1.4922413481488689E-4</v>
      </c>
      <c r="AR146" s="6">
        <f t="shared" ref="AR146" si="1354">$Q$4*$AF$33 *K146</f>
        <v>-1.5099929180896734E-4</v>
      </c>
      <c r="AS146" s="6">
        <f t="shared" ref="AS146" si="1355">$Q$4*$AF$33 *L146</f>
        <v>-1.5366202730008799E-4</v>
      </c>
      <c r="AT146" s="6">
        <f t="shared" ref="AT146" si="1356">$Q$4*$AF$33 *M146</f>
        <v>-1.4922413481488689E-4</v>
      </c>
      <c r="AU146" s="6">
        <f t="shared" ref="AU146" si="1357">$Q$4*$AF$33 *N146</f>
        <v>-1.8028938221129458E-4</v>
      </c>
      <c r="AV146" s="6">
        <f t="shared" ref="AV146" si="1358">$Q$4*$AG$33 *B146</f>
        <v>-5.2539073791112597E-5</v>
      </c>
      <c r="AW146" s="6">
        <f t="shared" ref="AW146" si="1359">$Q$4*$AG$33 *C146</f>
        <v>-1.8445276856955879E-5</v>
      </c>
      <c r="AX146" s="6">
        <f t="shared" ref="AX146" si="1360">$Q$4*$AG$33 *D146</f>
        <v>-2.0043423588244475E-5</v>
      </c>
      <c r="AY146" s="6">
        <f t="shared" ref="AY146" si="1361">$Q$4*$AG$33 *E146</f>
        <v>-8.1838430531403508E-5</v>
      </c>
      <c r="AZ146" s="6">
        <f t="shared" ref="AZ146" si="1362">$Q$4*$AG$33 *F146</f>
        <v>-1.1220321842588683E-4</v>
      </c>
      <c r="BA146" s="6">
        <f t="shared" ref="BA146" si="1363">$Q$4*$AG$33 *G146</f>
        <v>-1.7912561279859678E-5</v>
      </c>
      <c r="BB146" s="6">
        <f t="shared" ref="BB146" si="1364">$Q$4*$AG$33 *H146</f>
        <v>-1.7912561279859678E-5</v>
      </c>
      <c r="BC146" s="6">
        <f t="shared" ref="BC146" si="1365">$Q$4*$AG$33 *I146</f>
        <v>-9.2492742073327477E-5</v>
      </c>
      <c r="BD146" s="6">
        <f t="shared" ref="BD146" si="1366">$Q$4*$AG$33 *J146</f>
        <v>-1.7912561279859678E-5</v>
      </c>
      <c r="BE146" s="6">
        <f t="shared" ref="BE146" si="1367">$Q$4*$AG$33 *K146</f>
        <v>-1.812564751069816E-5</v>
      </c>
      <c r="BF146" s="6">
        <f t="shared" ref="BF146" si="1368">$Q$4*$AG$33 *L146</f>
        <v>-1.8445276856955879E-5</v>
      </c>
      <c r="BG146" s="6">
        <f t="shared" ref="BG146" si="1369">$Q$4*$AG$33 *M146</f>
        <v>-1.7912561279859678E-5</v>
      </c>
      <c r="BH146" s="6">
        <f t="shared" ref="BH146" si="1370">$Q$4*$AG$33 *N146</f>
        <v>-2.164157031953307E-5</v>
      </c>
      <c r="BI146" s="6">
        <f t="shared" ref="BI146" si="1371">$Q$4*$AH$33 *B146</f>
        <v>-2.897255310055393E-5</v>
      </c>
      <c r="BJ146" s="6">
        <f t="shared" ref="BJ146" si="1372">$Q$4*$AH$33 *C146</f>
        <v>-1.0171606094871277E-5</v>
      </c>
      <c r="BK146" s="6">
        <f t="shared" ref="BK146" si="1373">$Q$4*$AH$33 *D146</f>
        <v>-1.1052900485762652E-5</v>
      </c>
      <c r="BL146" s="6">
        <f t="shared" ref="BL146" si="1374">$Q$4*$AH$33 *E146</f>
        <v>-4.5129616933562451E-5</v>
      </c>
      <c r="BM146" s="6">
        <f t="shared" ref="BM146" si="1375">$Q$4*$AH$33 *F146</f>
        <v>-6.1874210360498563E-5</v>
      </c>
      <c r="BN146" s="6">
        <f t="shared" ref="BN146" si="1376">$Q$4*$AH$33 *G146</f>
        <v>-9.8778412979074856E-6</v>
      </c>
      <c r="BO146" s="6">
        <f t="shared" ref="BO146" si="1377">$Q$4*$AH$33 *H146</f>
        <v>-9.8778412979074856E-6</v>
      </c>
      <c r="BP146" s="6">
        <f t="shared" ref="BP146" si="1378">$Q$4*$AH$33 *I146</f>
        <v>-5.1004912872838277E-5</v>
      </c>
      <c r="BQ146" s="6">
        <f t="shared" ref="BQ146" si="1379">$Q$4*$AH$33 *J146</f>
        <v>-9.8778412979074856E-6</v>
      </c>
      <c r="BR146" s="6">
        <f t="shared" ref="BR146" si="1380">$Q$4*$AH$33 *K146</f>
        <v>-9.9953472166930026E-6</v>
      </c>
      <c r="BS146" s="6">
        <f t="shared" ref="BS146" si="1381">$Q$4*$AH$33 *L146</f>
        <v>-1.0171606094871277E-5</v>
      </c>
      <c r="BT146" s="6">
        <f t="shared" ref="BT146" si="1382">$Q$4*$AH$33 *M146</f>
        <v>-9.8778412979074856E-6</v>
      </c>
      <c r="BU146" s="6">
        <f t="shared" ref="BU146" si="1383">$Q$4*$AH$33 *N146</f>
        <v>-1.1934194876654025E-5</v>
      </c>
      <c r="BV146" s="6">
        <f>AF146*BV144</f>
        <v>-1.2178190618996336E-3</v>
      </c>
      <c r="BW146" s="6">
        <f t="shared" ref="BW146" si="1384">AG146*BW144</f>
        <v>-3.8726367831031134E-4</v>
      </c>
      <c r="BX146" s="10">
        <f>AH146*BX144</f>
        <v>1.7414902112644815E-4</v>
      </c>
    </row>
    <row r="147" spans="1:76" x14ac:dyDescent="0.25">
      <c r="A147" s="53"/>
      <c r="B147" s="21" t="s">
        <v>74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13">
        <f>Y144+Y146</f>
        <v>0.66999553002354884</v>
      </c>
      <c r="Z147" s="13">
        <f t="shared" ref="Z147:AB147" si="1385">Z144+Z146</f>
        <v>9.3316643509381625E-2</v>
      </c>
      <c r="AA147" s="13">
        <f t="shared" si="1385"/>
        <v>-5.3512878883973089E-2</v>
      </c>
      <c r="AB147" s="13">
        <f t="shared" si="1385"/>
        <v>0.75411373800505144</v>
      </c>
      <c r="AC147" s="36" t="s">
        <v>74</v>
      </c>
      <c r="AD147" s="36"/>
      <c r="AE147" s="36"/>
      <c r="AF147" s="36"/>
      <c r="AG147" s="36"/>
      <c r="AH147" s="36"/>
      <c r="AI147" s="14">
        <f>AI144+AI146</f>
        <v>3.2012997059559664E-2</v>
      </c>
      <c r="AJ147" s="14">
        <f t="shared" ref="AJ147:BX147" si="1386">AJ144+AJ146</f>
        <v>0.80357477577257752</v>
      </c>
      <c r="AK147" s="14">
        <f t="shared" si="1386"/>
        <v>0.52793365428418049</v>
      </c>
      <c r="AL147" s="14">
        <f t="shared" si="1386"/>
        <v>0.13659143932543541</v>
      </c>
      <c r="AM147" s="14">
        <f t="shared" si="1386"/>
        <v>0.27962443726296077</v>
      </c>
      <c r="AN147" s="14">
        <f t="shared" si="1386"/>
        <v>0.40326231246438565</v>
      </c>
      <c r="AO147" s="14">
        <f t="shared" si="1386"/>
        <v>0.95082888704805646</v>
      </c>
      <c r="AP147" s="14">
        <f t="shared" si="1386"/>
        <v>0.14440441082992408</v>
      </c>
      <c r="AQ147" s="14">
        <f t="shared" si="1386"/>
        <v>0.61910438476634155</v>
      </c>
      <c r="AR147" s="14">
        <f t="shared" si="1386"/>
        <v>0.10851808193554116</v>
      </c>
      <c r="AS147" s="14">
        <f t="shared" si="1386"/>
        <v>0.57594173744416122</v>
      </c>
      <c r="AT147" s="14">
        <f t="shared" si="1386"/>
        <v>0.95357737550287547</v>
      </c>
      <c r="AU147" s="14">
        <f t="shared" si="1386"/>
        <v>0.8717483042130626</v>
      </c>
      <c r="AV147" s="14">
        <f t="shared" si="1386"/>
        <v>0.65378167057610082</v>
      </c>
      <c r="AW147" s="14">
        <f t="shared" si="1386"/>
        <v>0.89678755588455972</v>
      </c>
      <c r="AX147" s="14">
        <f t="shared" si="1386"/>
        <v>0.68775042041402457</v>
      </c>
      <c r="AY147" s="14">
        <f t="shared" si="1386"/>
        <v>0.93392356653161879</v>
      </c>
      <c r="AZ147" s="14">
        <f t="shared" si="1386"/>
        <v>0.69653090031104548</v>
      </c>
      <c r="BA147" s="14">
        <f t="shared" si="1386"/>
        <v>0.18952367724121577</v>
      </c>
      <c r="BB147" s="14">
        <f t="shared" si="1386"/>
        <v>0.34281264896009411</v>
      </c>
      <c r="BC147" s="14">
        <f t="shared" si="1386"/>
        <v>0.80816306016757367</v>
      </c>
      <c r="BD147" s="14">
        <f t="shared" si="1386"/>
        <v>0.68853246402947166</v>
      </c>
      <c r="BE147" s="14">
        <f t="shared" si="1386"/>
        <v>4.7103514636344886E-2</v>
      </c>
      <c r="BF147" s="14">
        <f t="shared" si="1386"/>
        <v>0.65171361083623047</v>
      </c>
      <c r="BG147" s="14">
        <f t="shared" si="1386"/>
        <v>0.77777284750500864</v>
      </c>
      <c r="BH147" s="14">
        <f t="shared" si="1386"/>
        <v>0.98260371754857523</v>
      </c>
      <c r="BI147" s="14">
        <f t="shared" si="1386"/>
        <v>0.7458553570690748</v>
      </c>
      <c r="BJ147" s="14">
        <f t="shared" si="1386"/>
        <v>0.38694808626685584</v>
      </c>
      <c r="BK147" s="14">
        <f t="shared" si="1386"/>
        <v>0.33374839734378181</v>
      </c>
      <c r="BL147" s="14">
        <f t="shared" si="1386"/>
        <v>6.7555732670954424E-2</v>
      </c>
      <c r="BM147" s="14">
        <f t="shared" si="1386"/>
        <v>0.77975353731454011</v>
      </c>
      <c r="BN147" s="14">
        <f t="shared" si="1386"/>
        <v>0.46729880523505413</v>
      </c>
      <c r="BO147" s="14">
        <f t="shared" si="1386"/>
        <v>0.89108940183939622</v>
      </c>
      <c r="BP147" s="14">
        <f t="shared" si="1386"/>
        <v>0.34982841824585009</v>
      </c>
      <c r="BQ147" s="14">
        <f t="shared" si="1386"/>
        <v>0.37338843560952312</v>
      </c>
      <c r="BR147" s="14">
        <f t="shared" si="1386"/>
        <v>0.32139488020501661</v>
      </c>
      <c r="BS147" s="14">
        <f t="shared" si="1386"/>
        <v>0.20400268685496922</v>
      </c>
      <c r="BT147" s="14">
        <f t="shared" si="1386"/>
        <v>0.79302117116426318</v>
      </c>
      <c r="BU147" s="14">
        <f t="shared" si="1386"/>
        <v>0.2136723851872806</v>
      </c>
      <c r="BV147" s="14">
        <f t="shared" si="1386"/>
        <v>7.0143108287097911E-2</v>
      </c>
      <c r="BW147" s="14">
        <f t="shared" si="1386"/>
        <v>0.30307017412487863</v>
      </c>
      <c r="BX147" s="15">
        <f t="shared" si="1386"/>
        <v>0.50536470980623105</v>
      </c>
    </row>
    <row r="148" spans="1:76" x14ac:dyDescent="0.25">
      <c r="A148" s="53"/>
      <c r="BX148" s="12"/>
    </row>
    <row r="149" spans="1:76" x14ac:dyDescent="0.25">
      <c r="A149" s="53"/>
      <c r="B149" s="8">
        <v>0.26654275092936808</v>
      </c>
      <c r="C149" s="3">
        <v>0.10297397769516729</v>
      </c>
      <c r="D149" s="3">
        <v>0.10892193308550187</v>
      </c>
      <c r="E149" s="3">
        <v>0.48661710037174721</v>
      </c>
      <c r="F149" s="3">
        <v>0.86133828996282535</v>
      </c>
      <c r="G149" s="3">
        <v>0.10297397769516729</v>
      </c>
      <c r="H149" s="3">
        <v>0.10594795539033458</v>
      </c>
      <c r="I149" s="3">
        <v>0.52230483271375472</v>
      </c>
      <c r="J149" s="3">
        <v>0.10297397769516729</v>
      </c>
      <c r="K149" s="3">
        <v>0.10178438661710038</v>
      </c>
      <c r="L149" s="3">
        <v>0.10594795539033458</v>
      </c>
      <c r="M149" s="3">
        <v>0.10297397769516729</v>
      </c>
      <c r="N149" s="3">
        <v>0.11784386617100373</v>
      </c>
      <c r="O149" s="3">
        <v>1</v>
      </c>
      <c r="P149" s="6">
        <f>$BV$43+ (B149*AI143) + (C149*$AJ$43) +(D149*$AK$43)+(E149*$AL$43)+(F149*$AM$43)+(G149*$AN$43)+(H149*$AO$43)+(I149*$AP$43)+(J149*$AQ$43)+(K149*$AR$43)+(L149*$AS$43)+(M149*$AT$43)+(N149*$AU$43)</f>
        <v>1.1317147385344517</v>
      </c>
      <c r="Q149" s="6">
        <f>$BW$43+ (B149*$AV$43) + (C149*$AW$43) +(D149*$AX$43)+(E149*$AY$43)+(F149*$AZ$43)+(G149*$BA$43)+(H149*$BB$43)+(I149*$BC$43)+(J149*$BD$43)+(K149*$BE$43)+(L149*$BF$43)+(M149*$BG$43)+(N149*$BH$43)</f>
        <v>2.5278153577523916</v>
      </c>
      <c r="R149" s="6">
        <f>$BX$43+ (B149*$BI$43) + (C149*$BJ$43) +(D149*$BK$43)+(E149*$BL$43)+(F149*$BM$43)+(G149*$BN$43)+(H149*$BO$43)+(I149*$BP$43)+(J149*$BQ$43)+(K149*$BR$43)+(L149*$BS$43)+(M149*$BT$43)+(N149*$BU$43)</f>
        <v>2.0140708588530623</v>
      </c>
      <c r="S149" s="6">
        <f t="shared" ref="S149" si="1387">1/(1+EXP(-P149))</f>
        <v>0.75615520917549806</v>
      </c>
      <c r="T149" s="6">
        <f>1/(1+EXP(-Q149))</f>
        <v>0.92606892041802802</v>
      </c>
      <c r="U149" s="6">
        <f>1/(1+EXP(-R149))</f>
        <v>0.88226653012088019</v>
      </c>
      <c r="V149" s="6">
        <f>AB131+(S149*Y131)+(T149*Z131)+(U149*AA131)</f>
        <v>1.411605509898104</v>
      </c>
      <c r="W149" s="6">
        <f t="shared" ref="W149" si="1388">1/(1+EXP(-V149))</f>
        <v>0.80401905119744344</v>
      </c>
      <c r="X149" s="6">
        <f>(O149 -W149) *W149 * (1-W149)</f>
        <v>3.0881191692546679E-2</v>
      </c>
      <c r="Y149" s="6">
        <f>$Q$4*X149*S149</f>
        <v>2.3350973963866288E-3</v>
      </c>
      <c r="Z149" s="6">
        <f>$Q$4*X149*T149</f>
        <v>2.8598111851938879E-3</v>
      </c>
      <c r="AA149" s="6">
        <f>$Q$4*X149*U149</f>
        <v>2.724544184058091E-3</v>
      </c>
      <c r="AB149" s="6">
        <f>$Q$4*X149</f>
        <v>3.0881191692546679E-3</v>
      </c>
      <c r="AC149" s="6">
        <f>$X149 *Y131</f>
        <v>2.1499036658598328E-2</v>
      </c>
      <c r="AD149" s="6">
        <f>$X149 *Z131</f>
        <v>3.8750985799924048E-3</v>
      </c>
      <c r="AE149" s="6">
        <f>$X149 *AA131</f>
        <v>-7.0525953241645822E-4</v>
      </c>
      <c r="AF149" s="6">
        <f>AC149 *S149*(1 - S149)</f>
        <v>3.9640893142323559E-3</v>
      </c>
      <c r="AG149" s="6">
        <f>AD149 *T149*(1 - T149)</f>
        <v>2.6530969013983219E-4</v>
      </c>
      <c r="AH149" s="6">
        <f>AE149 *U149*(1 - U149)</f>
        <v>-7.3256929693295172E-5</v>
      </c>
      <c r="AI149" s="6">
        <f t="shared" ref="AI149" si="1389">$Q$4*$AF$33 *B149</f>
        <v>-3.9774611398614841E-4</v>
      </c>
      <c r="AJ149" s="6">
        <f t="shared" ref="AJ149" si="1390">$Q$4*$AF$33 *C149</f>
        <v>-1.5366202730008799E-4</v>
      </c>
      <c r="AK149" s="6">
        <f t="shared" ref="AK149" si="1391">$Q$4*$AF$33 *D149</f>
        <v>-1.6253781227049019E-4</v>
      </c>
      <c r="AL149" s="6">
        <f t="shared" ref="AL149" si="1392">$Q$4*$AF$33 *E149</f>
        <v>-7.2615015789102952E-4</v>
      </c>
      <c r="AM149" s="6">
        <f t="shared" ref="AM149" si="1393">$Q$4*$AF$33 *F149</f>
        <v>-1.285324611026368E-3</v>
      </c>
      <c r="AN149" s="6">
        <f t="shared" ref="AN149" si="1394">$Q$4*$AF$33 *G149</f>
        <v>-1.5366202730008799E-4</v>
      </c>
      <c r="AO149" s="6">
        <f t="shared" ref="AO149" si="1395">$Q$4*$AF$33 *H149</f>
        <v>-1.5809991978528909E-4</v>
      </c>
      <c r="AP149" s="6">
        <f t="shared" ref="AP149" si="1396">$Q$4*$AF$33 *I149</f>
        <v>-7.794048677134428E-4</v>
      </c>
      <c r="AQ149" s="6">
        <f t="shared" ref="AQ149" si="1397">$Q$4*$AF$33 *J149</f>
        <v>-1.5366202730008799E-4</v>
      </c>
      <c r="AR149" s="6">
        <f t="shared" ref="AR149" si="1398">$Q$4*$AF$33 *K149</f>
        <v>-1.5188687030600755E-4</v>
      </c>
      <c r="AS149" s="6">
        <f t="shared" ref="AS149" si="1399">$Q$4*$AF$33 *L149</f>
        <v>-1.5809991978528909E-4</v>
      </c>
      <c r="AT149" s="6">
        <f t="shared" ref="AT149" si="1400">$Q$4*$AF$33 *M149</f>
        <v>-1.5366202730008799E-4</v>
      </c>
      <c r="AU149" s="6">
        <f t="shared" ref="AU149" si="1401">$Q$4*$AF$33 *N149</f>
        <v>-1.7585148972609351E-4</v>
      </c>
      <c r="AV149" s="6">
        <f t="shared" ref="AV149" si="1402">$Q$4*$AG$33 *B149</f>
        <v>-4.7744633597246808E-5</v>
      </c>
      <c r="AW149" s="6">
        <f t="shared" ref="AW149" si="1403">$Q$4*$AG$33 *C149</f>
        <v>-1.8445276856955879E-5</v>
      </c>
      <c r="AX149" s="6">
        <f t="shared" ref="AX149" si="1404">$Q$4*$AG$33 *D149</f>
        <v>-1.9510708011148276E-5</v>
      </c>
      <c r="AY149" s="6">
        <f t="shared" ref="AY149" si="1405">$Q$4*$AG$33 *E149</f>
        <v>-8.71655863023655E-5</v>
      </c>
      <c r="AZ149" s="6">
        <f t="shared" ref="AZ149" si="1406">$Q$4*$AG$33 *F149</f>
        <v>-1.5428774901648652E-4</v>
      </c>
      <c r="BA149" s="6">
        <f t="shared" ref="BA149" si="1407">$Q$4*$AG$33 *G149</f>
        <v>-1.8445276856955879E-5</v>
      </c>
      <c r="BB149" s="6">
        <f t="shared" ref="BB149" si="1408">$Q$4*$AG$33 *H149</f>
        <v>-1.8977992434052078E-5</v>
      </c>
      <c r="BC149" s="6">
        <f t="shared" ref="BC149" si="1409">$Q$4*$AG$33 *I149</f>
        <v>-9.3558173227519895E-5</v>
      </c>
      <c r="BD149" s="6">
        <f t="shared" ref="BD149" si="1410">$Q$4*$AG$33 *J149</f>
        <v>-1.8445276856955879E-5</v>
      </c>
      <c r="BE149" s="6">
        <f t="shared" ref="BE149" si="1411">$Q$4*$AG$33 *K149</f>
        <v>-1.8232190626117397E-5</v>
      </c>
      <c r="BF149" s="6">
        <f t="shared" ref="BF149" si="1412">$Q$4*$AG$33 *L149</f>
        <v>-1.8977992434052078E-5</v>
      </c>
      <c r="BG149" s="6">
        <f t="shared" ref="BG149" si="1413">$Q$4*$AG$33 *M149</f>
        <v>-1.8445276856955879E-5</v>
      </c>
      <c r="BH149" s="6">
        <f t="shared" ref="BH149" si="1414">$Q$4*$AG$33 *N149</f>
        <v>-2.1108854742436872E-5</v>
      </c>
      <c r="BI149" s="6">
        <f t="shared" ref="BI149" si="1415">$Q$4*$AH$33 *B149</f>
        <v>-2.6328669927879809E-5</v>
      </c>
      <c r="BJ149" s="6">
        <f t="shared" ref="BJ149" si="1416">$Q$4*$AH$33 *C149</f>
        <v>-1.0171606094871277E-5</v>
      </c>
      <c r="BK149" s="6">
        <f t="shared" ref="BK149" si="1417">$Q$4*$AH$33 *D149</f>
        <v>-1.075913568879886E-5</v>
      </c>
      <c r="BL149" s="6">
        <f t="shared" ref="BL149" si="1418">$Q$4*$AH$33 *E149</f>
        <v>-4.8067264903200367E-5</v>
      </c>
      <c r="BM149" s="6">
        <f t="shared" ref="BM149" si="1419">$Q$4*$AH$33 *F149</f>
        <v>-8.5081629320638089E-5</v>
      </c>
      <c r="BN149" s="6">
        <f t="shared" ref="BN149" si="1420">$Q$4*$AH$33 *G149</f>
        <v>-1.0171606094871277E-5</v>
      </c>
      <c r="BO149" s="6">
        <f t="shared" ref="BO149" si="1421">$Q$4*$AH$33 *H149</f>
        <v>-1.0465370891835069E-5</v>
      </c>
      <c r="BP149" s="6">
        <f t="shared" ref="BP149" si="1422">$Q$4*$AH$33 *I149</f>
        <v>-5.1592442466765873E-5</v>
      </c>
      <c r="BQ149" s="6">
        <f t="shared" ref="BQ149" si="1423">$Q$4*$AH$33 *J149</f>
        <v>-1.0171606094871277E-5</v>
      </c>
      <c r="BR149" s="6">
        <f t="shared" ref="BR149" si="1424">$Q$4*$AH$33 *K149</f>
        <v>-1.005410017608576E-5</v>
      </c>
      <c r="BS149" s="6">
        <f t="shared" ref="BS149" si="1425">$Q$4*$AH$33 *L149</f>
        <v>-1.0465370891835069E-5</v>
      </c>
      <c r="BT149" s="6">
        <f t="shared" ref="BT149" si="1426">$Q$4*$AH$33 *M149</f>
        <v>-1.0171606094871277E-5</v>
      </c>
      <c r="BU149" s="6">
        <f t="shared" ref="BU149" si="1427">$Q$4*$AH$33 *N149</f>
        <v>-1.1640430079690235E-5</v>
      </c>
      <c r="BV149" s="6">
        <f>AF149*BV147</f>
        <v>2.7805354602792784E-4</v>
      </c>
      <c r="BW149" s="6">
        <f t="shared" ref="BW149" si="1428">AG149*BW147</f>
        <v>8.0407453987696534E-5</v>
      </c>
      <c r="BX149" s="10">
        <f>AH149*BX147</f>
        <v>-3.7021467015747583E-5</v>
      </c>
    </row>
    <row r="150" spans="1:76" x14ac:dyDescent="0.25">
      <c r="A150" s="53"/>
      <c r="B150" s="21" t="s">
        <v>74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13">
        <f>Y147+Y149</f>
        <v>0.67233062741993543</v>
      </c>
      <c r="Z150" s="13">
        <f t="shared" ref="Z150:AB150" si="1429">Z147+Z149</f>
        <v>9.6176454694575517E-2</v>
      </c>
      <c r="AA150" s="13">
        <f t="shared" si="1429"/>
        <v>-5.0788334699914998E-2</v>
      </c>
      <c r="AB150" s="13">
        <f t="shared" si="1429"/>
        <v>0.7572018571743061</v>
      </c>
      <c r="AC150" s="36" t="s">
        <v>74</v>
      </c>
      <c r="AD150" s="36"/>
      <c r="AE150" s="36"/>
      <c r="AF150" s="36"/>
      <c r="AG150" s="36"/>
      <c r="AH150" s="36"/>
      <c r="AI150" s="14">
        <f>AI147+AI149</f>
        <v>3.1615250945573513E-2</v>
      </c>
      <c r="AJ150" s="14">
        <f t="shared" ref="AJ150:BX150" si="1430">AJ147+AJ149</f>
        <v>0.80342111374527747</v>
      </c>
      <c r="AK150" s="14">
        <f t="shared" si="1430"/>
        <v>0.52777111647191</v>
      </c>
      <c r="AL150" s="14">
        <f t="shared" si="1430"/>
        <v>0.13586528916754437</v>
      </c>
      <c r="AM150" s="14">
        <f t="shared" si="1430"/>
        <v>0.27833911265193439</v>
      </c>
      <c r="AN150" s="14">
        <f t="shared" si="1430"/>
        <v>0.40310865043708555</v>
      </c>
      <c r="AO150" s="14">
        <f t="shared" si="1430"/>
        <v>0.95067078712827113</v>
      </c>
      <c r="AP150" s="14">
        <f t="shared" si="1430"/>
        <v>0.14362500596221064</v>
      </c>
      <c r="AQ150" s="14">
        <f t="shared" si="1430"/>
        <v>0.6189507227390415</v>
      </c>
      <c r="AR150" s="14">
        <f t="shared" si="1430"/>
        <v>0.10836619506523515</v>
      </c>
      <c r="AS150" s="14">
        <f t="shared" si="1430"/>
        <v>0.57578363752437589</v>
      </c>
      <c r="AT150" s="14">
        <f t="shared" si="1430"/>
        <v>0.95342371347557542</v>
      </c>
      <c r="AU150" s="14">
        <f t="shared" si="1430"/>
        <v>0.8715724527233365</v>
      </c>
      <c r="AV150" s="14">
        <f t="shared" si="1430"/>
        <v>0.65373392594250357</v>
      </c>
      <c r="AW150" s="14">
        <f t="shared" si="1430"/>
        <v>0.89676911060770281</v>
      </c>
      <c r="AX150" s="14">
        <f t="shared" si="1430"/>
        <v>0.68773090970601347</v>
      </c>
      <c r="AY150" s="14">
        <f t="shared" si="1430"/>
        <v>0.93383640094531639</v>
      </c>
      <c r="AZ150" s="14">
        <f t="shared" si="1430"/>
        <v>0.69637661256202898</v>
      </c>
      <c r="BA150" s="14">
        <f t="shared" si="1430"/>
        <v>0.18950523196435881</v>
      </c>
      <c r="BB150" s="14">
        <f t="shared" si="1430"/>
        <v>0.34279367096766006</v>
      </c>
      <c r="BC150" s="14">
        <f t="shared" si="1430"/>
        <v>0.80806950199434613</v>
      </c>
      <c r="BD150" s="14">
        <f t="shared" si="1430"/>
        <v>0.68851401875261475</v>
      </c>
      <c r="BE150" s="14">
        <f t="shared" si="1430"/>
        <v>4.7085282445718767E-2</v>
      </c>
      <c r="BF150" s="14">
        <f t="shared" si="1430"/>
        <v>0.65169463284379647</v>
      </c>
      <c r="BG150" s="14">
        <f t="shared" si="1430"/>
        <v>0.77775440222815173</v>
      </c>
      <c r="BH150" s="14">
        <f t="shared" si="1430"/>
        <v>0.98258260869383274</v>
      </c>
      <c r="BI150" s="14">
        <f t="shared" si="1430"/>
        <v>0.74582902839914689</v>
      </c>
      <c r="BJ150" s="14">
        <f t="shared" si="1430"/>
        <v>0.386937914660761</v>
      </c>
      <c r="BK150" s="14">
        <f t="shared" si="1430"/>
        <v>0.33373763820809299</v>
      </c>
      <c r="BL150" s="14">
        <f t="shared" si="1430"/>
        <v>6.7507665406051229E-2</v>
      </c>
      <c r="BM150" s="14">
        <f t="shared" si="1430"/>
        <v>0.77966845568521947</v>
      </c>
      <c r="BN150" s="14">
        <f t="shared" si="1430"/>
        <v>0.46728863362895928</v>
      </c>
      <c r="BO150" s="14">
        <f t="shared" si="1430"/>
        <v>0.89107893646850433</v>
      </c>
      <c r="BP150" s="14">
        <f t="shared" si="1430"/>
        <v>0.34977682580338332</v>
      </c>
      <c r="BQ150" s="14">
        <f t="shared" si="1430"/>
        <v>0.37337826400342827</v>
      </c>
      <c r="BR150" s="14">
        <f t="shared" si="1430"/>
        <v>0.32138482610484054</v>
      </c>
      <c r="BS150" s="14">
        <f t="shared" si="1430"/>
        <v>0.20399222148407739</v>
      </c>
      <c r="BT150" s="14">
        <f t="shared" si="1430"/>
        <v>0.79301099955816834</v>
      </c>
      <c r="BU150" s="14">
        <f t="shared" si="1430"/>
        <v>0.2136607447572009</v>
      </c>
      <c r="BV150" s="14">
        <f t="shared" si="1430"/>
        <v>7.0421161833125842E-2</v>
      </c>
      <c r="BW150" s="14">
        <f t="shared" si="1430"/>
        <v>0.30315058157886632</v>
      </c>
      <c r="BX150" s="15">
        <f t="shared" si="1430"/>
        <v>0.50532768833921526</v>
      </c>
    </row>
    <row r="151" spans="1:76" x14ac:dyDescent="0.25">
      <c r="A151" s="53"/>
      <c r="BX151" s="12"/>
    </row>
    <row r="152" spans="1:76" x14ac:dyDescent="0.25">
      <c r="A152" s="53"/>
      <c r="B152" s="8">
        <v>0.2754646840148699</v>
      </c>
      <c r="C152" s="3">
        <v>0.10297397769516729</v>
      </c>
      <c r="D152" s="3">
        <v>0.11189591078066916</v>
      </c>
      <c r="E152" s="3">
        <v>0.42713754646840152</v>
      </c>
      <c r="F152" s="3">
        <v>0.81078066914498148</v>
      </c>
      <c r="G152" s="3">
        <v>0.1</v>
      </c>
      <c r="H152" s="3">
        <v>0.10594795539033458</v>
      </c>
      <c r="I152" s="3">
        <v>0.52230483271375472</v>
      </c>
      <c r="J152" s="3">
        <v>0.10297397769516729</v>
      </c>
      <c r="K152" s="3">
        <v>0.10356877323420074</v>
      </c>
      <c r="L152" s="3">
        <v>0.10594795539033458</v>
      </c>
      <c r="M152" s="3">
        <v>0.10297397769516729</v>
      </c>
      <c r="N152" s="3">
        <v>0.120817843866171</v>
      </c>
      <c r="O152" s="3">
        <v>1</v>
      </c>
      <c r="P152" s="6">
        <f>$BV$43+ (B152*AI146) + (C152*$AJ$43) +(D152*$AK$43)+(E152*$AL$43)+(F152*$AM$43)+(G152*$AN$43)+(H152*$AO$43)+(I152*$AP$43)+(J152*$AQ$43)+(K152*$AR$43)+(L152*$AS$43)+(M152*$AT$43)+(N152*$AU$43)</f>
        <v>1.1103543467291648</v>
      </c>
      <c r="Q152" s="6">
        <f>$BW$43+ (B152*$AV$43) + (C152*$AW$43) +(D152*$AX$43)+(E152*$AY$43)+(F152*$AZ$43)+(G152*$BA$43)+(H152*$BB$43)+(I152*$BC$43)+(J152*$BD$43)+(K152*$BE$43)+(L152*$BF$43)+(M152*$BG$43)+(N152*$BH$43)</f>
        <v>2.447104400999391</v>
      </c>
      <c r="R152" s="6">
        <f>$BX$43+ (B152*$BI$43) + (C152*$BJ$43) +(D152*$BK$43)+(E152*$BL$43)+(F152*$BM$43)+(G152*$BN$43)+(H152*$BO$43)+(I152*$BP$43)+(J152*$BQ$43)+(K152*$BR$43)+(L152*$BS$43)+(M152*$BT$43)+(N152*$BU$43)</f>
        <v>1.9779537085198633</v>
      </c>
      <c r="S152" s="6">
        <f t="shared" ref="S152" si="1431">1/(1+EXP(-P152))</f>
        <v>0.75219516672101217</v>
      </c>
      <c r="T152" s="6">
        <f>1/(1+EXP(-Q152))</f>
        <v>0.92034944323104539</v>
      </c>
      <c r="U152" s="6">
        <f>1/(1+EXP(-R152))</f>
        <v>0.8784628571682368</v>
      </c>
      <c r="V152" s="6">
        <f>AB131+(S152*Y131)+(T152*Z131)+(U152*AA131)</f>
        <v>1.4082177501167554</v>
      </c>
      <c r="W152" s="6">
        <f t="shared" ref="W152" si="1432">1/(1+EXP(-V152))</f>
        <v>0.80348468384502947</v>
      </c>
      <c r="X152" s="6">
        <f>(O152 -W152) *W152 * (1-W152)</f>
        <v>3.1029188046582525E-2</v>
      </c>
      <c r="Y152" s="6">
        <f>$Q$4*X152*S152</f>
        <v>2.3340005275916784E-3</v>
      </c>
      <c r="Z152" s="6">
        <f>$Q$4*X152*T152</f>
        <v>2.8557695942583641E-3</v>
      </c>
      <c r="AA152" s="6">
        <f>$Q$4*X152*U152</f>
        <v>2.7257989187011388E-3</v>
      </c>
      <c r="AB152" s="6">
        <f>$Q$4*X152</f>
        <v>3.1029188046582529E-3</v>
      </c>
      <c r="AC152" s="6">
        <f>$X152 *Y131</f>
        <v>2.1602069568481902E-2</v>
      </c>
      <c r="AD152" s="6">
        <f>$X152 *Z131</f>
        <v>3.8936697694425446E-3</v>
      </c>
      <c r="AE152" s="6">
        <f>$X152 *AA131</f>
        <v>-7.0863944859604828E-4</v>
      </c>
      <c r="AF152" s="6">
        <f>AC152 *S152*(1 - S152)</f>
        <v>4.0265738768569953E-3</v>
      </c>
      <c r="AG152" s="6">
        <f>AD152 *T152*(1 - T152)</f>
        <v>2.854307016750491E-4</v>
      </c>
      <c r="AH152" s="6">
        <f>AE152 *U152*(1 - U152)</f>
        <v>-7.5658504229746715E-5</v>
      </c>
      <c r="AI152" s="6">
        <f t="shared" ref="AI152" si="1433">$Q$4*$AF$33 *B152</f>
        <v>-4.1105979144175162E-4</v>
      </c>
      <c r="AJ152" s="6">
        <f t="shared" ref="AJ152" si="1434">$Q$4*$AF$33 *C152</f>
        <v>-1.5366202730008799E-4</v>
      </c>
      <c r="AK152" s="6">
        <f t="shared" ref="AK152" si="1435">$Q$4*$AF$33 *D152</f>
        <v>-1.6697570475569131E-4</v>
      </c>
      <c r="AL152" s="6">
        <f t="shared" ref="AL152" si="1436">$Q$4*$AF$33 *E152</f>
        <v>-6.3739230818700768E-4</v>
      </c>
      <c r="AM152" s="6">
        <f t="shared" ref="AM152" si="1437">$Q$4*$AF$33 *F152</f>
        <v>-1.2098804387779493E-3</v>
      </c>
      <c r="AN152" s="6">
        <f t="shared" ref="AN152" si="1438">$Q$4*$AF$33 *G152</f>
        <v>-1.4922413481488689E-4</v>
      </c>
      <c r="AO152" s="6">
        <f t="shared" ref="AO152" si="1439">$Q$4*$AF$33 *H152</f>
        <v>-1.5809991978528909E-4</v>
      </c>
      <c r="AP152" s="6">
        <f t="shared" ref="AP152" si="1440">$Q$4*$AF$33 *I152</f>
        <v>-7.794048677134428E-4</v>
      </c>
      <c r="AQ152" s="6">
        <f t="shared" ref="AQ152" si="1441">$Q$4*$AF$33 *J152</f>
        <v>-1.5366202730008799E-4</v>
      </c>
      <c r="AR152" s="6">
        <f t="shared" ref="AR152" si="1442">$Q$4*$AF$33 *K152</f>
        <v>-1.545496057971282E-4</v>
      </c>
      <c r="AS152" s="6">
        <f t="shared" ref="AS152" si="1443">$Q$4*$AF$33 *L152</f>
        <v>-1.5809991978528909E-4</v>
      </c>
      <c r="AT152" s="6">
        <f t="shared" ref="AT152" si="1444">$Q$4*$AF$33 *M152</f>
        <v>-1.5366202730008799E-4</v>
      </c>
      <c r="AU152" s="6">
        <f t="shared" ref="AU152" si="1445">$Q$4*$AF$33 *N152</f>
        <v>-1.8028938221129458E-4</v>
      </c>
      <c r="AV152" s="6">
        <f t="shared" ref="AV152" si="1446">$Q$4*$AG$33 *B152</f>
        <v>-4.93427803285354E-5</v>
      </c>
      <c r="AW152" s="6">
        <f t="shared" ref="AW152" si="1447">$Q$4*$AG$33 *C152</f>
        <v>-1.8445276856955879E-5</v>
      </c>
      <c r="AX152" s="6">
        <f t="shared" ref="AX152" si="1448">$Q$4*$AG$33 *D152</f>
        <v>-2.0043423588244475E-5</v>
      </c>
      <c r="AY152" s="6">
        <f t="shared" ref="AY152" si="1449">$Q$4*$AG$33 *E152</f>
        <v>-7.6511274760441531E-5</v>
      </c>
      <c r="AZ152" s="6">
        <f t="shared" ref="AZ152" si="1450">$Q$4*$AG$33 *F152</f>
        <v>-1.4523158420585115E-4</v>
      </c>
      <c r="BA152" s="6">
        <f t="shared" ref="BA152" si="1451">$Q$4*$AG$33 *G152</f>
        <v>-1.7912561279859678E-5</v>
      </c>
      <c r="BB152" s="6">
        <f t="shared" ref="BB152" si="1452">$Q$4*$AG$33 *H152</f>
        <v>-1.8977992434052078E-5</v>
      </c>
      <c r="BC152" s="6">
        <f t="shared" ref="BC152" si="1453">$Q$4*$AG$33 *I152</f>
        <v>-9.3558173227519895E-5</v>
      </c>
      <c r="BD152" s="6">
        <f t="shared" ref="BD152" si="1454">$Q$4*$AG$33 *J152</f>
        <v>-1.8445276856955879E-5</v>
      </c>
      <c r="BE152" s="6">
        <f t="shared" ref="BE152" si="1455">$Q$4*$AG$33 *K152</f>
        <v>-1.8551819972375117E-5</v>
      </c>
      <c r="BF152" s="6">
        <f t="shared" ref="BF152" si="1456">$Q$4*$AG$33 *L152</f>
        <v>-1.8977992434052078E-5</v>
      </c>
      <c r="BG152" s="6">
        <f t="shared" ref="BG152" si="1457">$Q$4*$AG$33 *M152</f>
        <v>-1.8445276856955879E-5</v>
      </c>
      <c r="BH152" s="6">
        <f t="shared" ref="BH152" si="1458">$Q$4*$AG$33 *N152</f>
        <v>-2.164157031953307E-5</v>
      </c>
      <c r="BI152" s="6">
        <f t="shared" ref="BI152" si="1459">$Q$4*$AH$33 *B152</f>
        <v>-2.720996431877118E-5</v>
      </c>
      <c r="BJ152" s="6">
        <f t="shared" ref="BJ152" si="1460">$Q$4*$AH$33 *C152</f>
        <v>-1.0171606094871277E-5</v>
      </c>
      <c r="BK152" s="6">
        <f t="shared" ref="BK152" si="1461">$Q$4*$AH$33 *D152</f>
        <v>-1.1052900485762652E-5</v>
      </c>
      <c r="BL152" s="6">
        <f t="shared" ref="BL152" si="1462">$Q$4*$AH$33 *E152</f>
        <v>-4.2191968963924542E-5</v>
      </c>
      <c r="BM152" s="6">
        <f t="shared" ref="BM152" si="1463">$Q$4*$AH$33 *F152</f>
        <v>-8.0087627772253635E-5</v>
      </c>
      <c r="BN152" s="6">
        <f t="shared" ref="BN152" si="1464">$Q$4*$AH$33 *G152</f>
        <v>-9.8778412979074856E-6</v>
      </c>
      <c r="BO152" s="6">
        <f t="shared" ref="BO152" si="1465">$Q$4*$AH$33 *H152</f>
        <v>-1.0465370891835069E-5</v>
      </c>
      <c r="BP152" s="6">
        <f t="shared" ref="BP152" si="1466">$Q$4*$AH$33 *I152</f>
        <v>-5.1592442466765873E-5</v>
      </c>
      <c r="BQ152" s="6">
        <f t="shared" ref="BQ152" si="1467">$Q$4*$AH$33 *J152</f>
        <v>-1.0171606094871277E-5</v>
      </c>
      <c r="BR152" s="6">
        <f t="shared" ref="BR152" si="1468">$Q$4*$AH$33 *K152</f>
        <v>-1.0230359054264035E-5</v>
      </c>
      <c r="BS152" s="6">
        <f t="shared" ref="BS152" si="1469">$Q$4*$AH$33 *L152</f>
        <v>-1.0465370891835069E-5</v>
      </c>
      <c r="BT152" s="6">
        <f t="shared" ref="BT152" si="1470">$Q$4*$AH$33 *M152</f>
        <v>-1.0171606094871277E-5</v>
      </c>
      <c r="BU152" s="6">
        <f t="shared" ref="BU152" si="1471">$Q$4*$AH$33 *N152</f>
        <v>-1.1934194876654025E-5</v>
      </c>
      <c r="BV152" s="6">
        <f>AF152*BV150</f>
        <v>2.8355601061518339E-4</v>
      </c>
      <c r="BW152" s="6">
        <f t="shared" ref="BW152" si="1472">AG152*BW150</f>
        <v>8.6528483213255022E-5</v>
      </c>
      <c r="BX152" s="10">
        <f>AH152*BX150</f>
        <v>-3.823233704562065E-5</v>
      </c>
    </row>
    <row r="153" spans="1:76" ht="15.75" thickBot="1" x14ac:dyDescent="0.3">
      <c r="A153" s="54"/>
      <c r="B153" s="19" t="s">
        <v>74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16">
        <f>Y150+Y152</f>
        <v>0.67466462794752713</v>
      </c>
      <c r="Z153" s="16">
        <f t="shared" ref="Z153:AB153" si="1473">Z150+Z152</f>
        <v>9.9032224288833876E-2</v>
      </c>
      <c r="AA153" s="16">
        <f t="shared" si="1473"/>
        <v>-4.8062535781213861E-2</v>
      </c>
      <c r="AB153" s="16">
        <f t="shared" si="1473"/>
        <v>0.7603047759789644</v>
      </c>
      <c r="AC153" s="49" t="s">
        <v>74</v>
      </c>
      <c r="AD153" s="49"/>
      <c r="AE153" s="49"/>
      <c r="AF153" s="49"/>
      <c r="AG153" s="49"/>
      <c r="AH153" s="49"/>
      <c r="AI153" s="17">
        <f>AI150+AI152</f>
        <v>3.1204191154131762E-2</v>
      </c>
      <c r="AJ153" s="17">
        <f t="shared" ref="AJ153:BX153" si="1474">AJ150+AJ152</f>
        <v>0.80326745171797742</v>
      </c>
      <c r="AK153" s="17">
        <f t="shared" si="1474"/>
        <v>0.52760414076715434</v>
      </c>
      <c r="AL153" s="17">
        <f t="shared" si="1474"/>
        <v>0.13522789685935735</v>
      </c>
      <c r="AM153" s="17">
        <f t="shared" si="1474"/>
        <v>0.27712923221315644</v>
      </c>
      <c r="AN153" s="17">
        <f t="shared" si="1474"/>
        <v>0.40295942630227066</v>
      </c>
      <c r="AO153" s="17">
        <f t="shared" si="1474"/>
        <v>0.95051268720848581</v>
      </c>
      <c r="AP153" s="17">
        <f t="shared" si="1474"/>
        <v>0.1428456010944972</v>
      </c>
      <c r="AQ153" s="17">
        <f t="shared" si="1474"/>
        <v>0.61879706071174145</v>
      </c>
      <c r="AR153" s="17">
        <f t="shared" si="1474"/>
        <v>0.10821164545943802</v>
      </c>
      <c r="AS153" s="17">
        <f t="shared" si="1474"/>
        <v>0.57562553760459056</v>
      </c>
      <c r="AT153" s="17">
        <f t="shared" si="1474"/>
        <v>0.95327005144827537</v>
      </c>
      <c r="AU153" s="17">
        <f t="shared" si="1474"/>
        <v>0.87139216334112524</v>
      </c>
      <c r="AV153" s="17">
        <f t="shared" si="1474"/>
        <v>0.65368458316217504</v>
      </c>
      <c r="AW153" s="17">
        <f t="shared" si="1474"/>
        <v>0.89675066533084591</v>
      </c>
      <c r="AX153" s="17">
        <f t="shared" si="1474"/>
        <v>0.68771086628242528</v>
      </c>
      <c r="AY153" s="17">
        <f t="shared" si="1474"/>
        <v>0.9337598896705559</v>
      </c>
      <c r="AZ153" s="17">
        <f t="shared" si="1474"/>
        <v>0.69623138097782311</v>
      </c>
      <c r="BA153" s="17">
        <f t="shared" si="1474"/>
        <v>0.18948731940307895</v>
      </c>
      <c r="BB153" s="17">
        <f t="shared" si="1474"/>
        <v>0.342774692975226</v>
      </c>
      <c r="BC153" s="17">
        <f t="shared" si="1474"/>
        <v>0.80797594382111859</v>
      </c>
      <c r="BD153" s="17">
        <f t="shared" si="1474"/>
        <v>0.68849557347575785</v>
      </c>
      <c r="BE153" s="17">
        <f t="shared" si="1474"/>
        <v>4.7066730625746393E-2</v>
      </c>
      <c r="BF153" s="17">
        <f t="shared" si="1474"/>
        <v>0.65167565485136247</v>
      </c>
      <c r="BG153" s="17">
        <f t="shared" si="1474"/>
        <v>0.77773595695129483</v>
      </c>
      <c r="BH153" s="17">
        <f t="shared" si="1474"/>
        <v>0.98256096712351315</v>
      </c>
      <c r="BI153" s="17">
        <f t="shared" si="1474"/>
        <v>0.74580181843482807</v>
      </c>
      <c r="BJ153" s="17">
        <f t="shared" si="1474"/>
        <v>0.38692774305466615</v>
      </c>
      <c r="BK153" s="17">
        <f t="shared" si="1474"/>
        <v>0.33372658530760724</v>
      </c>
      <c r="BL153" s="17">
        <f t="shared" si="1474"/>
        <v>6.7465473437087309E-2</v>
      </c>
      <c r="BM153" s="17">
        <f t="shared" si="1474"/>
        <v>0.77958836805744725</v>
      </c>
      <c r="BN153" s="17">
        <f t="shared" si="1474"/>
        <v>0.46727875578766137</v>
      </c>
      <c r="BO153" s="17">
        <f t="shared" si="1474"/>
        <v>0.89106847109761245</v>
      </c>
      <c r="BP153" s="17">
        <f t="shared" si="1474"/>
        <v>0.34972523336091654</v>
      </c>
      <c r="BQ153" s="17">
        <f t="shared" si="1474"/>
        <v>0.37336809239733343</v>
      </c>
      <c r="BR153" s="17">
        <f t="shared" si="1474"/>
        <v>0.32137459574578625</v>
      </c>
      <c r="BS153" s="17">
        <f t="shared" si="1474"/>
        <v>0.20398175611318556</v>
      </c>
      <c r="BT153" s="17">
        <f t="shared" si="1474"/>
        <v>0.79300082795207349</v>
      </c>
      <c r="BU153" s="17">
        <f t="shared" si="1474"/>
        <v>0.21364881056232424</v>
      </c>
      <c r="BV153" s="17">
        <f t="shared" si="1474"/>
        <v>7.0704717843741022E-2</v>
      </c>
      <c r="BW153" s="17">
        <f t="shared" si="1474"/>
        <v>0.3032371100620796</v>
      </c>
      <c r="BX153" s="18">
        <f t="shared" si="1474"/>
        <v>0.50528945600216968</v>
      </c>
    </row>
    <row r="155" spans="1:76" x14ac:dyDescent="0.25">
      <c r="B155" t="s">
        <v>159</v>
      </c>
      <c r="F155">
        <f>((O137 - W137)^2 + (O140 -W140)^2 + (O143 -W143)^2 +(O146-W146)^2+(O149-W149)^2+(O152-W152)^2) / 6</f>
        <v>0.34171778424361648</v>
      </c>
    </row>
    <row r="156" spans="1:76" ht="15.75" thickBot="1" x14ac:dyDescent="0.3"/>
    <row r="157" spans="1:76" x14ac:dyDescent="0.25">
      <c r="A157" s="52" t="s">
        <v>81</v>
      </c>
      <c r="B157" s="33" t="s">
        <v>50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5" t="s">
        <v>28</v>
      </c>
      <c r="Q157" s="35"/>
      <c r="R157" s="35"/>
      <c r="S157" s="35" t="s">
        <v>29</v>
      </c>
      <c r="T157" s="35"/>
      <c r="U157" s="35"/>
      <c r="V157" s="34" t="s">
        <v>30</v>
      </c>
      <c r="W157" s="34" t="s">
        <v>31</v>
      </c>
      <c r="X157" s="50" t="s">
        <v>62</v>
      </c>
      <c r="Y157" s="37" t="s">
        <v>54</v>
      </c>
      <c r="Z157" s="38"/>
      <c r="AA157" s="39"/>
      <c r="AB157" s="44" t="s">
        <v>49</v>
      </c>
      <c r="AC157" s="46" t="s">
        <v>58</v>
      </c>
      <c r="AD157" s="47"/>
      <c r="AE157" s="48"/>
      <c r="AF157" s="46" t="s">
        <v>63</v>
      </c>
      <c r="AG157" s="47"/>
      <c r="AH157" s="48"/>
      <c r="AI157" s="37" t="s">
        <v>67</v>
      </c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9"/>
      <c r="AV157" s="37" t="s">
        <v>68</v>
      </c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9"/>
      <c r="BI157" s="37" t="s">
        <v>69</v>
      </c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9"/>
      <c r="BV157" s="37" t="s">
        <v>73</v>
      </c>
      <c r="BW157" s="38"/>
      <c r="BX157" s="40"/>
    </row>
    <row r="158" spans="1:76" x14ac:dyDescent="0.25">
      <c r="A158" s="53"/>
      <c r="B158" s="5" t="s">
        <v>16</v>
      </c>
      <c r="C158" s="1" t="s">
        <v>17</v>
      </c>
      <c r="D158" s="1" t="s">
        <v>18</v>
      </c>
      <c r="E158" s="1" t="s">
        <v>19</v>
      </c>
      <c r="F158" s="1" t="s">
        <v>20</v>
      </c>
      <c r="G158" s="1" t="s">
        <v>21</v>
      </c>
      <c r="H158" s="1" t="s">
        <v>36</v>
      </c>
      <c r="I158" s="1" t="s">
        <v>37</v>
      </c>
      <c r="J158" s="1" t="s">
        <v>38</v>
      </c>
      <c r="K158" s="1" t="s">
        <v>39</v>
      </c>
      <c r="L158" s="1" t="s">
        <v>40</v>
      </c>
      <c r="M158" s="1" t="s">
        <v>41</v>
      </c>
      <c r="N158" s="1" t="s">
        <v>42</v>
      </c>
      <c r="O158" s="1" t="s">
        <v>22</v>
      </c>
      <c r="P158" s="1" t="s">
        <v>51</v>
      </c>
      <c r="Q158" s="1" t="s">
        <v>52</v>
      </c>
      <c r="R158" s="1" t="s">
        <v>53</v>
      </c>
      <c r="S158" s="1" t="s">
        <v>25</v>
      </c>
      <c r="T158" s="1" t="s">
        <v>26</v>
      </c>
      <c r="U158" s="1" t="s">
        <v>27</v>
      </c>
      <c r="V158" s="27"/>
      <c r="W158" s="27"/>
      <c r="X158" s="51"/>
      <c r="Y158" s="1" t="s">
        <v>55</v>
      </c>
      <c r="Z158" s="1" t="s">
        <v>56</v>
      </c>
      <c r="AA158" s="1" t="s">
        <v>57</v>
      </c>
      <c r="AB158" s="45"/>
      <c r="AC158" s="1" t="s">
        <v>59</v>
      </c>
      <c r="AD158" s="1" t="s">
        <v>60</v>
      </c>
      <c r="AE158" s="1" t="s">
        <v>61</v>
      </c>
      <c r="AF158" s="1" t="s">
        <v>64</v>
      </c>
      <c r="AG158" s="1" t="s">
        <v>65</v>
      </c>
      <c r="AH158" s="1" t="s">
        <v>66</v>
      </c>
      <c r="AI158" s="1" t="s">
        <v>16</v>
      </c>
      <c r="AJ158" s="1" t="s">
        <v>17</v>
      </c>
      <c r="AK158" s="1" t="s">
        <v>18</v>
      </c>
      <c r="AL158" s="1" t="s">
        <v>19</v>
      </c>
      <c r="AM158" s="2" t="s">
        <v>20</v>
      </c>
      <c r="AN158" s="2" t="s">
        <v>21</v>
      </c>
      <c r="AO158" s="2" t="s">
        <v>36</v>
      </c>
      <c r="AP158" s="2" t="s">
        <v>37</v>
      </c>
      <c r="AQ158" s="2" t="s">
        <v>38</v>
      </c>
      <c r="AR158" s="2" t="s">
        <v>39</v>
      </c>
      <c r="AS158" s="2" t="s">
        <v>40</v>
      </c>
      <c r="AT158" s="2" t="s">
        <v>41</v>
      </c>
      <c r="AU158" s="2" t="s">
        <v>42</v>
      </c>
      <c r="AV158" s="1" t="s">
        <v>16</v>
      </c>
      <c r="AW158" s="1" t="s">
        <v>17</v>
      </c>
      <c r="AX158" s="1" t="s">
        <v>18</v>
      </c>
      <c r="AY158" s="1" t="s">
        <v>19</v>
      </c>
      <c r="AZ158" s="2" t="s">
        <v>20</v>
      </c>
      <c r="BA158" s="2" t="s">
        <v>21</v>
      </c>
      <c r="BB158" s="2" t="s">
        <v>36</v>
      </c>
      <c r="BC158" s="2" t="s">
        <v>37</v>
      </c>
      <c r="BD158" s="2" t="s">
        <v>38</v>
      </c>
      <c r="BE158" s="2" t="s">
        <v>39</v>
      </c>
      <c r="BF158" s="2" t="s">
        <v>40</v>
      </c>
      <c r="BG158" s="2" t="s">
        <v>41</v>
      </c>
      <c r="BH158" s="2" t="s">
        <v>42</v>
      </c>
      <c r="BI158" s="1" t="s">
        <v>16</v>
      </c>
      <c r="BJ158" s="1" t="s">
        <v>17</v>
      </c>
      <c r="BK158" s="1" t="s">
        <v>18</v>
      </c>
      <c r="BL158" s="1" t="s">
        <v>19</v>
      </c>
      <c r="BM158" s="2" t="s">
        <v>20</v>
      </c>
      <c r="BN158" s="2" t="s">
        <v>21</v>
      </c>
      <c r="BO158" s="2" t="s">
        <v>36</v>
      </c>
      <c r="BP158" s="2" t="s">
        <v>37</v>
      </c>
      <c r="BQ158" s="2" t="s">
        <v>38</v>
      </c>
      <c r="BR158" s="2" t="s">
        <v>39</v>
      </c>
      <c r="BS158" s="2" t="s">
        <v>40</v>
      </c>
      <c r="BT158" s="2" t="s">
        <v>41</v>
      </c>
      <c r="BU158" s="2" t="s">
        <v>42</v>
      </c>
      <c r="BV158" s="2" t="s">
        <v>70</v>
      </c>
      <c r="BW158" s="2" t="s">
        <v>71</v>
      </c>
      <c r="BX158" s="9" t="s">
        <v>72</v>
      </c>
    </row>
    <row r="159" spans="1:76" x14ac:dyDescent="0.25">
      <c r="A159" s="53"/>
      <c r="B159" s="8">
        <v>0.26951672862453502</v>
      </c>
      <c r="C159" s="3">
        <v>0.10297397769516729</v>
      </c>
      <c r="D159" s="3">
        <v>0.10594795539033458</v>
      </c>
      <c r="E159" s="3">
        <v>0.46877323420074346</v>
      </c>
      <c r="F159" s="3">
        <v>0.87620817843866172</v>
      </c>
      <c r="G159" s="3">
        <v>0.1</v>
      </c>
      <c r="H159" s="3">
        <v>0.1</v>
      </c>
      <c r="I159" s="3">
        <v>0.51933085501858745</v>
      </c>
      <c r="J159" s="3">
        <v>0.1</v>
      </c>
      <c r="K159" s="3">
        <v>0.10089219330855019</v>
      </c>
      <c r="L159" s="3">
        <v>0.10297397769516729</v>
      </c>
      <c r="M159" s="3">
        <v>0.1</v>
      </c>
      <c r="N159" s="3">
        <v>0.120817843866171</v>
      </c>
      <c r="O159" s="3">
        <v>1</v>
      </c>
      <c r="P159" s="6">
        <f>$BV$43+ (B159*AI153) + (C159*$AJ$43) +(D159*$AK$43)+(E159*$AL$43)+(F159*$AM$43)+(G159*$AN$43)+(H159*$AO$43)+(I159*$AP$43)+(J159*$AQ$43)+(K159*$AR$43)+(L159*$AS$43)+(M159*$AT$43)+(N159*$AU$43)</f>
        <v>1.129240997175855</v>
      </c>
      <c r="Q159" s="6">
        <f>$BW$43+ (B159*$AV$43) + (C159*$AW$43) +(D159*$AX$43)+(E159*$AY$43)+(F159*$AZ$43)+(G159*$BA$43)+(H159*$BB$43)+(I159*$BC$43)+(J159*$BD$43)+(K159*$BE$43)+(L159*$BF$43)+(M159*$BG$43)+(N159*$BH$43)</f>
        <v>2.5129876661774113</v>
      </c>
      <c r="R159" s="6">
        <f>$BX$43+ (B159*$BI$43) + (C159*$BJ$43) +(D159*$BK$43)+(E159*$BL$43)+(F159*$BM$43)+(G159*$BN$43)+(H159*$BO$43)+(I159*$BP$43)+(J159*$BQ$43)+(K159*$BR$43)+(L159*$BS$43)+(M159*$BT$43)+(N159*$BU$43)</f>
        <v>2.0142316659841852</v>
      </c>
      <c r="S159" s="6">
        <f>1/(1+EXP(-P159))</f>
        <v>0.75569880061426919</v>
      </c>
      <c r="T159" s="6">
        <f t="shared" ref="T159" si="1475">1/(1+EXP(-Q159))</f>
        <v>0.92504730296426851</v>
      </c>
      <c r="U159" s="6">
        <f t="shared" ref="U159" si="1476">1/(1+EXP(-R159))</f>
        <v>0.88228323250068719</v>
      </c>
      <c r="V159" s="6">
        <f>AB153+(S159*Y153)+(T159*Z153)+(U159*AA153)</f>
        <v>1.3193527486894918</v>
      </c>
      <c r="W159" s="6">
        <f>1/(1+EXP(-V159))</f>
        <v>0.78907400061525357</v>
      </c>
      <c r="X159" s="6">
        <f>(O159 -W159) *W159 * (1-W159)</f>
        <v>3.5105726494668761E-2</v>
      </c>
      <c r="Y159" s="6">
        <f>$Q$4*X159*S159</f>
        <v>2.6529355406713757E-3</v>
      </c>
      <c r="Z159" s="6">
        <f>$Q$4*X159*T159</f>
        <v>3.24744576124946E-3</v>
      </c>
      <c r="AA159" s="6">
        <f>$Q$4*X159*U159</f>
        <v>3.0973193851001374E-3</v>
      </c>
      <c r="AB159" s="6">
        <f>$Q$4*X159</f>
        <v>3.5105726494668761E-3</v>
      </c>
      <c r="AC159" s="6">
        <f>X159 *Y153</f>
        <v>2.3684591904353347E-2</v>
      </c>
      <c r="AD159" s="6">
        <f t="shared" ref="AD159" si="1477">Y159 *Z153</f>
        <v>2.6272610748758645E-4</v>
      </c>
      <c r="AE159" s="6">
        <f t="shared" ref="AE159" si="1478">Z159 *AA153</f>
        <v>-1.5608047809760345E-4</v>
      </c>
      <c r="AF159" s="6">
        <f>AC159 *S159*(1 - S159)</f>
        <v>4.3726049100339488E-3</v>
      </c>
      <c r="AG159" s="6">
        <f>AD159 *T159*(1 - T159)</f>
        <v>1.8216059553959484E-5</v>
      </c>
      <c r="AH159" s="6">
        <f>AE159 *U159*(1 - U159)</f>
        <v>-1.621044512062115E-5</v>
      </c>
      <c r="AI159" s="6">
        <f>$Q$4*$AF$49 *B159</f>
        <v>7.0728115482255504E-5</v>
      </c>
      <c r="AJ159" s="6">
        <f t="shared" ref="AJ159" si="1479">$Q$4*$AF$49 *C159</f>
        <v>2.7023017915289378E-5</v>
      </c>
      <c r="AK159" s="6">
        <f t="shared" ref="AK159" si="1480">$Q$4*$AF$49 *D159</f>
        <v>2.7803466086128061E-5</v>
      </c>
      <c r="AL159" s="6">
        <f t="shared" ref="AL159" si="1481">$Q$4*$AF$49 *E159</f>
        <v>1.2301814292844728E-4</v>
      </c>
      <c r="AM159" s="6">
        <f t="shared" ref="AM159" si="1482">$Q$4*$AF$49 *F159</f>
        <v>2.2993954233334679E-4</v>
      </c>
      <c r="AN159" s="6">
        <f t="shared" ref="AN159" si="1483">$Q$4*$AF$49 *G159</f>
        <v>2.6242569744450695E-5</v>
      </c>
      <c r="AO159" s="6">
        <f t="shared" ref="AO159" si="1484">$Q$4*$AF$49 *H159</f>
        <v>2.6242569744450695E-5</v>
      </c>
      <c r="AP159" s="6">
        <f t="shared" ref="AP159" si="1485">$Q$4*$AF$49 *I159</f>
        <v>1.3628576183270493E-4</v>
      </c>
      <c r="AQ159" s="6">
        <f t="shared" ref="AQ159" si="1486">$Q$4*$AF$49 *J159</f>
        <v>2.6242569744450695E-5</v>
      </c>
      <c r="AR159" s="6">
        <f t="shared" ref="AR159" si="1487">$Q$4*$AF$49 *K159</f>
        <v>2.6476704195702298E-5</v>
      </c>
      <c r="AS159" s="6">
        <f t="shared" ref="AS159" si="1488">$Q$4*$AF$49 *L159</f>
        <v>2.7023017915289378E-5</v>
      </c>
      <c r="AT159" s="6">
        <f t="shared" ref="AT159" si="1489">$Q$4*$AF$49 *M159</f>
        <v>2.6242569744450695E-5</v>
      </c>
      <c r="AU159" s="6">
        <f t="shared" ref="AU159" si="1490">$Q$4*$AF$49 *N159</f>
        <v>3.170570694032147E-5</v>
      </c>
      <c r="AV159" s="6">
        <f>$Q$4*$AG$49 *B159</f>
        <v>5.8622748510761062E-7</v>
      </c>
      <c r="AW159" s="6">
        <f t="shared" ref="AW159" si="1491">$Q$4*$AG$49 *C159</f>
        <v>2.2397932879283909E-7</v>
      </c>
      <c r="AX159" s="6">
        <f t="shared" ref="AX159" si="1492">$Q$4*$AG$49 *D159</f>
        <v>2.3044804586988857E-7</v>
      </c>
      <c r="AY159" s="6">
        <f t="shared" ref="AY159" si="1493">$Q$4*$AG$49 *E159</f>
        <v>1.0196315292699279E-6</v>
      </c>
      <c r="AZ159" s="6">
        <f t="shared" ref="AZ159" si="1494">$Q$4*$AG$49 *F159</f>
        <v>1.90584576882571E-6</v>
      </c>
      <c r="BA159" s="6">
        <f t="shared" ref="BA159" si="1495">$Q$4*$AG$49 *G159</f>
        <v>2.1751061171578957E-7</v>
      </c>
      <c r="BB159" s="6">
        <f t="shared" ref="BB159" si="1496">$Q$4*$AG$49 *H159</f>
        <v>2.1751061171578957E-7</v>
      </c>
      <c r="BC159" s="6">
        <f t="shared" ref="BC159" si="1497">$Q$4*$AG$49 *I159</f>
        <v>1.1295997195797698E-6</v>
      </c>
      <c r="BD159" s="6">
        <f t="shared" ref="BD159" si="1498">$Q$4*$AG$49 *J159</f>
        <v>2.1751061171578957E-7</v>
      </c>
      <c r="BE159" s="6">
        <f t="shared" ref="BE159" si="1499">$Q$4*$AG$49 *K159</f>
        <v>2.1945122683890442E-7</v>
      </c>
      <c r="BF159" s="6">
        <f t="shared" ref="BF159" si="1500">$Q$4*$AG$49 *L159</f>
        <v>2.2397932879283909E-7</v>
      </c>
      <c r="BG159" s="6">
        <f t="shared" ref="BG159" si="1501">$Q$4*$AG$49 *M159</f>
        <v>2.1751061171578957E-7</v>
      </c>
      <c r="BH159" s="6">
        <f t="shared" ref="BH159" si="1502">$Q$4*$AG$49 *N159</f>
        <v>2.6279163125513609E-7</v>
      </c>
      <c r="BI159" s="6">
        <f>$Q$4*$AH$49 *B159</f>
        <v>3.4984895032724009E-7</v>
      </c>
      <c r="BJ159" s="6">
        <f t="shared" ref="BJ159" si="1503">$Q$4*$AH$49 *C159</f>
        <v>1.3366642653882154E-7</v>
      </c>
      <c r="BK159" s="6">
        <f t="shared" ref="BK159" si="1504">$Q$4*$AH$49 *D159</f>
        <v>1.3752682874932902E-7</v>
      </c>
      <c r="BL159" s="6">
        <f t="shared" ref="BL159" si="1505">$Q$4*$AH$49 *E159</f>
        <v>6.0849589843124165E-7</v>
      </c>
      <c r="BM159" s="6">
        <f t="shared" ref="BM159" si="1506">$Q$4*$AH$49 *F159</f>
        <v>1.1373710012707666E-6</v>
      </c>
      <c r="BN159" s="6">
        <f t="shared" ref="BN159" si="1507">$Q$4*$AH$49 *G159</f>
        <v>1.2980602432831405E-7</v>
      </c>
      <c r="BO159" s="6">
        <f t="shared" ref="BO159" si="1508">$Q$4*$AH$49 *H159</f>
        <v>1.2980602432831405E-7</v>
      </c>
      <c r="BP159" s="6">
        <f t="shared" ref="BP159" si="1509">$Q$4*$AH$49 *I159</f>
        <v>6.7412273600986892E-7</v>
      </c>
      <c r="BQ159" s="6">
        <f t="shared" ref="BQ159" si="1510">$Q$4*$AH$49 *J159</f>
        <v>1.2980602432831405E-7</v>
      </c>
      <c r="BR159" s="6">
        <f t="shared" ref="BR159" si="1511">$Q$4*$AH$49 *K159</f>
        <v>1.3096414499146631E-7</v>
      </c>
      <c r="BS159" s="6">
        <f t="shared" ref="BS159" si="1512">$Q$4*$AH$49 *L159</f>
        <v>1.3366642653882154E-7</v>
      </c>
      <c r="BT159" s="6">
        <f t="shared" ref="BT159" si="1513">$Q$4*$AH$49 *M159</f>
        <v>1.2980602432831405E-7</v>
      </c>
      <c r="BU159" s="6">
        <f t="shared" ref="BU159" si="1514">$Q$4*$AH$49 *N159</f>
        <v>1.568288398018664E-7</v>
      </c>
      <c r="BV159" s="6">
        <f>$Q$4*AF159</f>
        <v>4.3726049100339492E-4</v>
      </c>
      <c r="BW159" s="6">
        <f>$Q$4*AG159</f>
        <v>1.8216059553959485E-6</v>
      </c>
      <c r="BX159" s="10">
        <f>$Q$4*AH159</f>
        <v>-1.6210445120621152E-6</v>
      </c>
    </row>
    <row r="160" spans="1:76" x14ac:dyDescent="0.25">
      <c r="A160" s="53"/>
      <c r="B160" s="21" t="s">
        <v>74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7">
        <f>Y153 + Y159</f>
        <v>0.67731756348819849</v>
      </c>
      <c r="Z160" s="7">
        <f t="shared" ref="Z160" si="1515">Z153 + Z159</f>
        <v>0.10227967005008333</v>
      </c>
      <c r="AA160" s="7">
        <f t="shared" ref="AA160" si="1516">AA153 + AA159</f>
        <v>-4.4965216396113721E-2</v>
      </c>
      <c r="AB160" s="7">
        <f>AB153+AB159</f>
        <v>0.76381534862843126</v>
      </c>
      <c r="AC160" s="41"/>
      <c r="AD160" s="42"/>
      <c r="AE160" s="42"/>
      <c r="AF160" s="42"/>
      <c r="AG160" s="42"/>
      <c r="AH160" s="43"/>
      <c r="AI160" s="7">
        <f>AI153 + AI159</f>
        <v>3.1274919269614017E-2</v>
      </c>
      <c r="AJ160" s="7">
        <f t="shared" ref="AJ160:BX160" si="1517">AJ153 + AJ159</f>
        <v>0.80329447473589266</v>
      </c>
      <c r="AK160" s="7">
        <f t="shared" si="1517"/>
        <v>0.52763194423324045</v>
      </c>
      <c r="AL160" s="7">
        <f t="shared" si="1517"/>
        <v>0.1353509150022858</v>
      </c>
      <c r="AM160" s="7">
        <f t="shared" si="1517"/>
        <v>0.2773591717554898</v>
      </c>
      <c r="AN160" s="7">
        <f t="shared" si="1517"/>
        <v>0.40298566887201509</v>
      </c>
      <c r="AO160" s="7">
        <f t="shared" si="1517"/>
        <v>0.95053892977823029</v>
      </c>
      <c r="AP160" s="7">
        <f t="shared" si="1517"/>
        <v>0.1429818868563299</v>
      </c>
      <c r="AQ160" s="7">
        <f t="shared" si="1517"/>
        <v>0.61882330328148594</v>
      </c>
      <c r="AR160" s="7">
        <f t="shared" si="1517"/>
        <v>0.10823812216363372</v>
      </c>
      <c r="AS160" s="7">
        <f t="shared" si="1517"/>
        <v>0.5756525606225058</v>
      </c>
      <c r="AT160" s="7">
        <f t="shared" si="1517"/>
        <v>0.95329629401801985</v>
      </c>
      <c r="AU160" s="7">
        <f t="shared" si="1517"/>
        <v>0.87142386904806557</v>
      </c>
      <c r="AV160" s="7">
        <f t="shared" si="1517"/>
        <v>0.65368516938966015</v>
      </c>
      <c r="AW160" s="7">
        <f t="shared" si="1517"/>
        <v>0.89675088931017466</v>
      </c>
      <c r="AX160" s="7">
        <f t="shared" si="1517"/>
        <v>0.68771109673047115</v>
      </c>
      <c r="AY160" s="7">
        <f t="shared" si="1517"/>
        <v>0.93376090930208522</v>
      </c>
      <c r="AZ160" s="7">
        <f t="shared" si="1517"/>
        <v>0.69623328682359198</v>
      </c>
      <c r="BA160" s="7">
        <f t="shared" si="1517"/>
        <v>0.18948753691369066</v>
      </c>
      <c r="BB160" s="7">
        <f t="shared" si="1517"/>
        <v>0.34277491048583769</v>
      </c>
      <c r="BC160" s="7">
        <f t="shared" si="1517"/>
        <v>0.80797707342083813</v>
      </c>
      <c r="BD160" s="7">
        <f t="shared" si="1517"/>
        <v>0.68849579098636959</v>
      </c>
      <c r="BE160" s="7">
        <f t="shared" si="1517"/>
        <v>4.706695007697323E-2</v>
      </c>
      <c r="BF160" s="7">
        <f t="shared" si="1517"/>
        <v>0.65167587883069122</v>
      </c>
      <c r="BG160" s="7">
        <f t="shared" si="1517"/>
        <v>0.77773617446190657</v>
      </c>
      <c r="BH160" s="7">
        <f t="shared" si="1517"/>
        <v>0.98256122991514439</v>
      </c>
      <c r="BI160" s="7">
        <f t="shared" si="1517"/>
        <v>0.74580216828377843</v>
      </c>
      <c r="BJ160" s="7">
        <f t="shared" si="1517"/>
        <v>0.38692787672109269</v>
      </c>
      <c r="BK160" s="7">
        <f t="shared" si="1517"/>
        <v>0.333726722834436</v>
      </c>
      <c r="BL160" s="7">
        <f t="shared" si="1517"/>
        <v>6.7466081932985741E-2</v>
      </c>
      <c r="BM160" s="7">
        <f t="shared" si="1517"/>
        <v>0.77958950542844851</v>
      </c>
      <c r="BN160" s="7">
        <f t="shared" si="1517"/>
        <v>0.46727888559368569</v>
      </c>
      <c r="BO160" s="7">
        <f t="shared" si="1517"/>
        <v>0.89106860090363682</v>
      </c>
      <c r="BP160" s="7">
        <f t="shared" si="1517"/>
        <v>0.34972590748365256</v>
      </c>
      <c r="BQ160" s="7">
        <f t="shared" si="1517"/>
        <v>0.37336822220335775</v>
      </c>
      <c r="BR160" s="7">
        <f t="shared" si="1517"/>
        <v>0.32137472670993122</v>
      </c>
      <c r="BS160" s="7">
        <f t="shared" si="1517"/>
        <v>0.2039818897796121</v>
      </c>
      <c r="BT160" s="7">
        <f t="shared" si="1517"/>
        <v>0.79300095775809787</v>
      </c>
      <c r="BU160" s="7">
        <f t="shared" si="1517"/>
        <v>0.21364896739116404</v>
      </c>
      <c r="BV160" s="7">
        <f t="shared" si="1517"/>
        <v>7.1141978334744421E-2</v>
      </c>
      <c r="BW160" s="7">
        <f t="shared" si="1517"/>
        <v>0.30323893166803501</v>
      </c>
      <c r="BX160" s="11">
        <f t="shared" si="1517"/>
        <v>0.50528783495765761</v>
      </c>
    </row>
    <row r="161" spans="1:76" x14ac:dyDescent="0.25">
      <c r="A161" s="53"/>
      <c r="BX161" s="12"/>
    </row>
    <row r="162" spans="1:76" x14ac:dyDescent="0.25">
      <c r="A162" s="53"/>
      <c r="B162" s="8">
        <v>0.29033457249070638</v>
      </c>
      <c r="C162" s="3">
        <v>0.10297397769516729</v>
      </c>
      <c r="D162" s="3">
        <v>0.11189591078066916</v>
      </c>
      <c r="E162" s="3">
        <v>0.48066914498141267</v>
      </c>
      <c r="F162" s="3">
        <v>0.88215613382899627</v>
      </c>
      <c r="G162" s="3">
        <v>0.1</v>
      </c>
      <c r="H162" s="3">
        <v>0.1</v>
      </c>
      <c r="I162" s="3">
        <v>0.41226765799256504</v>
      </c>
      <c r="J162" s="3">
        <v>0.10297397769516729</v>
      </c>
      <c r="K162" s="3">
        <v>0.10059479553903346</v>
      </c>
      <c r="L162" s="3">
        <v>0.10594795539033458</v>
      </c>
      <c r="M162" s="3">
        <v>0.10297397769516729</v>
      </c>
      <c r="N162" s="3">
        <v>0.120817843866171</v>
      </c>
      <c r="O162" s="3">
        <v>0</v>
      </c>
      <c r="P162" s="6">
        <f>$BV$43+ (B162*AI156) + (C162*$AJ$43) +(D162*$AK$43)+(E162*$AL$43)+(F162*$AM$43)+(G162*$AN$43)+(H162*$AO$43)+(I162*$AP$43)+(J162*$AQ$43)+(K162*$AR$43)+(L162*$AS$43)+(M162*$AT$43)+(N162*$AU$43)</f>
        <v>1.1168360491324956</v>
      </c>
      <c r="Q162" s="6">
        <f>$BW$43+ (B162*$AV$43) + (C162*$AW$43) +(D162*$AX$43)+(E162*$AY$43)+(F162*$AZ$43)+(G162*$BA$43)+(H162*$BB$43)+(I162*$BC$43)+(J162*$BD$43)+(K162*$BE$43)+(L162*$BF$43)+(M162*$BG$43)+(N162*$BH$43)</f>
        <v>2.4655634858100868</v>
      </c>
      <c r="R162" s="6">
        <f>$BX$43+ (B162*$BI$43) + (C162*$BJ$43) +(D162*$BK$43)+(E162*$BL$43)+(F162*$BM$43)+(G162*$BN$43)+(H162*$BO$43)+(I162*$BP$43)+(J162*$BQ$43)+(K162*$BR$43)+(L162*$BS$43)+(M162*$BT$43)+(N162*$BU$43)</f>
        <v>2.0036371550250882</v>
      </c>
      <c r="S162" s="6">
        <f>1/(1+EXP(-P162))</f>
        <v>0.7534013645401284</v>
      </c>
      <c r="T162" s="6">
        <f t="shared" ref="T162" si="1518">1/(1+EXP(-Q162))</f>
        <v>0.92169215469987387</v>
      </c>
      <c r="U162" s="6">
        <f t="shared" ref="U162" si="1519">1/(1+EXP(-R162))</f>
        <v>0.88117842732851526</v>
      </c>
      <c r="V162" s="6">
        <f>AB153+(S162*Y153)+(T162*Z153)+(U162*AA153)</f>
        <v>1.3175235817779753</v>
      </c>
      <c r="W162" s="6">
        <f t="shared" ref="W162" si="1520">1/(1+EXP(-V162))</f>
        <v>0.78876940000769702</v>
      </c>
      <c r="X162" s="6">
        <f>(O162 -W162) *W162 * (1-W162)</f>
        <v>-0.13141863154575442</v>
      </c>
      <c r="Y162" s="6">
        <f>$Q$4*X162*S162</f>
        <v>-9.9010976332567745E-3</v>
      </c>
      <c r="Z162" s="6">
        <f>$Q$4*X162*T162</f>
        <v>-1.2112752167711521E-2</v>
      </c>
      <c r="AA162" s="6">
        <f>$Q$4*X162*U162</f>
        <v>-1.1580326306715349E-2</v>
      </c>
      <c r="AB162" s="6">
        <f>$Q$4*X162</f>
        <v>-1.3141863154575443E-2</v>
      </c>
      <c r="AC162" s="6">
        <f>X162 *Y153</f>
        <v>-8.8663502157189558E-2</v>
      </c>
      <c r="AD162" s="6">
        <f>X162 *Z153</f>
        <v>-1.3014679394970771E-2</v>
      </c>
      <c r="AE162" s="6">
        <f>X162 *AA153</f>
        <v>6.3163126809859822E-3</v>
      </c>
      <c r="AF162" s="6">
        <f>AC162 *S162*(1 - S162)</f>
        <v>-1.6472592435405119E-2</v>
      </c>
      <c r="AG162" s="6">
        <f>AD162 *T162*(1 - T162)</f>
        <v>-9.3934394263852109E-4</v>
      </c>
      <c r="AH162" s="6">
        <f>AE162 *U162*(1 - U162)</f>
        <v>6.6133692794191656E-4</v>
      </c>
      <c r="AI162" s="6">
        <f>$Q$4*$AF$52 *B162</f>
        <v>-4.4871305332942388E-4</v>
      </c>
      <c r="AJ162" s="6">
        <f t="shared" ref="AJ162" si="1521">$Q$4*$AF$52 *C162</f>
        <v>-1.5914662710915544E-4</v>
      </c>
      <c r="AK162" s="6">
        <f t="shared" ref="AK162" si="1522">$Q$4*$AF$52 *D162</f>
        <v>-1.7293550454821583E-4</v>
      </c>
      <c r="AL162" s="6">
        <f t="shared" ref="AL162" si="1523">$Q$4*$AF$52 *E162</f>
        <v>-7.4287577202937895E-4</v>
      </c>
      <c r="AM162" s="6">
        <f t="shared" ref="AM162" si="1524">$Q$4*$AF$52 *F162</f>
        <v>-1.3633752567870968E-3</v>
      </c>
      <c r="AN162" s="6">
        <f t="shared" ref="AN162" si="1525">$Q$4*$AF$52 *G162</f>
        <v>-1.5455033462946863E-4</v>
      </c>
      <c r="AO162" s="6">
        <f t="shared" ref="AO162" si="1526">$Q$4*$AF$52 *H162</f>
        <v>-1.5455033462946863E-4</v>
      </c>
      <c r="AP162" s="6">
        <f t="shared" ref="AP162" si="1527">$Q$4*$AF$52 *I162</f>
        <v>-6.3716104499658254E-4</v>
      </c>
      <c r="AQ162" s="6">
        <f t="shared" ref="AQ162" si="1528">$Q$4*$AF$52 *J162</f>
        <v>-1.5914662710915544E-4</v>
      </c>
      <c r="AR162" s="6">
        <f t="shared" ref="AR162" si="1529">$Q$4*$AF$52 *K162</f>
        <v>-1.5546959312540598E-4</v>
      </c>
      <c r="AS162" s="6">
        <f t="shared" ref="AS162" si="1530">$Q$4*$AF$52 *L162</f>
        <v>-1.6374291958884223E-4</v>
      </c>
      <c r="AT162" s="6">
        <f t="shared" ref="AT162" si="1531">$Q$4*$AF$52 *M162</f>
        <v>-1.5914662710915544E-4</v>
      </c>
      <c r="AU162" s="6">
        <f t="shared" ref="AU162" si="1532">$Q$4*$AF$52 *N162</f>
        <v>-1.8672438198727621E-4</v>
      </c>
      <c r="AV162" s="6">
        <f>$Q$4*$AG$52 *B162</f>
        <v>-5.0799712809904275E-5</v>
      </c>
      <c r="AW162" s="6">
        <f t="shared" ref="AW162" si="1533">$Q$4*$AG$52 *C162</f>
        <v>-1.8017311713628017E-5</v>
      </c>
      <c r="AX162" s="6">
        <f t="shared" ref="AX162" si="1534">$Q$4*$AG$52 *D162</f>
        <v>-1.9578378432498315E-5</v>
      </c>
      <c r="AY162" s="6">
        <f t="shared" ref="AY162" si="1535">$Q$4*$AG$52 *E162</f>
        <v>-8.4102469479137277E-5</v>
      </c>
      <c r="AZ162" s="6">
        <f t="shared" ref="AZ162" si="1536">$Q$4*$AG$52 *F162</f>
        <v>-1.5435047182830067E-4</v>
      </c>
      <c r="BA162" s="6">
        <f t="shared" ref="BA162" si="1537">$Q$4*$AG$52 *G162</f>
        <v>-1.7496956140671253E-5</v>
      </c>
      <c r="BB162" s="6">
        <f t="shared" ref="BB162" si="1538">$Q$4*$AG$52 *H162</f>
        <v>-1.7496956140671253E-5</v>
      </c>
      <c r="BC162" s="6">
        <f t="shared" ref="BC162" si="1539">$Q$4*$AG$52 *I162</f>
        <v>-7.2134291301131665E-5</v>
      </c>
      <c r="BD162" s="6">
        <f t="shared" ref="BD162" si="1540">$Q$4*$AG$52 *J162</f>
        <v>-1.8017311713628017E-5</v>
      </c>
      <c r="BE162" s="6">
        <f t="shared" ref="BE162" si="1541">$Q$4*$AG$52 *K162</f>
        <v>-1.7601027255262605E-5</v>
      </c>
      <c r="BF162" s="6">
        <f t="shared" ref="BF162" si="1542">$Q$4*$AG$52 *L162</f>
        <v>-1.8537667286584785E-5</v>
      </c>
      <c r="BG162" s="6">
        <f t="shared" ref="BG162" si="1543">$Q$4*$AG$52 *M162</f>
        <v>-1.8017311713628017E-5</v>
      </c>
      <c r="BH162" s="6">
        <f t="shared" ref="BH162" si="1544">$Q$4*$AG$52 *N162</f>
        <v>-2.1139445151368612E-5</v>
      </c>
      <c r="BI162" s="6">
        <f>$Q$4*$AH$52 *B162</f>
        <v>-2.4001231093712511E-5</v>
      </c>
      <c r="BJ162" s="6">
        <f t="shared" ref="BJ162" si="1545">$Q$4*$AH$52 *C162</f>
        <v>-8.5126005287559081E-6</v>
      </c>
      <c r="BK162" s="6">
        <f t="shared" ref="BK162" si="1546">$Q$4*$AH$52 *D162</f>
        <v>-9.2501543651824131E-6</v>
      </c>
      <c r="BL162" s="6">
        <f t="shared" ref="BL162" si="1547">$Q$4*$AH$52 *E162</f>
        <v>-3.9735712937477939E-5</v>
      </c>
      <c r="BM162" s="6">
        <f t="shared" ref="BM162" si="1548">$Q$4*$AH$52 *F162</f>
        <v>-7.292563557667065E-5</v>
      </c>
      <c r="BN162" s="6">
        <f t="shared" ref="BN162" si="1549">$Q$4*$AH$52 *G162</f>
        <v>-8.2667492499470737E-6</v>
      </c>
      <c r="BO162" s="6">
        <f t="shared" ref="BO162" si="1550">$Q$4*$AH$52 *H162</f>
        <v>-8.2667492499470737E-6</v>
      </c>
      <c r="BP162" s="6">
        <f t="shared" ref="BP162" si="1551">$Q$4*$AH$52 *I162</f>
        <v>-3.4081133524874732E-5</v>
      </c>
      <c r="BQ162" s="6">
        <f t="shared" ref="BQ162" si="1552">$Q$4*$AH$52 *J162</f>
        <v>-8.5126005287559081E-6</v>
      </c>
      <c r="BR162" s="6">
        <f t="shared" ref="BR162" si="1553">$Q$4*$AH$52 *K162</f>
        <v>-8.3159195057088406E-6</v>
      </c>
      <c r="BS162" s="6">
        <f t="shared" ref="BS162" si="1554">$Q$4*$AH$52 *L162</f>
        <v>-8.7584518075647443E-6</v>
      </c>
      <c r="BT162" s="6">
        <f t="shared" ref="BT162" si="1555">$Q$4*$AH$52 *M162</f>
        <v>-8.5126005287559081E-6</v>
      </c>
      <c r="BU162" s="6">
        <f t="shared" ref="BU162" si="1556">$Q$4*$AH$52 *N162</f>
        <v>-9.9877082016089164E-6</v>
      </c>
      <c r="BV162" s="6">
        <f>$Q$4*AF162</f>
        <v>-1.6472592435405121E-3</v>
      </c>
      <c r="BW162" s="6">
        <f>$Q$4*AG162</f>
        <v>-9.3934394263852115E-5</v>
      </c>
      <c r="BX162" s="10">
        <f>$Q$4*AH162</f>
        <v>6.6133692794191656E-5</v>
      </c>
    </row>
    <row r="163" spans="1:76" x14ac:dyDescent="0.25">
      <c r="A163" s="53"/>
      <c r="B163" s="21" t="s">
        <v>74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13">
        <f>Y160+Y162</f>
        <v>0.66741646585494174</v>
      </c>
      <c r="Z163" s="13">
        <f t="shared" ref="Z163:AB163" si="1557">Z160+Z162</f>
        <v>9.0166917882371814E-2</v>
      </c>
      <c r="AA163" s="13">
        <f t="shared" si="1557"/>
        <v>-5.654554270282907E-2</v>
      </c>
      <c r="AB163" s="13">
        <f t="shared" si="1557"/>
        <v>0.75067348547385582</v>
      </c>
      <c r="AC163" s="36" t="s">
        <v>74</v>
      </c>
      <c r="AD163" s="36"/>
      <c r="AE163" s="36"/>
      <c r="AF163" s="36"/>
      <c r="AG163" s="36"/>
      <c r="AH163" s="36"/>
      <c r="AI163" s="14">
        <f>AI160+AI162</f>
        <v>3.0826206216284593E-2</v>
      </c>
      <c r="AJ163" s="14">
        <f t="shared" ref="AJ163:BV163" si="1558">AJ160+AJ162</f>
        <v>0.80313532810878352</v>
      </c>
      <c r="AK163" s="14">
        <f t="shared" si="1558"/>
        <v>0.52745900872869222</v>
      </c>
      <c r="AL163" s="14">
        <f t="shared" si="1558"/>
        <v>0.13460803923025641</v>
      </c>
      <c r="AM163" s="14">
        <f t="shared" si="1558"/>
        <v>0.27599579649870271</v>
      </c>
      <c r="AN163" s="14">
        <f t="shared" si="1558"/>
        <v>0.40283111853738562</v>
      </c>
      <c r="AO163" s="14">
        <f t="shared" si="1558"/>
        <v>0.95038437944360077</v>
      </c>
      <c r="AP163" s="14">
        <f t="shared" si="1558"/>
        <v>0.14234472581133331</v>
      </c>
      <c r="AQ163" s="14">
        <f t="shared" si="1558"/>
        <v>0.6186641566543768</v>
      </c>
      <c r="AR163" s="14">
        <f t="shared" si="1558"/>
        <v>0.10808265257050832</v>
      </c>
      <c r="AS163" s="14">
        <f t="shared" si="1558"/>
        <v>0.57548881770291693</v>
      </c>
      <c r="AT163" s="14">
        <f t="shared" si="1558"/>
        <v>0.95313714739091071</v>
      </c>
      <c r="AU163" s="14">
        <f t="shared" si="1558"/>
        <v>0.87123714466607827</v>
      </c>
      <c r="AV163" s="14">
        <f t="shared" si="1558"/>
        <v>0.65363436967685029</v>
      </c>
      <c r="AW163" s="14">
        <f t="shared" si="1558"/>
        <v>0.89673287199846108</v>
      </c>
      <c r="AX163" s="14">
        <f t="shared" si="1558"/>
        <v>0.68769151835203868</v>
      </c>
      <c r="AY163" s="14">
        <f t="shared" si="1558"/>
        <v>0.93367680683260612</v>
      </c>
      <c r="AZ163" s="14">
        <f t="shared" si="1558"/>
        <v>0.69607893635176366</v>
      </c>
      <c r="BA163" s="14">
        <f t="shared" si="1558"/>
        <v>0.18947003995754999</v>
      </c>
      <c r="BB163" s="14">
        <f t="shared" si="1558"/>
        <v>0.34275741352969702</v>
      </c>
      <c r="BC163" s="14">
        <f t="shared" si="1558"/>
        <v>0.80790493912953698</v>
      </c>
      <c r="BD163" s="14">
        <f t="shared" si="1558"/>
        <v>0.68847777367465601</v>
      </c>
      <c r="BE163" s="14">
        <f t="shared" si="1558"/>
        <v>4.704934904971797E-2</v>
      </c>
      <c r="BF163" s="14">
        <f t="shared" si="1558"/>
        <v>0.65165734116340468</v>
      </c>
      <c r="BG163" s="14">
        <f t="shared" si="1558"/>
        <v>0.77771815715019299</v>
      </c>
      <c r="BH163" s="14">
        <f t="shared" si="1558"/>
        <v>0.98254009046999302</v>
      </c>
      <c r="BI163" s="14">
        <f t="shared" si="1558"/>
        <v>0.74577816705268474</v>
      </c>
      <c r="BJ163" s="14">
        <f t="shared" si="1558"/>
        <v>0.38691936412056394</v>
      </c>
      <c r="BK163" s="14">
        <f t="shared" si="1558"/>
        <v>0.33371747268007079</v>
      </c>
      <c r="BL163" s="14">
        <f t="shared" si="1558"/>
        <v>6.7426346220048269E-2</v>
      </c>
      <c r="BM163" s="14">
        <f t="shared" si="1558"/>
        <v>0.77951657979287181</v>
      </c>
      <c r="BN163" s="14">
        <f t="shared" si="1558"/>
        <v>0.46727061884443571</v>
      </c>
      <c r="BO163" s="14">
        <f t="shared" si="1558"/>
        <v>0.8910603341543869</v>
      </c>
      <c r="BP163" s="14">
        <f t="shared" si="1558"/>
        <v>0.34969182635012769</v>
      </c>
      <c r="BQ163" s="14">
        <f t="shared" si="1558"/>
        <v>0.37335970960282899</v>
      </c>
      <c r="BR163" s="14">
        <f t="shared" si="1558"/>
        <v>0.32136641079042549</v>
      </c>
      <c r="BS163" s="14">
        <f t="shared" si="1558"/>
        <v>0.20397313132780454</v>
      </c>
      <c r="BT163" s="14">
        <f t="shared" si="1558"/>
        <v>0.79299244515756906</v>
      </c>
      <c r="BU163" s="14">
        <f t="shared" si="1558"/>
        <v>0.21363897968296244</v>
      </c>
      <c r="BV163" s="14">
        <f t="shared" si="1558"/>
        <v>6.9494719091203916E-2</v>
      </c>
      <c r="BW163" s="14">
        <f>BW160+BW162</f>
        <v>0.30314499727377114</v>
      </c>
      <c r="BX163" s="15">
        <f t="shared" ref="BX163" si="1559">BX160+BX162</f>
        <v>0.50535396865045179</v>
      </c>
    </row>
    <row r="164" spans="1:76" x14ac:dyDescent="0.25">
      <c r="A164" s="53"/>
      <c r="BX164" s="12"/>
    </row>
    <row r="165" spans="1:76" ht="14.25" customHeight="1" x14ac:dyDescent="0.25">
      <c r="A165" s="53"/>
      <c r="B165" s="8">
        <v>0.32007434944237922</v>
      </c>
      <c r="C165" s="3">
        <v>0.1</v>
      </c>
      <c r="D165" s="3">
        <v>0.10594795539033458</v>
      </c>
      <c r="E165" s="3">
        <v>0.45687732342007437</v>
      </c>
      <c r="F165" s="3">
        <v>0.9</v>
      </c>
      <c r="G165" s="3">
        <v>0.1</v>
      </c>
      <c r="H165" s="3">
        <v>0.10594795539033458</v>
      </c>
      <c r="I165" s="3">
        <v>0.45985130111524164</v>
      </c>
      <c r="J165" s="3">
        <v>0.10297397769516729</v>
      </c>
      <c r="K165" s="3">
        <v>0.10059479553903346</v>
      </c>
      <c r="L165" s="3">
        <v>0.10297397769516729</v>
      </c>
      <c r="M165" s="3">
        <v>0.10297397769516729</v>
      </c>
      <c r="N165" s="3">
        <v>0.10892193308550187</v>
      </c>
      <c r="O165" s="3">
        <v>0</v>
      </c>
      <c r="P165" s="6">
        <f>$BV$43+ (B165*AI159) + (C165*$AJ$43) +(D165*$AK$43)+(E165*$AL$43)+(F165*$AM$43)+(G165*$AN$43)+(H165*$AO$43)+(I165*$AP$43)+(J165*$AQ$43)+(K165*$AR$43)+(L165*$AS$43)+(M165*$AT$43)+(N165*$AU$43)</f>
        <v>1.1143230549601821</v>
      </c>
      <c r="Q165" s="6">
        <f>$BW$43+ (B165*$AV$43) + (C165*$AW$43) +(D165*$AX$43)+(E165*$AY$43)+(F165*$AZ$43)+(G165*$BA$43)+(H165*$BB$43)+(I165*$BC$43)+(J165*$BD$43)+(K165*$BE$43)+(L165*$BF$43)+(M165*$BG$43)+(N165*$BH$43)</f>
        <v>2.4954608669463334</v>
      </c>
      <c r="R165" s="6">
        <f>$BX$43+ (B165*$BI$43) + (C165*$BJ$43) +(D165*$BK$43)+(E165*$BL$43)+(F165*$BM$43)+(G165*$BN$43)+(H165*$BO$43)+(I165*$BP$43)+(J165*$BQ$43)+(K165*$BR$43)+(L165*$BS$43)+(M165*$BT$43)+(N165*$BU$43)</f>
        <v>2.053859722839591</v>
      </c>
      <c r="S165" s="6">
        <f t="shared" ref="S165" si="1560">1/(1+EXP(-P165))</f>
        <v>0.75293418375792309</v>
      </c>
      <c r="T165" s="6">
        <f>1/(1+EXP(-Q165))</f>
        <v>0.92382299661895484</v>
      </c>
      <c r="U165" s="6">
        <f>1/(1+EXP(-R165))</f>
        <v>0.88633704164848148</v>
      </c>
      <c r="V165" s="6">
        <f>AB153+(S165*Y153)+(T165*Z153)+(U165*AA153)</f>
        <v>1.3171714773588841</v>
      </c>
      <c r="W165" s="6">
        <f t="shared" ref="W165" si="1561">1/(1+EXP(-V165))</f>
        <v>0.78871072913909424</v>
      </c>
      <c r="X165" s="6">
        <f>(O165 -W165) *W165 * (1-W165)</f>
        <v>-0.13143557877518042</v>
      </c>
      <c r="Y165" s="6">
        <f>$Q$4*X165*S165</f>
        <v>-9.8962340221840674E-3</v>
      </c>
      <c r="Z165" s="6">
        <f>$Q$4*X165*T165</f>
        <v>-1.2142321024643387E-2</v>
      </c>
      <c r="AA165" s="6">
        <f>$Q$4*X165*U165</f>
        <v>-1.1649622205894937E-2</v>
      </c>
      <c r="AB165" s="6">
        <f>$Q$4*X165</f>
        <v>-1.3143557877518043E-2</v>
      </c>
      <c r="AC165" s="6">
        <f>$X165 *Y153</f>
        <v>-8.8674935853424994E-2</v>
      </c>
      <c r="AD165" s="6">
        <f>$X165 *Z153</f>
        <v>-1.3016357716796361E-2</v>
      </c>
      <c r="AE165" s="6">
        <f>$X165 *AA153</f>
        <v>6.3171272078066621E-3</v>
      </c>
      <c r="AF165" s="6">
        <f>AC165 *S165*(1 - S165)</f>
        <v>-1.6495692753222664E-2</v>
      </c>
      <c r="AG165" s="6">
        <f>AD165 *T165*(1 - T165)</f>
        <v>-9.1601403704665919E-4</v>
      </c>
      <c r="AH165" s="6">
        <f>AE165 *U165*(1 - U165)</f>
        <v>6.3641070669501361E-4</v>
      </c>
      <c r="AI165" s="6">
        <f t="shared" ref="AI165" si="1562">$Q$4*$AF$33 *B165</f>
        <v>-4.7762817871976817E-4</v>
      </c>
      <c r="AJ165" s="6">
        <f t="shared" ref="AJ165" si="1563">$Q$4*$AF$33 *C165</f>
        <v>-1.4922413481488689E-4</v>
      </c>
      <c r="AK165" s="6">
        <f t="shared" ref="AK165" si="1564">$Q$4*$AF$33 *D165</f>
        <v>-1.5809991978528909E-4</v>
      </c>
      <c r="AL165" s="6">
        <f t="shared" ref="AL165" si="1565">$Q$4*$AF$33 *E165</f>
        <v>-6.817712330390186E-4</v>
      </c>
      <c r="AM165" s="6">
        <f t="shared" ref="AM165" si="1566">$Q$4*$AF$33 *F165</f>
        <v>-1.3430172133339822E-3</v>
      </c>
      <c r="AN165" s="6">
        <f t="shared" ref="AN165" si="1567">$Q$4*$AF$33 *G165</f>
        <v>-1.4922413481488689E-4</v>
      </c>
      <c r="AO165" s="6">
        <f t="shared" ref="AO165" si="1568">$Q$4*$AF$33 *H165</f>
        <v>-1.5809991978528909E-4</v>
      </c>
      <c r="AP165" s="6">
        <f t="shared" ref="AP165" si="1569">$Q$4*$AF$33 *I165</f>
        <v>-6.8620912552421962E-4</v>
      </c>
      <c r="AQ165" s="6">
        <f t="shared" ref="AQ165" si="1570">$Q$4*$AF$33 *J165</f>
        <v>-1.5366202730008799E-4</v>
      </c>
      <c r="AR165" s="6">
        <f t="shared" ref="AR165" si="1571">$Q$4*$AF$33 *K165</f>
        <v>-1.501117133119271E-4</v>
      </c>
      <c r="AS165" s="6">
        <f t="shared" ref="AS165" si="1572">$Q$4*$AF$33 *L165</f>
        <v>-1.5366202730008799E-4</v>
      </c>
      <c r="AT165" s="6">
        <f t="shared" ref="AT165" si="1573">$Q$4*$AF$33 *M165</f>
        <v>-1.5366202730008799E-4</v>
      </c>
      <c r="AU165" s="6">
        <f t="shared" ref="AU165" si="1574">$Q$4*$AF$33 *N165</f>
        <v>-1.6253781227049019E-4</v>
      </c>
      <c r="AV165" s="6">
        <f t="shared" ref="AV165" si="1575">$Q$4*$AG$33 *B165</f>
        <v>-5.733351398497838E-5</v>
      </c>
      <c r="AW165" s="6">
        <f t="shared" ref="AW165" si="1576">$Q$4*$AG$33 *C165</f>
        <v>-1.7912561279859678E-5</v>
      </c>
      <c r="AX165" s="6">
        <f t="shared" ref="AX165" si="1577">$Q$4*$AG$33 *D165</f>
        <v>-1.8977992434052078E-5</v>
      </c>
      <c r="AY165" s="6">
        <f t="shared" ref="AY165" si="1578">$Q$4*$AG$33 *E165</f>
        <v>-8.1838430531403508E-5</v>
      </c>
      <c r="AZ165" s="6">
        <f t="shared" ref="AZ165" si="1579">$Q$4*$AG$33 *F165</f>
        <v>-1.6121305151873711E-4</v>
      </c>
      <c r="BA165" s="6">
        <f t="shared" ref="BA165" si="1580">$Q$4*$AG$33 *G165</f>
        <v>-1.7912561279859678E-5</v>
      </c>
      <c r="BB165" s="6">
        <f t="shared" ref="BB165" si="1581">$Q$4*$AG$33 *H165</f>
        <v>-1.8977992434052078E-5</v>
      </c>
      <c r="BC165" s="6">
        <f t="shared" ref="BC165" si="1582">$Q$4*$AG$33 *I165</f>
        <v>-8.2371146108499717E-5</v>
      </c>
      <c r="BD165" s="6">
        <f t="shared" ref="BD165" si="1583">$Q$4*$AG$33 *J165</f>
        <v>-1.8445276856955879E-5</v>
      </c>
      <c r="BE165" s="6">
        <f t="shared" ref="BE165" si="1584">$Q$4*$AG$33 *K165</f>
        <v>-1.8019104395278919E-5</v>
      </c>
      <c r="BF165" s="6">
        <f t="shared" ref="BF165" si="1585">$Q$4*$AG$33 *L165</f>
        <v>-1.8445276856955879E-5</v>
      </c>
      <c r="BG165" s="6">
        <f t="shared" ref="BG165" si="1586">$Q$4*$AG$33 *M165</f>
        <v>-1.8445276856955879E-5</v>
      </c>
      <c r="BH165" s="6">
        <f t="shared" ref="BH165" si="1587">$Q$4*$AG$33 *N165</f>
        <v>-1.9510708011148276E-5</v>
      </c>
      <c r="BI165" s="6">
        <f t="shared" ref="BI165" si="1588">$Q$4*$AH$33 *B165</f>
        <v>-3.1616436273228051E-5</v>
      </c>
      <c r="BJ165" s="6">
        <f t="shared" ref="BJ165" si="1589">$Q$4*$AH$33 *C165</f>
        <v>-9.8778412979074856E-6</v>
      </c>
      <c r="BK165" s="6">
        <f t="shared" ref="BK165" si="1590">$Q$4*$AH$33 *D165</f>
        <v>-1.0465370891835069E-5</v>
      </c>
      <c r="BL165" s="6">
        <f t="shared" ref="BL165" si="1591">$Q$4*$AH$33 *E165</f>
        <v>-4.5129616933562451E-5</v>
      </c>
      <c r="BM165" s="6">
        <f t="shared" ref="BM165" si="1592">$Q$4*$AH$33 *F165</f>
        <v>-8.8900571681167377E-5</v>
      </c>
      <c r="BN165" s="6">
        <f t="shared" ref="BN165" si="1593">$Q$4*$AH$33 *G165</f>
        <v>-9.8778412979074856E-6</v>
      </c>
      <c r="BO165" s="6">
        <f t="shared" ref="BO165" si="1594">$Q$4*$AH$33 *H165</f>
        <v>-1.0465370891835069E-5</v>
      </c>
      <c r="BP165" s="6">
        <f t="shared" ref="BP165" si="1595">$Q$4*$AH$33 *I165</f>
        <v>-4.5423381730526246E-5</v>
      </c>
      <c r="BQ165" s="6">
        <f t="shared" ref="BQ165" si="1596">$Q$4*$AH$33 *J165</f>
        <v>-1.0171606094871277E-5</v>
      </c>
      <c r="BR165" s="6">
        <f t="shared" ref="BR165" si="1597">$Q$4*$AH$33 *K165</f>
        <v>-9.9365942573002432E-6</v>
      </c>
      <c r="BS165" s="6">
        <f t="shared" ref="BS165" si="1598">$Q$4*$AH$33 *L165</f>
        <v>-1.0171606094871277E-5</v>
      </c>
      <c r="BT165" s="6">
        <f t="shared" ref="BT165" si="1599">$Q$4*$AH$33 *M165</f>
        <v>-1.0171606094871277E-5</v>
      </c>
      <c r="BU165" s="6">
        <f t="shared" ref="BU165" si="1600">$Q$4*$AH$33 *N165</f>
        <v>-1.075913568879886E-5</v>
      </c>
      <c r="BV165" s="6">
        <f>AF165*BV163</f>
        <v>-1.1463635341000171E-3</v>
      </c>
      <c r="BW165" s="6">
        <f t="shared" ref="BW165" si="1601">AG165*BW163</f>
        <v>-2.7768507276324558E-4</v>
      </c>
      <c r="BX165" s="10">
        <f>AH165*BX163</f>
        <v>3.2161267631996377E-4</v>
      </c>
    </row>
    <row r="166" spans="1:76" x14ac:dyDescent="0.25">
      <c r="A166" s="53"/>
      <c r="B166" s="21" t="s">
        <v>74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13">
        <f>Y163+Y165</f>
        <v>0.65752023183275765</v>
      </c>
      <c r="Z166" s="13">
        <f t="shared" ref="Z166:AB166" si="1602">Z163+Z165</f>
        <v>7.8024596857728432E-2</v>
      </c>
      <c r="AA166" s="13">
        <f t="shared" si="1602"/>
        <v>-6.8195164908724001E-2</v>
      </c>
      <c r="AB166" s="13">
        <f t="shared" si="1602"/>
        <v>0.73752992759633773</v>
      </c>
      <c r="AC166" s="36" t="s">
        <v>74</v>
      </c>
      <c r="AD166" s="36"/>
      <c r="AE166" s="36"/>
      <c r="AF166" s="36"/>
      <c r="AG166" s="36"/>
      <c r="AH166" s="36"/>
      <c r="AI166" s="14">
        <f>AI163+AI165</f>
        <v>3.0348578037564824E-2</v>
      </c>
      <c r="AJ166" s="14">
        <f t="shared" ref="AJ166:BX166" si="1603">AJ163+AJ165</f>
        <v>0.80298610397396863</v>
      </c>
      <c r="AK166" s="14">
        <f t="shared" si="1603"/>
        <v>0.5273009088089069</v>
      </c>
      <c r="AL166" s="14">
        <f t="shared" si="1603"/>
        <v>0.13392626799721738</v>
      </c>
      <c r="AM166" s="14">
        <f t="shared" si="1603"/>
        <v>0.27465277928536874</v>
      </c>
      <c r="AN166" s="14">
        <f t="shared" si="1603"/>
        <v>0.40268189440257074</v>
      </c>
      <c r="AO166" s="14">
        <f t="shared" si="1603"/>
        <v>0.95022627952381544</v>
      </c>
      <c r="AP166" s="14">
        <f t="shared" si="1603"/>
        <v>0.14165851668580909</v>
      </c>
      <c r="AQ166" s="14">
        <f t="shared" si="1603"/>
        <v>0.61851049462707675</v>
      </c>
      <c r="AR166" s="14">
        <f t="shared" si="1603"/>
        <v>0.10793254085719639</v>
      </c>
      <c r="AS166" s="14">
        <f t="shared" si="1603"/>
        <v>0.57533515567561688</v>
      </c>
      <c r="AT166" s="14">
        <f t="shared" si="1603"/>
        <v>0.95298348536361066</v>
      </c>
      <c r="AU166" s="14">
        <f t="shared" si="1603"/>
        <v>0.87107460685380778</v>
      </c>
      <c r="AV166" s="14">
        <f t="shared" si="1603"/>
        <v>0.65357703616286533</v>
      </c>
      <c r="AW166" s="14">
        <f t="shared" si="1603"/>
        <v>0.89671495943718127</v>
      </c>
      <c r="AX166" s="14">
        <f t="shared" si="1603"/>
        <v>0.68767254035960468</v>
      </c>
      <c r="AY166" s="14">
        <f t="shared" si="1603"/>
        <v>0.93359496840207468</v>
      </c>
      <c r="AZ166" s="14">
        <f t="shared" si="1603"/>
        <v>0.69591772330024493</v>
      </c>
      <c r="BA166" s="14">
        <f t="shared" si="1603"/>
        <v>0.18945212739627013</v>
      </c>
      <c r="BB166" s="14">
        <f t="shared" si="1603"/>
        <v>0.34273843553726296</v>
      </c>
      <c r="BC166" s="14">
        <f t="shared" si="1603"/>
        <v>0.80782256798342844</v>
      </c>
      <c r="BD166" s="14">
        <f t="shared" si="1603"/>
        <v>0.68845932839779911</v>
      </c>
      <c r="BE166" s="14">
        <f t="shared" si="1603"/>
        <v>4.7031329945322692E-2</v>
      </c>
      <c r="BF166" s="14">
        <f t="shared" si="1603"/>
        <v>0.65163889588654778</v>
      </c>
      <c r="BG166" s="14">
        <f t="shared" si="1603"/>
        <v>0.77769971187333609</v>
      </c>
      <c r="BH166" s="14">
        <f t="shared" si="1603"/>
        <v>0.98252057976198193</v>
      </c>
      <c r="BI166" s="14">
        <f t="shared" si="1603"/>
        <v>0.74574655061641149</v>
      </c>
      <c r="BJ166" s="14">
        <f t="shared" si="1603"/>
        <v>0.38690948627926602</v>
      </c>
      <c r="BK166" s="14">
        <f t="shared" si="1603"/>
        <v>0.33370700730917896</v>
      </c>
      <c r="BL166" s="14">
        <f t="shared" si="1603"/>
        <v>6.7381216603114705E-2</v>
      </c>
      <c r="BM166" s="14">
        <f t="shared" si="1603"/>
        <v>0.77942767922119061</v>
      </c>
      <c r="BN166" s="14">
        <f t="shared" si="1603"/>
        <v>0.4672607410031378</v>
      </c>
      <c r="BO166" s="14">
        <f t="shared" si="1603"/>
        <v>0.89104986878349501</v>
      </c>
      <c r="BP166" s="14">
        <f t="shared" si="1603"/>
        <v>0.34964640296839716</v>
      </c>
      <c r="BQ166" s="14">
        <f t="shared" si="1603"/>
        <v>0.37334953799673415</v>
      </c>
      <c r="BR166" s="14">
        <f t="shared" si="1603"/>
        <v>0.3213564741961682</v>
      </c>
      <c r="BS166" s="14">
        <f t="shared" si="1603"/>
        <v>0.20396295972170966</v>
      </c>
      <c r="BT166" s="14">
        <f t="shared" si="1603"/>
        <v>0.79298227355147421</v>
      </c>
      <c r="BU166" s="14">
        <f t="shared" si="1603"/>
        <v>0.21362822054727365</v>
      </c>
      <c r="BV166" s="14">
        <f t="shared" si="1603"/>
        <v>6.8348355557103904E-2</v>
      </c>
      <c r="BW166" s="14">
        <f t="shared" si="1603"/>
        <v>0.30286731220100788</v>
      </c>
      <c r="BX166" s="15">
        <f t="shared" si="1603"/>
        <v>0.50567558132677171</v>
      </c>
    </row>
    <row r="167" spans="1:76" x14ac:dyDescent="0.25">
      <c r="A167" s="53"/>
      <c r="BX167" s="12"/>
    </row>
    <row r="168" spans="1:76" x14ac:dyDescent="0.25">
      <c r="A168" s="53"/>
      <c r="B168" s="8">
        <v>0.29330855018587365</v>
      </c>
      <c r="C168" s="3">
        <v>0.10297397769516729</v>
      </c>
      <c r="D168" s="3">
        <v>0.11189591078066916</v>
      </c>
      <c r="E168" s="3">
        <v>0.45687732342007437</v>
      </c>
      <c r="F168" s="3">
        <v>0.62639405204460963</v>
      </c>
      <c r="G168" s="3">
        <v>0.1</v>
      </c>
      <c r="H168" s="3">
        <v>0.1</v>
      </c>
      <c r="I168" s="3">
        <v>0.51635687732342006</v>
      </c>
      <c r="J168" s="3">
        <v>0.1</v>
      </c>
      <c r="K168" s="3">
        <v>0.10118959107806692</v>
      </c>
      <c r="L168" s="3">
        <v>0.10297397769516729</v>
      </c>
      <c r="M168" s="3">
        <v>0.1</v>
      </c>
      <c r="N168" s="3">
        <v>0.120817843866171</v>
      </c>
      <c r="O168" s="3">
        <v>0</v>
      </c>
      <c r="P168" s="6">
        <f>$BV$43+ (B168*AI162) + (C168*$AJ$43) +(D168*$AK$43)+(E168*$AL$43)+(F168*$AM$43)+(G168*$AN$43)+(H168*$AO$43)+(I168*$AP$43)+(J168*$AQ$43)+(K168*$AR$43)+(L168*$AS$43)+(M168*$AT$43)+(N168*$AU$43)</f>
        <v>1.0450014245468009</v>
      </c>
      <c r="Q168" s="6">
        <f>$BW$43+ (B168*$AV$43) + (C168*$AW$43) +(D168*$AX$43)+(E168*$AY$43)+(F168*$AZ$43)+(G168*$BA$43)+(H168*$BB$43)+(I168*$BC$43)+(J168*$BD$43)+(K168*$BE$43)+(L168*$BF$43)+(M168*$BG$43)+(N168*$BH$43)</f>
        <v>2.3443019607308897</v>
      </c>
      <c r="R168" s="6">
        <f>$BX$43+ (B168*$BI$43) + (C168*$BJ$43) +(D168*$BK$43)+(E168*$BL$43)+(F168*$BM$43)+(G168*$BN$43)+(H168*$BO$43)+(I168*$BP$43)+(J168*$BQ$43)+(K168*$BR$43)+(L168*$BS$43)+(M168*$BT$43)+(N168*$BU$43)</f>
        <v>1.8369785785248183</v>
      </c>
      <c r="S168" s="6">
        <f t="shared" ref="S168" si="1604">1/(1+EXP(-P168))</f>
        <v>0.7398138808798016</v>
      </c>
      <c r="T168" s="6">
        <f>1/(1+EXP(-Q168))</f>
        <v>0.91248025012168565</v>
      </c>
      <c r="U168" s="6">
        <f>1/(1+EXP(-R168))</f>
        <v>0.86259097721480193</v>
      </c>
      <c r="V168" s="6">
        <f>AB153+(S168*Y153)+(T168*Z153)+(U168*AA153)</f>
        <v>1.3083376717553952</v>
      </c>
      <c r="W168" s="6">
        <f t="shared" ref="W168" si="1605">1/(1+EXP(-V168))</f>
        <v>0.78723485526320869</v>
      </c>
      <c r="X168" s="6">
        <f>(O168 -W168) *W168 * (1-W168)</f>
        <v>-0.13185879789411192</v>
      </c>
      <c r="Y168" s="6">
        <f>$Q$4*X168*S168</f>
        <v>-9.7550968998188371E-3</v>
      </c>
      <c r="Z168" s="6">
        <f>$Q$4*X168*T168</f>
        <v>-1.2031854888316406E-2</v>
      </c>
      <c r="AA168" s="6">
        <f>$Q$4*X168*U168</f>
        <v>-1.1374020932985108E-2</v>
      </c>
      <c r="AB168" s="6">
        <f>$Q$4*X168</f>
        <v>-1.3185879789411194E-2</v>
      </c>
      <c r="AC168" s="6">
        <f>$X168 *Y153</f>
        <v>-8.8960466822839188E-2</v>
      </c>
      <c r="AD168" s="6">
        <f>$X168 *Z153</f>
        <v>-1.3058270047505708E-2</v>
      </c>
      <c r="AE168" s="6">
        <f>$X168 *AA153</f>
        <v>6.3374681918536013E-3</v>
      </c>
      <c r="AF168" s="6">
        <f>AC168 *S168*(1 - S168)</f>
        <v>-1.7123938212127009E-2</v>
      </c>
      <c r="AG168" s="6">
        <f>AD168 *T168*(1 - T168)</f>
        <v>-1.0428340108887134E-3</v>
      </c>
      <c r="AH168" s="6">
        <f>AE168 *U168*(1 - U168)</f>
        <v>7.5116605614972327E-4</v>
      </c>
      <c r="AI168" s="6">
        <f t="shared" ref="AI168" si="1606">$Q$4*$AF$33 *B168</f>
        <v>-4.3768714635295826E-4</v>
      </c>
      <c r="AJ168" s="6">
        <f t="shared" ref="AJ168" si="1607">$Q$4*$AF$33 *C168</f>
        <v>-1.5366202730008799E-4</v>
      </c>
      <c r="AK168" s="6">
        <f t="shared" ref="AK168" si="1608">$Q$4*$AF$33 *D168</f>
        <v>-1.6697570475569131E-4</v>
      </c>
      <c r="AL168" s="6">
        <f t="shared" ref="AL168" si="1609">$Q$4*$AF$33 *E168</f>
        <v>-6.817712330390186E-4</v>
      </c>
      <c r="AM168" s="6">
        <f t="shared" ref="AM168" si="1610">$Q$4*$AF$33 *F168</f>
        <v>-9.3473110469548108E-4</v>
      </c>
      <c r="AN168" s="6">
        <f t="shared" ref="AN168" si="1611">$Q$4*$AF$33 *G168</f>
        <v>-1.4922413481488689E-4</v>
      </c>
      <c r="AO168" s="6">
        <f t="shared" ref="AO168" si="1612">$Q$4*$AF$33 *H168</f>
        <v>-1.4922413481488689E-4</v>
      </c>
      <c r="AP168" s="6">
        <f t="shared" ref="AP168" si="1613">$Q$4*$AF$33 *I168</f>
        <v>-7.7052908274304044E-4</v>
      </c>
      <c r="AQ168" s="6">
        <f t="shared" ref="AQ168" si="1614">$Q$4*$AF$33 *J168</f>
        <v>-1.4922413481488689E-4</v>
      </c>
      <c r="AR168" s="6">
        <f t="shared" ref="AR168" si="1615">$Q$4*$AF$33 *K168</f>
        <v>-1.5099929180896734E-4</v>
      </c>
      <c r="AS168" s="6">
        <f t="shared" ref="AS168" si="1616">$Q$4*$AF$33 *L168</f>
        <v>-1.5366202730008799E-4</v>
      </c>
      <c r="AT168" s="6">
        <f t="shared" ref="AT168" si="1617">$Q$4*$AF$33 *M168</f>
        <v>-1.4922413481488689E-4</v>
      </c>
      <c r="AU168" s="6">
        <f t="shared" ref="AU168" si="1618">$Q$4*$AF$33 *N168</f>
        <v>-1.8028938221129458E-4</v>
      </c>
      <c r="AV168" s="6">
        <f t="shared" ref="AV168" si="1619">$Q$4*$AG$33 *B168</f>
        <v>-5.2539073791112597E-5</v>
      </c>
      <c r="AW168" s="6">
        <f t="shared" ref="AW168" si="1620">$Q$4*$AG$33 *C168</f>
        <v>-1.8445276856955879E-5</v>
      </c>
      <c r="AX168" s="6">
        <f t="shared" ref="AX168" si="1621">$Q$4*$AG$33 *D168</f>
        <v>-2.0043423588244475E-5</v>
      </c>
      <c r="AY168" s="6">
        <f t="shared" ref="AY168" si="1622">$Q$4*$AG$33 *E168</f>
        <v>-8.1838430531403508E-5</v>
      </c>
      <c r="AZ168" s="6">
        <f t="shared" ref="AZ168" si="1623">$Q$4*$AG$33 *F168</f>
        <v>-1.1220321842588683E-4</v>
      </c>
      <c r="BA168" s="6">
        <f t="shared" ref="BA168" si="1624">$Q$4*$AG$33 *G168</f>
        <v>-1.7912561279859678E-5</v>
      </c>
      <c r="BB168" s="6">
        <f t="shared" ref="BB168" si="1625">$Q$4*$AG$33 *H168</f>
        <v>-1.7912561279859678E-5</v>
      </c>
      <c r="BC168" s="6">
        <f t="shared" ref="BC168" si="1626">$Q$4*$AG$33 *I168</f>
        <v>-9.2492742073327477E-5</v>
      </c>
      <c r="BD168" s="6">
        <f t="shared" ref="BD168" si="1627">$Q$4*$AG$33 *J168</f>
        <v>-1.7912561279859678E-5</v>
      </c>
      <c r="BE168" s="6">
        <f t="shared" ref="BE168" si="1628">$Q$4*$AG$33 *K168</f>
        <v>-1.812564751069816E-5</v>
      </c>
      <c r="BF168" s="6">
        <f t="shared" ref="BF168" si="1629">$Q$4*$AG$33 *L168</f>
        <v>-1.8445276856955879E-5</v>
      </c>
      <c r="BG168" s="6">
        <f t="shared" ref="BG168" si="1630">$Q$4*$AG$33 *M168</f>
        <v>-1.7912561279859678E-5</v>
      </c>
      <c r="BH168" s="6">
        <f t="shared" ref="BH168" si="1631">$Q$4*$AG$33 *N168</f>
        <v>-2.164157031953307E-5</v>
      </c>
      <c r="BI168" s="6">
        <f t="shared" ref="BI168" si="1632">$Q$4*$AH$33 *B168</f>
        <v>-2.897255310055393E-5</v>
      </c>
      <c r="BJ168" s="6">
        <f t="shared" ref="BJ168" si="1633">$Q$4*$AH$33 *C168</f>
        <v>-1.0171606094871277E-5</v>
      </c>
      <c r="BK168" s="6">
        <f t="shared" ref="BK168" si="1634">$Q$4*$AH$33 *D168</f>
        <v>-1.1052900485762652E-5</v>
      </c>
      <c r="BL168" s="6">
        <f t="shared" ref="BL168" si="1635">$Q$4*$AH$33 *E168</f>
        <v>-4.5129616933562451E-5</v>
      </c>
      <c r="BM168" s="6">
        <f t="shared" ref="BM168" si="1636">$Q$4*$AH$33 *F168</f>
        <v>-6.1874210360498563E-5</v>
      </c>
      <c r="BN168" s="6">
        <f t="shared" ref="BN168" si="1637">$Q$4*$AH$33 *G168</f>
        <v>-9.8778412979074856E-6</v>
      </c>
      <c r="BO168" s="6">
        <f t="shared" ref="BO168" si="1638">$Q$4*$AH$33 *H168</f>
        <v>-9.8778412979074856E-6</v>
      </c>
      <c r="BP168" s="6">
        <f t="shared" ref="BP168" si="1639">$Q$4*$AH$33 *I168</f>
        <v>-5.1004912872838277E-5</v>
      </c>
      <c r="BQ168" s="6">
        <f t="shared" ref="BQ168" si="1640">$Q$4*$AH$33 *J168</f>
        <v>-9.8778412979074856E-6</v>
      </c>
      <c r="BR168" s="6">
        <f t="shared" ref="BR168" si="1641">$Q$4*$AH$33 *K168</f>
        <v>-9.9953472166930026E-6</v>
      </c>
      <c r="BS168" s="6">
        <f t="shared" ref="BS168" si="1642">$Q$4*$AH$33 *L168</f>
        <v>-1.0171606094871277E-5</v>
      </c>
      <c r="BT168" s="6">
        <f t="shared" ref="BT168" si="1643">$Q$4*$AH$33 *M168</f>
        <v>-9.8778412979074856E-6</v>
      </c>
      <c r="BU168" s="6">
        <f t="shared" ref="BU168" si="1644">$Q$4*$AH$33 *N168</f>
        <v>-1.1934194876654025E-5</v>
      </c>
      <c r="BV168" s="6">
        <f>AF168*BV166</f>
        <v>-1.1703930174603349E-3</v>
      </c>
      <c r="BW168" s="6">
        <f t="shared" ref="BW168" si="1645">AG168*BW166</f>
        <v>-3.1584033394966123E-4</v>
      </c>
      <c r="BX168" s="10">
        <f>AH168*BX166</f>
        <v>3.7984633211644977E-4</v>
      </c>
    </row>
    <row r="169" spans="1:76" x14ac:dyDescent="0.25">
      <c r="A169" s="53"/>
      <c r="B169" s="21" t="s">
        <v>74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13">
        <f>Y166+Y168</f>
        <v>0.64776513493293886</v>
      </c>
      <c r="Z169" s="13">
        <f t="shared" ref="Z169:AB169" si="1646">Z166+Z168</f>
        <v>6.599274196941203E-2</v>
      </c>
      <c r="AA169" s="13">
        <f t="shared" si="1646"/>
        <v>-7.9569185841709106E-2</v>
      </c>
      <c r="AB169" s="13">
        <f t="shared" si="1646"/>
        <v>0.72434404780692652</v>
      </c>
      <c r="AC169" s="36" t="s">
        <v>74</v>
      </c>
      <c r="AD169" s="36"/>
      <c r="AE169" s="36"/>
      <c r="AF169" s="36"/>
      <c r="AG169" s="36"/>
      <c r="AH169" s="36"/>
      <c r="AI169" s="14">
        <f>AI166+AI168</f>
        <v>2.9910890891211867E-2</v>
      </c>
      <c r="AJ169" s="14">
        <f t="shared" ref="AJ169:BX169" si="1647">AJ166+AJ168</f>
        <v>0.80283244194666858</v>
      </c>
      <c r="AK169" s="14">
        <f t="shared" si="1647"/>
        <v>0.52713393310415124</v>
      </c>
      <c r="AL169" s="14">
        <f t="shared" si="1647"/>
        <v>0.13324449676417835</v>
      </c>
      <c r="AM169" s="14">
        <f t="shared" si="1647"/>
        <v>0.27371804818067325</v>
      </c>
      <c r="AN169" s="14">
        <f t="shared" si="1647"/>
        <v>0.40253267026775585</v>
      </c>
      <c r="AO169" s="14">
        <f t="shared" si="1647"/>
        <v>0.95007705538900056</v>
      </c>
      <c r="AP169" s="14">
        <f t="shared" si="1647"/>
        <v>0.14088798760306606</v>
      </c>
      <c r="AQ169" s="14">
        <f t="shared" si="1647"/>
        <v>0.61836127049226186</v>
      </c>
      <c r="AR169" s="14">
        <f t="shared" si="1647"/>
        <v>0.10778154156538743</v>
      </c>
      <c r="AS169" s="14">
        <f t="shared" si="1647"/>
        <v>0.57518149364831683</v>
      </c>
      <c r="AT169" s="14">
        <f t="shared" si="1647"/>
        <v>0.95283426122879578</v>
      </c>
      <c r="AU169" s="14">
        <f t="shared" si="1647"/>
        <v>0.87089431747159651</v>
      </c>
      <c r="AV169" s="14">
        <f t="shared" si="1647"/>
        <v>0.65352449708907423</v>
      </c>
      <c r="AW169" s="14">
        <f t="shared" si="1647"/>
        <v>0.89669651416032436</v>
      </c>
      <c r="AX169" s="14">
        <f t="shared" si="1647"/>
        <v>0.68765249693601649</v>
      </c>
      <c r="AY169" s="14">
        <f t="shared" si="1647"/>
        <v>0.93351312997154323</v>
      </c>
      <c r="AZ169" s="14">
        <f t="shared" si="1647"/>
        <v>0.69580552008181906</v>
      </c>
      <c r="BA169" s="14">
        <f t="shared" si="1647"/>
        <v>0.18943421483499026</v>
      </c>
      <c r="BB169" s="14">
        <f t="shared" si="1647"/>
        <v>0.3427205229759831</v>
      </c>
      <c r="BC169" s="14">
        <f t="shared" si="1647"/>
        <v>0.80773007524135509</v>
      </c>
      <c r="BD169" s="14">
        <f t="shared" si="1647"/>
        <v>0.6884414158365193</v>
      </c>
      <c r="BE169" s="14">
        <f t="shared" si="1647"/>
        <v>4.7013204297811993E-2</v>
      </c>
      <c r="BF169" s="14">
        <f t="shared" si="1647"/>
        <v>0.65162045060969087</v>
      </c>
      <c r="BG169" s="14">
        <f t="shared" si="1647"/>
        <v>0.77768179931205628</v>
      </c>
      <c r="BH169" s="14">
        <f t="shared" si="1647"/>
        <v>0.98249893819166234</v>
      </c>
      <c r="BI169" s="14">
        <f t="shared" si="1647"/>
        <v>0.74571757806331096</v>
      </c>
      <c r="BJ169" s="14">
        <f t="shared" si="1647"/>
        <v>0.38689931467317118</v>
      </c>
      <c r="BK169" s="14">
        <f t="shared" si="1647"/>
        <v>0.33369595440869321</v>
      </c>
      <c r="BL169" s="14">
        <f t="shared" si="1647"/>
        <v>6.733608698618114E-2</v>
      </c>
      <c r="BM169" s="14">
        <f t="shared" si="1647"/>
        <v>0.77936580501083008</v>
      </c>
      <c r="BN169" s="14">
        <f t="shared" si="1647"/>
        <v>0.46725086316183989</v>
      </c>
      <c r="BO169" s="14">
        <f t="shared" si="1647"/>
        <v>0.8910399909421971</v>
      </c>
      <c r="BP169" s="14">
        <f t="shared" si="1647"/>
        <v>0.34959539805552431</v>
      </c>
      <c r="BQ169" s="14">
        <f t="shared" si="1647"/>
        <v>0.37333966015543624</v>
      </c>
      <c r="BR169" s="14">
        <f t="shared" si="1647"/>
        <v>0.32134647884895151</v>
      </c>
      <c r="BS169" s="14">
        <f t="shared" si="1647"/>
        <v>0.20395278811561479</v>
      </c>
      <c r="BT169" s="14">
        <f t="shared" si="1647"/>
        <v>0.7929723957101763</v>
      </c>
      <c r="BU169" s="14">
        <f t="shared" si="1647"/>
        <v>0.21361628635239699</v>
      </c>
      <c r="BV169" s="14">
        <f t="shared" si="1647"/>
        <v>6.7177962539643574E-2</v>
      </c>
      <c r="BW169" s="14">
        <f t="shared" si="1647"/>
        <v>0.30255147186705822</v>
      </c>
      <c r="BX169" s="15">
        <f t="shared" si="1647"/>
        <v>0.50605542765888811</v>
      </c>
    </row>
    <row r="170" spans="1:76" x14ac:dyDescent="0.25">
      <c r="A170" s="53"/>
      <c r="BX170" s="12"/>
    </row>
    <row r="171" spans="1:76" x14ac:dyDescent="0.25">
      <c r="A171" s="53"/>
      <c r="B171" s="8">
        <v>0.26654275092936808</v>
      </c>
      <c r="C171" s="3">
        <v>0.10297397769516729</v>
      </c>
      <c r="D171" s="3">
        <v>0.10892193308550187</v>
      </c>
      <c r="E171" s="3">
        <v>0.48661710037174721</v>
      </c>
      <c r="F171" s="3">
        <v>0.86133828996282535</v>
      </c>
      <c r="G171" s="3">
        <v>0.10297397769516729</v>
      </c>
      <c r="H171" s="3">
        <v>0.10594795539033458</v>
      </c>
      <c r="I171" s="3">
        <v>0.52230483271375472</v>
      </c>
      <c r="J171" s="3">
        <v>0.10297397769516729</v>
      </c>
      <c r="K171" s="3">
        <v>0.10178438661710038</v>
      </c>
      <c r="L171" s="3">
        <v>0.10594795539033458</v>
      </c>
      <c r="M171" s="3">
        <v>0.10297397769516729</v>
      </c>
      <c r="N171" s="3">
        <v>0.11784386617100373</v>
      </c>
      <c r="O171" s="3">
        <v>1</v>
      </c>
      <c r="P171" s="6">
        <f>$BV$43+ (B171*AI165) + (C171*$AJ$43) +(D171*$AK$43)+(E171*$AL$43)+(F171*$AM$43)+(G171*$AN$43)+(H171*$AO$43)+(I171*$AP$43)+(J171*$AQ$43)+(K171*$AR$43)+(L171*$AS$43)+(M171*$AT$43)+(N171*$AU$43)</f>
        <v>1.1317147385344517</v>
      </c>
      <c r="Q171" s="6">
        <f>$BW$43+ (B171*$AV$43) + (C171*$AW$43) +(D171*$AX$43)+(E171*$AY$43)+(F171*$AZ$43)+(G171*$BA$43)+(H171*$BB$43)+(I171*$BC$43)+(J171*$BD$43)+(K171*$BE$43)+(L171*$BF$43)+(M171*$BG$43)+(N171*$BH$43)</f>
        <v>2.5278153577523916</v>
      </c>
      <c r="R171" s="6">
        <f>$BX$43+ (B171*$BI$43) + (C171*$BJ$43) +(D171*$BK$43)+(E171*$BL$43)+(F171*$BM$43)+(G171*$BN$43)+(H171*$BO$43)+(I171*$BP$43)+(J171*$BQ$43)+(K171*$BR$43)+(L171*$BS$43)+(M171*$BT$43)+(N171*$BU$43)</f>
        <v>2.0140708588530623</v>
      </c>
      <c r="S171" s="6">
        <f t="shared" ref="S171" si="1648">1/(1+EXP(-P171))</f>
        <v>0.75615520917549806</v>
      </c>
      <c r="T171" s="6">
        <f>1/(1+EXP(-Q171))</f>
        <v>0.92606892041802802</v>
      </c>
      <c r="U171" s="6">
        <f>1/(1+EXP(-R171))</f>
        <v>0.88226653012088019</v>
      </c>
      <c r="V171" s="6">
        <f>AB153+(S171*Y153)+(T171*Z153)+(U171*AA153)</f>
        <v>1.3197626472091906</v>
      </c>
      <c r="W171" s="6">
        <f t="shared" ref="W171" si="1649">1/(1+EXP(-V171))</f>
        <v>0.78914221449265864</v>
      </c>
      <c r="X171" s="6">
        <f>(O171 -W171) *W171 * (1-W171)</f>
        <v>3.5086056503818325E-2</v>
      </c>
      <c r="Y171" s="6">
        <f>$Q$4*X171*S171</f>
        <v>2.6530504394788089E-3</v>
      </c>
      <c r="Z171" s="6">
        <f>$Q$4*X171*T171</f>
        <v>3.2492106468216971E-3</v>
      </c>
      <c r="AA171" s="6">
        <f>$Q$4*X171*U171</f>
        <v>3.0955253327248937E-3</v>
      </c>
      <c r="AB171" s="6">
        <f>$Q$4*X171</f>
        <v>3.5086056503818327E-3</v>
      </c>
      <c r="AC171" s="6">
        <f>$X171 *Y153</f>
        <v>2.3671321257294504E-2</v>
      </c>
      <c r="AD171" s="6">
        <f>$X171 *Z153</f>
        <v>3.474650217096835E-3</v>
      </c>
      <c r="AE171" s="6">
        <f>$X171 *AA153</f>
        <v>-1.6863248461364596E-3</v>
      </c>
      <c r="AF171" s="6">
        <f>AC171 *S171*(1 - S171)</f>
        <v>4.3646249429633811E-3</v>
      </c>
      <c r="AG171" s="6">
        <f>AD171 *T171*(1 - T171)</f>
        <v>2.3789288282933667E-4</v>
      </c>
      <c r="AH171" s="6">
        <f>AE171 *U171*(1 - U171)</f>
        <v>-1.7516244022991467E-4</v>
      </c>
      <c r="AI171" s="6">
        <f t="shared" ref="AI171" si="1650">$Q$4*$AF$33 *B171</f>
        <v>-3.9774611398614841E-4</v>
      </c>
      <c r="AJ171" s="6">
        <f t="shared" ref="AJ171" si="1651">$Q$4*$AF$33 *C171</f>
        <v>-1.5366202730008799E-4</v>
      </c>
      <c r="AK171" s="6">
        <f t="shared" ref="AK171" si="1652">$Q$4*$AF$33 *D171</f>
        <v>-1.6253781227049019E-4</v>
      </c>
      <c r="AL171" s="6">
        <f t="shared" ref="AL171" si="1653">$Q$4*$AF$33 *E171</f>
        <v>-7.2615015789102952E-4</v>
      </c>
      <c r="AM171" s="6">
        <f t="shared" ref="AM171" si="1654">$Q$4*$AF$33 *F171</f>
        <v>-1.285324611026368E-3</v>
      </c>
      <c r="AN171" s="6">
        <f t="shared" ref="AN171" si="1655">$Q$4*$AF$33 *G171</f>
        <v>-1.5366202730008799E-4</v>
      </c>
      <c r="AO171" s="6">
        <f t="shared" ref="AO171" si="1656">$Q$4*$AF$33 *H171</f>
        <v>-1.5809991978528909E-4</v>
      </c>
      <c r="AP171" s="6">
        <f t="shared" ref="AP171" si="1657">$Q$4*$AF$33 *I171</f>
        <v>-7.794048677134428E-4</v>
      </c>
      <c r="AQ171" s="6">
        <f t="shared" ref="AQ171" si="1658">$Q$4*$AF$33 *J171</f>
        <v>-1.5366202730008799E-4</v>
      </c>
      <c r="AR171" s="6">
        <f t="shared" ref="AR171" si="1659">$Q$4*$AF$33 *K171</f>
        <v>-1.5188687030600755E-4</v>
      </c>
      <c r="AS171" s="6">
        <f t="shared" ref="AS171" si="1660">$Q$4*$AF$33 *L171</f>
        <v>-1.5809991978528909E-4</v>
      </c>
      <c r="AT171" s="6">
        <f t="shared" ref="AT171" si="1661">$Q$4*$AF$33 *M171</f>
        <v>-1.5366202730008799E-4</v>
      </c>
      <c r="AU171" s="6">
        <f t="shared" ref="AU171" si="1662">$Q$4*$AF$33 *N171</f>
        <v>-1.7585148972609351E-4</v>
      </c>
      <c r="AV171" s="6">
        <f t="shared" ref="AV171" si="1663">$Q$4*$AG$33 *B171</f>
        <v>-4.7744633597246808E-5</v>
      </c>
      <c r="AW171" s="6">
        <f t="shared" ref="AW171" si="1664">$Q$4*$AG$33 *C171</f>
        <v>-1.8445276856955879E-5</v>
      </c>
      <c r="AX171" s="6">
        <f t="shared" ref="AX171" si="1665">$Q$4*$AG$33 *D171</f>
        <v>-1.9510708011148276E-5</v>
      </c>
      <c r="AY171" s="6">
        <f t="shared" ref="AY171" si="1666">$Q$4*$AG$33 *E171</f>
        <v>-8.71655863023655E-5</v>
      </c>
      <c r="AZ171" s="6">
        <f t="shared" ref="AZ171" si="1667">$Q$4*$AG$33 *F171</f>
        <v>-1.5428774901648652E-4</v>
      </c>
      <c r="BA171" s="6">
        <f t="shared" ref="BA171" si="1668">$Q$4*$AG$33 *G171</f>
        <v>-1.8445276856955879E-5</v>
      </c>
      <c r="BB171" s="6">
        <f t="shared" ref="BB171" si="1669">$Q$4*$AG$33 *H171</f>
        <v>-1.8977992434052078E-5</v>
      </c>
      <c r="BC171" s="6">
        <f t="shared" ref="BC171" si="1670">$Q$4*$AG$33 *I171</f>
        <v>-9.3558173227519895E-5</v>
      </c>
      <c r="BD171" s="6">
        <f t="shared" ref="BD171" si="1671">$Q$4*$AG$33 *J171</f>
        <v>-1.8445276856955879E-5</v>
      </c>
      <c r="BE171" s="6">
        <f t="shared" ref="BE171" si="1672">$Q$4*$AG$33 *K171</f>
        <v>-1.8232190626117397E-5</v>
      </c>
      <c r="BF171" s="6">
        <f t="shared" ref="BF171" si="1673">$Q$4*$AG$33 *L171</f>
        <v>-1.8977992434052078E-5</v>
      </c>
      <c r="BG171" s="6">
        <f t="shared" ref="BG171" si="1674">$Q$4*$AG$33 *M171</f>
        <v>-1.8445276856955879E-5</v>
      </c>
      <c r="BH171" s="6">
        <f t="shared" ref="BH171" si="1675">$Q$4*$AG$33 *N171</f>
        <v>-2.1108854742436872E-5</v>
      </c>
      <c r="BI171" s="6">
        <f t="shared" ref="BI171" si="1676">$Q$4*$AH$33 *B171</f>
        <v>-2.6328669927879809E-5</v>
      </c>
      <c r="BJ171" s="6">
        <f t="shared" ref="BJ171" si="1677">$Q$4*$AH$33 *C171</f>
        <v>-1.0171606094871277E-5</v>
      </c>
      <c r="BK171" s="6">
        <f t="shared" ref="BK171" si="1678">$Q$4*$AH$33 *D171</f>
        <v>-1.075913568879886E-5</v>
      </c>
      <c r="BL171" s="6">
        <f t="shared" ref="BL171" si="1679">$Q$4*$AH$33 *E171</f>
        <v>-4.8067264903200367E-5</v>
      </c>
      <c r="BM171" s="6">
        <f t="shared" ref="BM171" si="1680">$Q$4*$AH$33 *F171</f>
        <v>-8.5081629320638089E-5</v>
      </c>
      <c r="BN171" s="6">
        <f t="shared" ref="BN171" si="1681">$Q$4*$AH$33 *G171</f>
        <v>-1.0171606094871277E-5</v>
      </c>
      <c r="BO171" s="6">
        <f t="shared" ref="BO171" si="1682">$Q$4*$AH$33 *H171</f>
        <v>-1.0465370891835069E-5</v>
      </c>
      <c r="BP171" s="6">
        <f t="shared" ref="BP171" si="1683">$Q$4*$AH$33 *I171</f>
        <v>-5.1592442466765873E-5</v>
      </c>
      <c r="BQ171" s="6">
        <f t="shared" ref="BQ171" si="1684">$Q$4*$AH$33 *J171</f>
        <v>-1.0171606094871277E-5</v>
      </c>
      <c r="BR171" s="6">
        <f t="shared" ref="BR171" si="1685">$Q$4*$AH$33 *K171</f>
        <v>-1.005410017608576E-5</v>
      </c>
      <c r="BS171" s="6">
        <f t="shared" ref="BS171" si="1686">$Q$4*$AH$33 *L171</f>
        <v>-1.0465370891835069E-5</v>
      </c>
      <c r="BT171" s="6">
        <f t="shared" ref="BT171" si="1687">$Q$4*$AH$33 *M171</f>
        <v>-1.0171606094871277E-5</v>
      </c>
      <c r="BU171" s="6">
        <f t="shared" ref="BU171" si="1688">$Q$4*$AH$33 *N171</f>
        <v>-1.1640430079690235E-5</v>
      </c>
      <c r="BV171" s="6">
        <f>AF171*BV169</f>
        <v>2.9320661091798798E-4</v>
      </c>
      <c r="BW171" s="6">
        <f t="shared" ref="BW171" si="1689">AG171*BW169</f>
        <v>7.1974841846713432E-5</v>
      </c>
      <c r="BX171" s="10">
        <f>AH171*BX169</f>
        <v>-8.8641903600323899E-5</v>
      </c>
    </row>
    <row r="172" spans="1:76" x14ac:dyDescent="0.25">
      <c r="A172" s="53"/>
      <c r="B172" s="21" t="s">
        <v>74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13">
        <f>Y169+Y171</f>
        <v>0.65041818537241769</v>
      </c>
      <c r="Z172" s="13">
        <f t="shared" ref="Z172:AB172" si="1690">Z169+Z171</f>
        <v>6.9241952616233726E-2</v>
      </c>
      <c r="AA172" s="13">
        <f t="shared" si="1690"/>
        <v>-7.6473660508984215E-2</v>
      </c>
      <c r="AB172" s="13">
        <f t="shared" si="1690"/>
        <v>0.72785265345730832</v>
      </c>
      <c r="AC172" s="36" t="s">
        <v>74</v>
      </c>
      <c r="AD172" s="36"/>
      <c r="AE172" s="36"/>
      <c r="AF172" s="36"/>
      <c r="AG172" s="36"/>
      <c r="AH172" s="36"/>
      <c r="AI172" s="14">
        <f>AI169+AI171</f>
        <v>2.9513144777225719E-2</v>
      </c>
      <c r="AJ172" s="14">
        <f t="shared" ref="AJ172:BX172" si="1691">AJ169+AJ171</f>
        <v>0.80267877991936853</v>
      </c>
      <c r="AK172" s="14">
        <f t="shared" si="1691"/>
        <v>0.52697139529188075</v>
      </c>
      <c r="AL172" s="14">
        <f t="shared" si="1691"/>
        <v>0.13251834660628731</v>
      </c>
      <c r="AM172" s="14">
        <f t="shared" si="1691"/>
        <v>0.27243272356964687</v>
      </c>
      <c r="AN172" s="14">
        <f t="shared" si="1691"/>
        <v>0.40237900824045575</v>
      </c>
      <c r="AO172" s="14">
        <f t="shared" si="1691"/>
        <v>0.94991895546921523</v>
      </c>
      <c r="AP172" s="14">
        <f t="shared" si="1691"/>
        <v>0.14010858273535262</v>
      </c>
      <c r="AQ172" s="14">
        <f t="shared" si="1691"/>
        <v>0.61820760846496181</v>
      </c>
      <c r="AR172" s="14">
        <f t="shared" si="1691"/>
        <v>0.10762965469508141</v>
      </c>
      <c r="AS172" s="14">
        <f t="shared" si="1691"/>
        <v>0.57502339372853151</v>
      </c>
      <c r="AT172" s="14">
        <f t="shared" si="1691"/>
        <v>0.95268059920149573</v>
      </c>
      <c r="AU172" s="14">
        <f t="shared" si="1691"/>
        <v>0.87071846598187042</v>
      </c>
      <c r="AV172" s="14">
        <f t="shared" si="1691"/>
        <v>0.65347675245547698</v>
      </c>
      <c r="AW172" s="14">
        <f t="shared" si="1691"/>
        <v>0.89667806888346746</v>
      </c>
      <c r="AX172" s="14">
        <f t="shared" si="1691"/>
        <v>0.68763298622800539</v>
      </c>
      <c r="AY172" s="14">
        <f t="shared" si="1691"/>
        <v>0.93342596438524084</v>
      </c>
      <c r="AZ172" s="14">
        <f t="shared" si="1691"/>
        <v>0.69565123233280257</v>
      </c>
      <c r="BA172" s="14">
        <f t="shared" si="1691"/>
        <v>0.1894157695581333</v>
      </c>
      <c r="BB172" s="14">
        <f t="shared" si="1691"/>
        <v>0.34270154498354904</v>
      </c>
      <c r="BC172" s="14">
        <f t="shared" si="1691"/>
        <v>0.80763651706812756</v>
      </c>
      <c r="BD172" s="14">
        <f t="shared" si="1691"/>
        <v>0.68842297055966239</v>
      </c>
      <c r="BE172" s="14">
        <f t="shared" si="1691"/>
        <v>4.6994972107185874E-2</v>
      </c>
      <c r="BF172" s="14">
        <f t="shared" si="1691"/>
        <v>0.65160147261725687</v>
      </c>
      <c r="BG172" s="14">
        <f t="shared" si="1691"/>
        <v>0.77766335403519937</v>
      </c>
      <c r="BH172" s="14">
        <f t="shared" si="1691"/>
        <v>0.98247782933691985</v>
      </c>
      <c r="BI172" s="14">
        <f t="shared" si="1691"/>
        <v>0.74569124939338305</v>
      </c>
      <c r="BJ172" s="14">
        <f t="shared" si="1691"/>
        <v>0.38688914306707634</v>
      </c>
      <c r="BK172" s="14">
        <f t="shared" si="1691"/>
        <v>0.33368519527300439</v>
      </c>
      <c r="BL172" s="14">
        <f t="shared" si="1691"/>
        <v>6.7288019721277945E-2</v>
      </c>
      <c r="BM172" s="14">
        <f t="shared" si="1691"/>
        <v>0.77928072338150944</v>
      </c>
      <c r="BN172" s="14">
        <f t="shared" si="1691"/>
        <v>0.46724069155574505</v>
      </c>
      <c r="BO172" s="14">
        <f t="shared" si="1691"/>
        <v>0.89102952557130521</v>
      </c>
      <c r="BP172" s="14">
        <f t="shared" si="1691"/>
        <v>0.34954380561305753</v>
      </c>
      <c r="BQ172" s="14">
        <f t="shared" si="1691"/>
        <v>0.37332948854934139</v>
      </c>
      <c r="BR172" s="14">
        <f t="shared" si="1691"/>
        <v>0.32133642474877544</v>
      </c>
      <c r="BS172" s="14">
        <f t="shared" si="1691"/>
        <v>0.20394232274472296</v>
      </c>
      <c r="BT172" s="14">
        <f t="shared" si="1691"/>
        <v>0.79296222410408146</v>
      </c>
      <c r="BU172" s="14">
        <f t="shared" si="1691"/>
        <v>0.21360464592231729</v>
      </c>
      <c r="BV172" s="14">
        <f t="shared" si="1691"/>
        <v>6.7471169150561561E-2</v>
      </c>
      <c r="BW172" s="14">
        <f t="shared" si="1691"/>
        <v>0.30262344670890495</v>
      </c>
      <c r="BX172" s="15">
        <f t="shared" si="1691"/>
        <v>0.50596678575528775</v>
      </c>
    </row>
    <row r="173" spans="1:76" x14ac:dyDescent="0.25">
      <c r="A173" s="53"/>
      <c r="BX173" s="12"/>
    </row>
    <row r="174" spans="1:76" x14ac:dyDescent="0.25">
      <c r="A174" s="53"/>
      <c r="B174" s="8">
        <v>0.2754646840148699</v>
      </c>
      <c r="C174" s="3">
        <v>0.10297397769516729</v>
      </c>
      <c r="D174" s="3">
        <v>0.11189591078066916</v>
      </c>
      <c r="E174" s="3">
        <v>0.42713754646840152</v>
      </c>
      <c r="F174" s="3">
        <v>0.81078066914498148</v>
      </c>
      <c r="G174" s="3">
        <v>0.1</v>
      </c>
      <c r="H174" s="3">
        <v>0.10594795539033458</v>
      </c>
      <c r="I174" s="3">
        <v>0.52230483271375472</v>
      </c>
      <c r="J174" s="3">
        <v>0.10297397769516729</v>
      </c>
      <c r="K174" s="3">
        <v>0.10356877323420074</v>
      </c>
      <c r="L174" s="3">
        <v>0.10594795539033458</v>
      </c>
      <c r="M174" s="3">
        <v>0.10297397769516729</v>
      </c>
      <c r="N174" s="3">
        <v>0.120817843866171</v>
      </c>
      <c r="O174" s="3">
        <v>1</v>
      </c>
      <c r="P174" s="6">
        <f>$BV$43+ (B174*AI168) + (C174*$AJ$43) +(D174*$AK$43)+(E174*$AL$43)+(F174*$AM$43)+(G174*$AN$43)+(H174*$AO$43)+(I174*$AP$43)+(J174*$AQ$43)+(K174*$AR$43)+(L174*$AS$43)+(M174*$AT$43)+(N174*$AU$43)</f>
        <v>1.1103543467291648</v>
      </c>
      <c r="Q174" s="6">
        <f>$BW$43+ (B174*$AV$43) + (C174*$AW$43) +(D174*$AX$43)+(E174*$AY$43)+(F174*$AZ$43)+(G174*$BA$43)+(H174*$BB$43)+(I174*$BC$43)+(J174*$BD$43)+(K174*$BE$43)+(L174*$BF$43)+(M174*$BG$43)+(N174*$BH$43)</f>
        <v>2.447104400999391</v>
      </c>
      <c r="R174" s="6">
        <f>$BX$43+ (B174*$BI$43) + (C174*$BJ$43) +(D174*$BK$43)+(E174*$BL$43)+(F174*$BM$43)+(G174*$BN$43)+(H174*$BO$43)+(I174*$BP$43)+(J174*$BQ$43)+(K174*$BR$43)+(L174*$BS$43)+(M174*$BT$43)+(N174*$BU$43)</f>
        <v>1.9779537085198633</v>
      </c>
      <c r="S174" s="6">
        <f t="shared" ref="S174" si="1692">1/(1+EXP(-P174))</f>
        <v>0.75219516672101217</v>
      </c>
      <c r="T174" s="6">
        <f>1/(1+EXP(-Q174))</f>
        <v>0.92034944323104539</v>
      </c>
      <c r="U174" s="6">
        <f>1/(1+EXP(-R174))</f>
        <v>0.8784628571682368</v>
      </c>
      <c r="V174" s="6">
        <f>AB153+(S174*Y153)+(T174*Z153)+(U174*AA153)</f>
        <v>1.3167073482597687</v>
      </c>
      <c r="W174" s="6">
        <f t="shared" ref="W174" si="1693">1/(1+EXP(-V174))</f>
        <v>0.78863337346372564</v>
      </c>
      <c r="X174" s="6">
        <f>(O174 -W174) *W174 * (1-W174)</f>
        <v>3.5232866939274535E-2</v>
      </c>
      <c r="Y174" s="6">
        <f>$Q$4*X174*S174</f>
        <v>2.6501992221446848E-3</v>
      </c>
      <c r="Z174" s="6">
        <f>$Q$4*X174*T174</f>
        <v>3.2426549470994828E-3</v>
      </c>
      <c r="AA174" s="6">
        <f>$Q$4*X174*U174</f>
        <v>3.0950764957703419E-3</v>
      </c>
      <c r="AB174" s="6">
        <f>$Q$4*X174</f>
        <v>3.5232866939274537E-3</v>
      </c>
      <c r="AC174" s="6">
        <f>$X174 *Y153</f>
        <v>2.3770369065110382E-2</v>
      </c>
      <c r="AD174" s="6">
        <f>$X174 *Z153</f>
        <v>3.4891891810688758E-3</v>
      </c>
      <c r="AE174" s="6">
        <f>$X174 *AA153</f>
        <v>-1.6933809279436292E-3</v>
      </c>
      <c r="AF174" s="6">
        <f>AC174 *S174*(1 - S174)</f>
        <v>4.4307396945185091E-3</v>
      </c>
      <c r="AG174" s="6">
        <f>AD174 *T174*(1 - T174)</f>
        <v>2.5577970788520795E-4</v>
      </c>
      <c r="AH174" s="6">
        <f>AE174 *U174*(1 - U174)</f>
        <v>-1.8079528080637244E-4</v>
      </c>
      <c r="AI174" s="6">
        <f t="shared" ref="AI174" si="1694">$Q$4*$AF$33 *B174</f>
        <v>-4.1105979144175162E-4</v>
      </c>
      <c r="AJ174" s="6">
        <f t="shared" ref="AJ174" si="1695">$Q$4*$AF$33 *C174</f>
        <v>-1.5366202730008799E-4</v>
      </c>
      <c r="AK174" s="6">
        <f t="shared" ref="AK174" si="1696">$Q$4*$AF$33 *D174</f>
        <v>-1.6697570475569131E-4</v>
      </c>
      <c r="AL174" s="6">
        <f t="shared" ref="AL174" si="1697">$Q$4*$AF$33 *E174</f>
        <v>-6.3739230818700768E-4</v>
      </c>
      <c r="AM174" s="6">
        <f t="shared" ref="AM174" si="1698">$Q$4*$AF$33 *F174</f>
        <v>-1.2098804387779493E-3</v>
      </c>
      <c r="AN174" s="6">
        <f t="shared" ref="AN174" si="1699">$Q$4*$AF$33 *G174</f>
        <v>-1.4922413481488689E-4</v>
      </c>
      <c r="AO174" s="6">
        <f t="shared" ref="AO174" si="1700">$Q$4*$AF$33 *H174</f>
        <v>-1.5809991978528909E-4</v>
      </c>
      <c r="AP174" s="6">
        <f t="shared" ref="AP174" si="1701">$Q$4*$AF$33 *I174</f>
        <v>-7.794048677134428E-4</v>
      </c>
      <c r="AQ174" s="6">
        <f t="shared" ref="AQ174" si="1702">$Q$4*$AF$33 *J174</f>
        <v>-1.5366202730008799E-4</v>
      </c>
      <c r="AR174" s="6">
        <f t="shared" ref="AR174" si="1703">$Q$4*$AF$33 *K174</f>
        <v>-1.545496057971282E-4</v>
      </c>
      <c r="AS174" s="6">
        <f t="shared" ref="AS174" si="1704">$Q$4*$AF$33 *L174</f>
        <v>-1.5809991978528909E-4</v>
      </c>
      <c r="AT174" s="6">
        <f t="shared" ref="AT174" si="1705">$Q$4*$AF$33 *M174</f>
        <v>-1.5366202730008799E-4</v>
      </c>
      <c r="AU174" s="6">
        <f t="shared" ref="AU174" si="1706">$Q$4*$AF$33 *N174</f>
        <v>-1.8028938221129458E-4</v>
      </c>
      <c r="AV174" s="6">
        <f t="shared" ref="AV174" si="1707">$Q$4*$AG$33 *B174</f>
        <v>-4.93427803285354E-5</v>
      </c>
      <c r="AW174" s="6">
        <f t="shared" ref="AW174" si="1708">$Q$4*$AG$33 *C174</f>
        <v>-1.8445276856955879E-5</v>
      </c>
      <c r="AX174" s="6">
        <f t="shared" ref="AX174" si="1709">$Q$4*$AG$33 *D174</f>
        <v>-2.0043423588244475E-5</v>
      </c>
      <c r="AY174" s="6">
        <f t="shared" ref="AY174" si="1710">$Q$4*$AG$33 *E174</f>
        <v>-7.6511274760441531E-5</v>
      </c>
      <c r="AZ174" s="6">
        <f t="shared" ref="AZ174" si="1711">$Q$4*$AG$33 *F174</f>
        <v>-1.4523158420585115E-4</v>
      </c>
      <c r="BA174" s="6">
        <f t="shared" ref="BA174" si="1712">$Q$4*$AG$33 *G174</f>
        <v>-1.7912561279859678E-5</v>
      </c>
      <c r="BB174" s="6">
        <f t="shared" ref="BB174" si="1713">$Q$4*$AG$33 *H174</f>
        <v>-1.8977992434052078E-5</v>
      </c>
      <c r="BC174" s="6">
        <f t="shared" ref="BC174" si="1714">$Q$4*$AG$33 *I174</f>
        <v>-9.3558173227519895E-5</v>
      </c>
      <c r="BD174" s="6">
        <f t="shared" ref="BD174" si="1715">$Q$4*$AG$33 *J174</f>
        <v>-1.8445276856955879E-5</v>
      </c>
      <c r="BE174" s="6">
        <f t="shared" ref="BE174" si="1716">$Q$4*$AG$33 *K174</f>
        <v>-1.8551819972375117E-5</v>
      </c>
      <c r="BF174" s="6">
        <f t="shared" ref="BF174" si="1717">$Q$4*$AG$33 *L174</f>
        <v>-1.8977992434052078E-5</v>
      </c>
      <c r="BG174" s="6">
        <f t="shared" ref="BG174" si="1718">$Q$4*$AG$33 *M174</f>
        <v>-1.8445276856955879E-5</v>
      </c>
      <c r="BH174" s="6">
        <f t="shared" ref="BH174" si="1719">$Q$4*$AG$33 *N174</f>
        <v>-2.164157031953307E-5</v>
      </c>
      <c r="BI174" s="6">
        <f t="shared" ref="BI174" si="1720">$Q$4*$AH$33 *B174</f>
        <v>-2.720996431877118E-5</v>
      </c>
      <c r="BJ174" s="6">
        <f t="shared" ref="BJ174" si="1721">$Q$4*$AH$33 *C174</f>
        <v>-1.0171606094871277E-5</v>
      </c>
      <c r="BK174" s="6">
        <f t="shared" ref="BK174" si="1722">$Q$4*$AH$33 *D174</f>
        <v>-1.1052900485762652E-5</v>
      </c>
      <c r="BL174" s="6">
        <f t="shared" ref="BL174" si="1723">$Q$4*$AH$33 *E174</f>
        <v>-4.2191968963924542E-5</v>
      </c>
      <c r="BM174" s="6">
        <f t="shared" ref="BM174" si="1724">$Q$4*$AH$33 *F174</f>
        <v>-8.0087627772253635E-5</v>
      </c>
      <c r="BN174" s="6">
        <f t="shared" ref="BN174" si="1725">$Q$4*$AH$33 *G174</f>
        <v>-9.8778412979074856E-6</v>
      </c>
      <c r="BO174" s="6">
        <f t="shared" ref="BO174" si="1726">$Q$4*$AH$33 *H174</f>
        <v>-1.0465370891835069E-5</v>
      </c>
      <c r="BP174" s="6">
        <f t="shared" ref="BP174" si="1727">$Q$4*$AH$33 *I174</f>
        <v>-5.1592442466765873E-5</v>
      </c>
      <c r="BQ174" s="6">
        <f t="shared" ref="BQ174" si="1728">$Q$4*$AH$33 *J174</f>
        <v>-1.0171606094871277E-5</v>
      </c>
      <c r="BR174" s="6">
        <f t="shared" ref="BR174" si="1729">$Q$4*$AH$33 *K174</f>
        <v>-1.0230359054264035E-5</v>
      </c>
      <c r="BS174" s="6">
        <f t="shared" ref="BS174" si="1730">$Q$4*$AH$33 *L174</f>
        <v>-1.0465370891835069E-5</v>
      </c>
      <c r="BT174" s="6">
        <f t="shared" ref="BT174" si="1731">$Q$4*$AH$33 *M174</f>
        <v>-1.0171606094871277E-5</v>
      </c>
      <c r="BU174" s="6">
        <f t="shared" ref="BU174" si="1732">$Q$4*$AH$33 *N174</f>
        <v>-1.1934194876654025E-5</v>
      </c>
      <c r="BV174" s="6">
        <f>AF174*BV172</f>
        <v>2.9894718739096579E-4</v>
      </c>
      <c r="BW174" s="6">
        <f t="shared" ref="BW174" si="1733">AG174*BW172</f>
        <v>7.7404936798418508E-5</v>
      </c>
      <c r="BX174" s="10">
        <f>AH174*BX172</f>
        <v>-9.1476407109324933E-5</v>
      </c>
    </row>
    <row r="175" spans="1:76" ht="15.75" thickBot="1" x14ac:dyDescent="0.3">
      <c r="A175" s="54"/>
      <c r="B175" s="19" t="s">
        <v>74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16">
        <f>Y172+Y174</f>
        <v>0.6530683845945624</v>
      </c>
      <c r="Z175" s="16">
        <f t="shared" ref="Z175:AB175" si="1734">Z172+Z174</f>
        <v>7.2484607563333206E-2</v>
      </c>
      <c r="AA175" s="16">
        <f t="shared" si="1734"/>
        <v>-7.3378584013213871E-2</v>
      </c>
      <c r="AB175" s="16">
        <f t="shared" si="1734"/>
        <v>0.73137594015123575</v>
      </c>
      <c r="AC175" s="49" t="s">
        <v>74</v>
      </c>
      <c r="AD175" s="49"/>
      <c r="AE175" s="49"/>
      <c r="AF175" s="49"/>
      <c r="AG175" s="49"/>
      <c r="AH175" s="49"/>
      <c r="AI175" s="17">
        <f>AI172+AI174</f>
        <v>2.9102084985783969E-2</v>
      </c>
      <c r="AJ175" s="17">
        <f t="shared" ref="AJ175:BX175" si="1735">AJ172+AJ174</f>
        <v>0.80252511789206848</v>
      </c>
      <c r="AK175" s="17">
        <f t="shared" si="1735"/>
        <v>0.52680441958712509</v>
      </c>
      <c r="AL175" s="17">
        <f t="shared" si="1735"/>
        <v>0.13188095429810029</v>
      </c>
      <c r="AM175" s="17">
        <f t="shared" si="1735"/>
        <v>0.27122284313086892</v>
      </c>
      <c r="AN175" s="17">
        <f t="shared" si="1735"/>
        <v>0.40222978410564086</v>
      </c>
      <c r="AO175" s="17">
        <f t="shared" si="1735"/>
        <v>0.94976085554942991</v>
      </c>
      <c r="AP175" s="17">
        <f t="shared" si="1735"/>
        <v>0.13932917786763918</v>
      </c>
      <c r="AQ175" s="17">
        <f t="shared" si="1735"/>
        <v>0.61805394643766176</v>
      </c>
      <c r="AR175" s="17">
        <f t="shared" si="1735"/>
        <v>0.10747510508928429</v>
      </c>
      <c r="AS175" s="17">
        <f t="shared" si="1735"/>
        <v>0.57486529380874618</v>
      </c>
      <c r="AT175" s="17">
        <f t="shared" si="1735"/>
        <v>0.95252693717419568</v>
      </c>
      <c r="AU175" s="17">
        <f t="shared" si="1735"/>
        <v>0.87053817659965915</v>
      </c>
      <c r="AV175" s="17">
        <f t="shared" si="1735"/>
        <v>0.65342740967514845</v>
      </c>
      <c r="AW175" s="17">
        <f t="shared" si="1735"/>
        <v>0.89665962360661056</v>
      </c>
      <c r="AX175" s="17">
        <f t="shared" si="1735"/>
        <v>0.6876129428044172</v>
      </c>
      <c r="AY175" s="17">
        <f t="shared" si="1735"/>
        <v>0.93334945311048034</v>
      </c>
      <c r="AZ175" s="17">
        <f t="shared" si="1735"/>
        <v>0.6955060007485967</v>
      </c>
      <c r="BA175" s="17">
        <f t="shared" si="1735"/>
        <v>0.18939785699685344</v>
      </c>
      <c r="BB175" s="17">
        <f t="shared" si="1735"/>
        <v>0.34268256699111499</v>
      </c>
      <c r="BC175" s="17">
        <f t="shared" si="1735"/>
        <v>0.80754295889490002</v>
      </c>
      <c r="BD175" s="17">
        <f t="shared" si="1735"/>
        <v>0.68840452528280549</v>
      </c>
      <c r="BE175" s="17">
        <f t="shared" si="1735"/>
        <v>4.6976420287213501E-2</v>
      </c>
      <c r="BF175" s="17">
        <f t="shared" si="1735"/>
        <v>0.65158249462482287</v>
      </c>
      <c r="BG175" s="17">
        <f t="shared" si="1735"/>
        <v>0.77764490875834247</v>
      </c>
      <c r="BH175" s="17">
        <f t="shared" si="1735"/>
        <v>0.98245618776660026</v>
      </c>
      <c r="BI175" s="17">
        <f t="shared" si="1735"/>
        <v>0.74566403942906423</v>
      </c>
      <c r="BJ175" s="17">
        <f t="shared" si="1735"/>
        <v>0.38687897146098149</v>
      </c>
      <c r="BK175" s="17">
        <f t="shared" si="1735"/>
        <v>0.33367414237251863</v>
      </c>
      <c r="BL175" s="17">
        <f t="shared" si="1735"/>
        <v>6.7245827752314025E-2</v>
      </c>
      <c r="BM175" s="17">
        <f t="shared" si="1735"/>
        <v>0.77920063575373721</v>
      </c>
      <c r="BN175" s="17">
        <f t="shared" si="1735"/>
        <v>0.46723081371444714</v>
      </c>
      <c r="BO175" s="17">
        <f t="shared" si="1735"/>
        <v>0.89101906020041333</v>
      </c>
      <c r="BP175" s="17">
        <f t="shared" si="1735"/>
        <v>0.34949221317059076</v>
      </c>
      <c r="BQ175" s="17">
        <f t="shared" si="1735"/>
        <v>0.37331931694324655</v>
      </c>
      <c r="BR175" s="17">
        <f t="shared" si="1735"/>
        <v>0.32132619438972115</v>
      </c>
      <c r="BS175" s="17">
        <f t="shared" si="1735"/>
        <v>0.20393185737383113</v>
      </c>
      <c r="BT175" s="17">
        <f t="shared" si="1735"/>
        <v>0.79295205249798661</v>
      </c>
      <c r="BU175" s="17">
        <f t="shared" si="1735"/>
        <v>0.21359271172744063</v>
      </c>
      <c r="BV175" s="17">
        <f t="shared" si="1735"/>
        <v>6.7770116337952532E-2</v>
      </c>
      <c r="BW175" s="17">
        <f t="shared" si="1735"/>
        <v>0.30270085164570337</v>
      </c>
      <c r="BX175" s="18">
        <f t="shared" si="1735"/>
        <v>0.50587530934817848</v>
      </c>
    </row>
    <row r="177" spans="1:76" x14ac:dyDescent="0.25">
      <c r="B177" t="s">
        <v>160</v>
      </c>
      <c r="F177">
        <f>((O159 - W159)^2 + (O162 -W162)^2 + (O165 -W165)^2 +(O168-W168)^2+(O171-W171)^2+(O174-W174)^2) / 6</f>
        <v>0.3329311886212914</v>
      </c>
    </row>
    <row r="178" spans="1:76" ht="15.75" thickBot="1" x14ac:dyDescent="0.3"/>
    <row r="179" spans="1:76" x14ac:dyDescent="0.25">
      <c r="A179" s="52" t="s">
        <v>82</v>
      </c>
      <c r="B179" s="33" t="s">
        <v>50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5" t="s">
        <v>28</v>
      </c>
      <c r="Q179" s="35"/>
      <c r="R179" s="35"/>
      <c r="S179" s="35" t="s">
        <v>29</v>
      </c>
      <c r="T179" s="35"/>
      <c r="U179" s="35"/>
      <c r="V179" s="34" t="s">
        <v>30</v>
      </c>
      <c r="W179" s="34" t="s">
        <v>31</v>
      </c>
      <c r="X179" s="50" t="s">
        <v>62</v>
      </c>
      <c r="Y179" s="37" t="s">
        <v>54</v>
      </c>
      <c r="Z179" s="38"/>
      <c r="AA179" s="39"/>
      <c r="AB179" s="44" t="s">
        <v>49</v>
      </c>
      <c r="AC179" s="46" t="s">
        <v>58</v>
      </c>
      <c r="AD179" s="47"/>
      <c r="AE179" s="48"/>
      <c r="AF179" s="46" t="s">
        <v>63</v>
      </c>
      <c r="AG179" s="47"/>
      <c r="AH179" s="48"/>
      <c r="AI179" s="37" t="s">
        <v>67</v>
      </c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9"/>
      <c r="AV179" s="37" t="s">
        <v>68</v>
      </c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9"/>
      <c r="BI179" s="37" t="s">
        <v>69</v>
      </c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9"/>
      <c r="BV179" s="37" t="s">
        <v>73</v>
      </c>
      <c r="BW179" s="38"/>
      <c r="BX179" s="40"/>
    </row>
    <row r="180" spans="1:76" x14ac:dyDescent="0.25">
      <c r="A180" s="53"/>
      <c r="B180" s="5" t="s">
        <v>16</v>
      </c>
      <c r="C180" s="1" t="s">
        <v>17</v>
      </c>
      <c r="D180" s="1" t="s">
        <v>18</v>
      </c>
      <c r="E180" s="1" t="s">
        <v>19</v>
      </c>
      <c r="F180" s="1" t="s">
        <v>20</v>
      </c>
      <c r="G180" s="1" t="s">
        <v>21</v>
      </c>
      <c r="H180" s="1" t="s">
        <v>36</v>
      </c>
      <c r="I180" s="1" t="s">
        <v>37</v>
      </c>
      <c r="J180" s="1" t="s">
        <v>38</v>
      </c>
      <c r="K180" s="1" t="s">
        <v>39</v>
      </c>
      <c r="L180" s="1" t="s">
        <v>40</v>
      </c>
      <c r="M180" s="1" t="s">
        <v>41</v>
      </c>
      <c r="N180" s="1" t="s">
        <v>42</v>
      </c>
      <c r="O180" s="1" t="s">
        <v>22</v>
      </c>
      <c r="P180" s="1" t="s">
        <v>51</v>
      </c>
      <c r="Q180" s="1" t="s">
        <v>52</v>
      </c>
      <c r="R180" s="1" t="s">
        <v>53</v>
      </c>
      <c r="S180" s="1" t="s">
        <v>25</v>
      </c>
      <c r="T180" s="1" t="s">
        <v>26</v>
      </c>
      <c r="U180" s="1" t="s">
        <v>27</v>
      </c>
      <c r="V180" s="27"/>
      <c r="W180" s="27"/>
      <c r="X180" s="51"/>
      <c r="Y180" s="1" t="s">
        <v>55</v>
      </c>
      <c r="Z180" s="1" t="s">
        <v>56</v>
      </c>
      <c r="AA180" s="1" t="s">
        <v>57</v>
      </c>
      <c r="AB180" s="45"/>
      <c r="AC180" s="1" t="s">
        <v>59</v>
      </c>
      <c r="AD180" s="1" t="s">
        <v>60</v>
      </c>
      <c r="AE180" s="1" t="s">
        <v>61</v>
      </c>
      <c r="AF180" s="1" t="s">
        <v>64</v>
      </c>
      <c r="AG180" s="1" t="s">
        <v>65</v>
      </c>
      <c r="AH180" s="1" t="s">
        <v>66</v>
      </c>
      <c r="AI180" s="1" t="s">
        <v>16</v>
      </c>
      <c r="AJ180" s="1" t="s">
        <v>17</v>
      </c>
      <c r="AK180" s="1" t="s">
        <v>18</v>
      </c>
      <c r="AL180" s="1" t="s">
        <v>19</v>
      </c>
      <c r="AM180" s="2" t="s">
        <v>20</v>
      </c>
      <c r="AN180" s="2" t="s">
        <v>21</v>
      </c>
      <c r="AO180" s="2" t="s">
        <v>36</v>
      </c>
      <c r="AP180" s="2" t="s">
        <v>37</v>
      </c>
      <c r="AQ180" s="2" t="s">
        <v>38</v>
      </c>
      <c r="AR180" s="2" t="s">
        <v>39</v>
      </c>
      <c r="AS180" s="2" t="s">
        <v>40</v>
      </c>
      <c r="AT180" s="2" t="s">
        <v>41</v>
      </c>
      <c r="AU180" s="2" t="s">
        <v>42</v>
      </c>
      <c r="AV180" s="1" t="s">
        <v>16</v>
      </c>
      <c r="AW180" s="1" t="s">
        <v>17</v>
      </c>
      <c r="AX180" s="1" t="s">
        <v>18</v>
      </c>
      <c r="AY180" s="1" t="s">
        <v>19</v>
      </c>
      <c r="AZ180" s="2" t="s">
        <v>20</v>
      </c>
      <c r="BA180" s="2" t="s">
        <v>21</v>
      </c>
      <c r="BB180" s="2" t="s">
        <v>36</v>
      </c>
      <c r="BC180" s="2" t="s">
        <v>37</v>
      </c>
      <c r="BD180" s="2" t="s">
        <v>38</v>
      </c>
      <c r="BE180" s="2" t="s">
        <v>39</v>
      </c>
      <c r="BF180" s="2" t="s">
        <v>40</v>
      </c>
      <c r="BG180" s="2" t="s">
        <v>41</v>
      </c>
      <c r="BH180" s="2" t="s">
        <v>42</v>
      </c>
      <c r="BI180" s="1" t="s">
        <v>16</v>
      </c>
      <c r="BJ180" s="1" t="s">
        <v>17</v>
      </c>
      <c r="BK180" s="1" t="s">
        <v>18</v>
      </c>
      <c r="BL180" s="1" t="s">
        <v>19</v>
      </c>
      <c r="BM180" s="2" t="s">
        <v>20</v>
      </c>
      <c r="BN180" s="2" t="s">
        <v>21</v>
      </c>
      <c r="BO180" s="2" t="s">
        <v>36</v>
      </c>
      <c r="BP180" s="2" t="s">
        <v>37</v>
      </c>
      <c r="BQ180" s="2" t="s">
        <v>38</v>
      </c>
      <c r="BR180" s="2" t="s">
        <v>39</v>
      </c>
      <c r="BS180" s="2" t="s">
        <v>40</v>
      </c>
      <c r="BT180" s="2" t="s">
        <v>41</v>
      </c>
      <c r="BU180" s="2" t="s">
        <v>42</v>
      </c>
      <c r="BV180" s="2" t="s">
        <v>70</v>
      </c>
      <c r="BW180" s="2" t="s">
        <v>71</v>
      </c>
      <c r="BX180" s="9" t="s">
        <v>72</v>
      </c>
    </row>
    <row r="181" spans="1:76" x14ac:dyDescent="0.25">
      <c r="A181" s="53"/>
      <c r="B181" s="8">
        <v>0.26951672862453502</v>
      </c>
      <c r="C181" s="3">
        <v>0.10297397769516729</v>
      </c>
      <c r="D181" s="3">
        <v>0.10594795539033458</v>
      </c>
      <c r="E181" s="3">
        <v>0.46877323420074346</v>
      </c>
      <c r="F181" s="3">
        <v>0.87620817843866172</v>
      </c>
      <c r="G181" s="3">
        <v>0.1</v>
      </c>
      <c r="H181" s="3">
        <v>0.1</v>
      </c>
      <c r="I181" s="3">
        <v>0.51933085501858745</v>
      </c>
      <c r="J181" s="3">
        <v>0.1</v>
      </c>
      <c r="K181" s="3">
        <v>0.10089219330855019</v>
      </c>
      <c r="L181" s="3">
        <v>0.10297397769516729</v>
      </c>
      <c r="M181" s="3">
        <v>0.1</v>
      </c>
      <c r="N181" s="3">
        <v>0.120817843866171</v>
      </c>
      <c r="O181" s="3">
        <v>1</v>
      </c>
      <c r="P181" s="6">
        <f>$BV$43+ (B181*AI175) + (C181*$AJ$43) +(D181*$AK$43)+(E181*$AL$43)+(F181*$AM$43)+(G181*$AN$43)+(H181*$AO$43)+(I181*$AP$43)+(J181*$AQ$43)+(K181*$AR$43)+(L181*$AS$43)+(M181*$AT$43)+(N181*$AU$43)</f>
        <v>1.1286744443981405</v>
      </c>
      <c r="Q181" s="6">
        <f>$BW$43+ (B181*$AV$43) + (C181*$AW$43) +(D181*$AX$43)+(E181*$AY$43)+(F181*$AZ$43)+(G181*$BA$43)+(H181*$BB$43)+(I181*$BC$43)+(J181*$BD$43)+(K181*$BE$43)+(L181*$BF$43)+(M181*$BG$43)+(N181*$BH$43)</f>
        <v>2.5129876661774113</v>
      </c>
      <c r="R181" s="6">
        <f>$BX$43+ (B181*$BI$43) + (C181*$BJ$43) +(D181*$BK$43)+(E181*$BL$43)+(F181*$BM$43)+(G181*$BN$43)+(H181*$BO$43)+(I181*$BP$43)+(J181*$BQ$43)+(K181*$BR$43)+(L181*$BS$43)+(M181*$BT$43)+(N181*$BU$43)</f>
        <v>2.0142316659841852</v>
      </c>
      <c r="S181" s="6">
        <f>1/(1+EXP(-P181))</f>
        <v>0.75559418955178204</v>
      </c>
      <c r="T181" s="6">
        <f t="shared" ref="T181" si="1736">1/(1+EXP(-Q181))</f>
        <v>0.92504730296426851</v>
      </c>
      <c r="U181" s="6">
        <f t="shared" ref="U181" si="1737">1/(1+EXP(-R181))</f>
        <v>0.88228323250068719</v>
      </c>
      <c r="V181" s="6">
        <f>AB175+(S181*Y175)+(T181*Z175)+(U181*AA175)</f>
        <v>1.227141613364239</v>
      </c>
      <c r="W181" s="6">
        <f>1/(1+EXP(-V181))</f>
        <v>0.77331789822723984</v>
      </c>
      <c r="X181" s="6">
        <f>(O181 -W181) *W181 * (1-W181)</f>
        <v>3.9736766408125242E-2</v>
      </c>
      <c r="Y181" s="6">
        <f>$Q$4*X181*S181</f>
        <v>3.0024869809555871E-3</v>
      </c>
      <c r="Z181" s="6">
        <f>$Q$4*X181*T181</f>
        <v>3.6758388594357399E-3</v>
      </c>
      <c r="AA181" s="6">
        <f>$Q$4*X181*U181</f>
        <v>3.5059082715685462E-3</v>
      </c>
      <c r="AB181" s="6">
        <f>$Q$4*X181</f>
        <v>3.9736766408125243E-3</v>
      </c>
      <c r="AC181" s="6">
        <f>X181 *Y175</f>
        <v>2.5950825847165824E-2</v>
      </c>
      <c r="AD181" s="6">
        <f t="shared" ref="AD181" si="1738">Y181 *Z175</f>
        <v>2.1763409052858284E-4</v>
      </c>
      <c r="AE181" s="6">
        <f t="shared" ref="AE181" si="1739">Z181 *AA175</f>
        <v>-2.697278505661417E-4</v>
      </c>
      <c r="AF181" s="6">
        <f>AC181 *S181*(1 - S181)</f>
        <v>4.7923807969641394E-3</v>
      </c>
      <c r="AG181" s="6">
        <f>AD181 *T181*(1 - T181)</f>
        <v>1.5089614016482128E-5</v>
      </c>
      <c r="AH181" s="6">
        <f>AE181 *U181*(1 - U181)</f>
        <v>-2.8013807827852105E-5</v>
      </c>
      <c r="AI181" s="6">
        <f>$Q$4*$AF$49 *B181</f>
        <v>7.0728115482255504E-5</v>
      </c>
      <c r="AJ181" s="6">
        <f t="shared" ref="AJ181" si="1740">$Q$4*$AF$49 *C181</f>
        <v>2.7023017915289378E-5</v>
      </c>
      <c r="AK181" s="6">
        <f t="shared" ref="AK181" si="1741">$Q$4*$AF$49 *D181</f>
        <v>2.7803466086128061E-5</v>
      </c>
      <c r="AL181" s="6">
        <f t="shared" ref="AL181" si="1742">$Q$4*$AF$49 *E181</f>
        <v>1.2301814292844728E-4</v>
      </c>
      <c r="AM181" s="6">
        <f t="shared" ref="AM181" si="1743">$Q$4*$AF$49 *F181</f>
        <v>2.2993954233334679E-4</v>
      </c>
      <c r="AN181" s="6">
        <f t="shared" ref="AN181" si="1744">$Q$4*$AF$49 *G181</f>
        <v>2.6242569744450695E-5</v>
      </c>
      <c r="AO181" s="6">
        <f t="shared" ref="AO181" si="1745">$Q$4*$AF$49 *H181</f>
        <v>2.6242569744450695E-5</v>
      </c>
      <c r="AP181" s="6">
        <f t="shared" ref="AP181" si="1746">$Q$4*$AF$49 *I181</f>
        <v>1.3628576183270493E-4</v>
      </c>
      <c r="AQ181" s="6">
        <f t="shared" ref="AQ181" si="1747">$Q$4*$AF$49 *J181</f>
        <v>2.6242569744450695E-5</v>
      </c>
      <c r="AR181" s="6">
        <f t="shared" ref="AR181" si="1748">$Q$4*$AF$49 *K181</f>
        <v>2.6476704195702298E-5</v>
      </c>
      <c r="AS181" s="6">
        <f t="shared" ref="AS181" si="1749">$Q$4*$AF$49 *L181</f>
        <v>2.7023017915289378E-5</v>
      </c>
      <c r="AT181" s="6">
        <f t="shared" ref="AT181" si="1750">$Q$4*$AF$49 *M181</f>
        <v>2.6242569744450695E-5</v>
      </c>
      <c r="AU181" s="6">
        <f t="shared" ref="AU181" si="1751">$Q$4*$AF$49 *N181</f>
        <v>3.170570694032147E-5</v>
      </c>
      <c r="AV181" s="6">
        <f>$Q$4*$AG$49 *B181</f>
        <v>5.8622748510761062E-7</v>
      </c>
      <c r="AW181" s="6">
        <f t="shared" ref="AW181" si="1752">$Q$4*$AG$49 *C181</f>
        <v>2.2397932879283909E-7</v>
      </c>
      <c r="AX181" s="6">
        <f t="shared" ref="AX181" si="1753">$Q$4*$AG$49 *D181</f>
        <v>2.3044804586988857E-7</v>
      </c>
      <c r="AY181" s="6">
        <f t="shared" ref="AY181" si="1754">$Q$4*$AG$49 *E181</f>
        <v>1.0196315292699279E-6</v>
      </c>
      <c r="AZ181" s="6">
        <f t="shared" ref="AZ181" si="1755">$Q$4*$AG$49 *F181</f>
        <v>1.90584576882571E-6</v>
      </c>
      <c r="BA181" s="6">
        <f t="shared" ref="BA181" si="1756">$Q$4*$AG$49 *G181</f>
        <v>2.1751061171578957E-7</v>
      </c>
      <c r="BB181" s="6">
        <f t="shared" ref="BB181" si="1757">$Q$4*$AG$49 *H181</f>
        <v>2.1751061171578957E-7</v>
      </c>
      <c r="BC181" s="6">
        <f t="shared" ref="BC181" si="1758">$Q$4*$AG$49 *I181</f>
        <v>1.1295997195797698E-6</v>
      </c>
      <c r="BD181" s="6">
        <f t="shared" ref="BD181" si="1759">$Q$4*$AG$49 *J181</f>
        <v>2.1751061171578957E-7</v>
      </c>
      <c r="BE181" s="6">
        <f t="shared" ref="BE181" si="1760">$Q$4*$AG$49 *K181</f>
        <v>2.1945122683890442E-7</v>
      </c>
      <c r="BF181" s="6">
        <f t="shared" ref="BF181" si="1761">$Q$4*$AG$49 *L181</f>
        <v>2.2397932879283909E-7</v>
      </c>
      <c r="BG181" s="6">
        <f t="shared" ref="BG181" si="1762">$Q$4*$AG$49 *M181</f>
        <v>2.1751061171578957E-7</v>
      </c>
      <c r="BH181" s="6">
        <f t="shared" ref="BH181" si="1763">$Q$4*$AG$49 *N181</f>
        <v>2.6279163125513609E-7</v>
      </c>
      <c r="BI181" s="6">
        <f>$Q$4*$AH$49 *B181</f>
        <v>3.4984895032724009E-7</v>
      </c>
      <c r="BJ181" s="6">
        <f t="shared" ref="BJ181" si="1764">$Q$4*$AH$49 *C181</f>
        <v>1.3366642653882154E-7</v>
      </c>
      <c r="BK181" s="6">
        <f t="shared" ref="BK181" si="1765">$Q$4*$AH$49 *D181</f>
        <v>1.3752682874932902E-7</v>
      </c>
      <c r="BL181" s="6">
        <f t="shared" ref="BL181" si="1766">$Q$4*$AH$49 *E181</f>
        <v>6.0849589843124165E-7</v>
      </c>
      <c r="BM181" s="6">
        <f t="shared" ref="BM181" si="1767">$Q$4*$AH$49 *F181</f>
        <v>1.1373710012707666E-6</v>
      </c>
      <c r="BN181" s="6">
        <f t="shared" ref="BN181" si="1768">$Q$4*$AH$49 *G181</f>
        <v>1.2980602432831405E-7</v>
      </c>
      <c r="BO181" s="6">
        <f t="shared" ref="BO181" si="1769">$Q$4*$AH$49 *H181</f>
        <v>1.2980602432831405E-7</v>
      </c>
      <c r="BP181" s="6">
        <f t="shared" ref="BP181" si="1770">$Q$4*$AH$49 *I181</f>
        <v>6.7412273600986892E-7</v>
      </c>
      <c r="BQ181" s="6">
        <f t="shared" ref="BQ181" si="1771">$Q$4*$AH$49 *J181</f>
        <v>1.2980602432831405E-7</v>
      </c>
      <c r="BR181" s="6">
        <f t="shared" ref="BR181" si="1772">$Q$4*$AH$49 *K181</f>
        <v>1.3096414499146631E-7</v>
      </c>
      <c r="BS181" s="6">
        <f t="shared" ref="BS181" si="1773">$Q$4*$AH$49 *L181</f>
        <v>1.3366642653882154E-7</v>
      </c>
      <c r="BT181" s="6">
        <f t="shared" ref="BT181" si="1774">$Q$4*$AH$49 *M181</f>
        <v>1.2980602432831405E-7</v>
      </c>
      <c r="BU181" s="6">
        <f t="shared" ref="BU181" si="1775">$Q$4*$AH$49 *N181</f>
        <v>1.568288398018664E-7</v>
      </c>
      <c r="BV181" s="6">
        <f>$Q$4*AF181</f>
        <v>4.7923807969641396E-4</v>
      </c>
      <c r="BW181" s="6">
        <f>$Q$4*AG181</f>
        <v>1.5089614016482129E-6</v>
      </c>
      <c r="BX181" s="10">
        <f>$Q$4*AH181</f>
        <v>-2.8013807827852105E-6</v>
      </c>
    </row>
    <row r="182" spans="1:76" x14ac:dyDescent="0.25">
      <c r="A182" s="53"/>
      <c r="B182" s="21" t="s">
        <v>74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7">
        <f>Y175 + Y181</f>
        <v>0.65607087157551802</v>
      </c>
      <c r="Z182" s="7">
        <f t="shared" ref="Z182" si="1776">Z175 + Z181</f>
        <v>7.6160446422768951E-2</v>
      </c>
      <c r="AA182" s="7">
        <f t="shared" ref="AA182" si="1777">AA175 + AA181</f>
        <v>-6.9872675741645324E-2</v>
      </c>
      <c r="AB182" s="7">
        <f>AB175+AB181</f>
        <v>0.73534961679204824</v>
      </c>
      <c r="AC182" s="41"/>
      <c r="AD182" s="42"/>
      <c r="AE182" s="42"/>
      <c r="AF182" s="42"/>
      <c r="AG182" s="42"/>
      <c r="AH182" s="43"/>
      <c r="AI182" s="7">
        <f>AI175 + AI181</f>
        <v>2.9172813101266223E-2</v>
      </c>
      <c r="AJ182" s="7">
        <f t="shared" ref="AJ182:BX182" si="1778">AJ175 + AJ181</f>
        <v>0.80255214090998372</v>
      </c>
      <c r="AK182" s="7">
        <f t="shared" si="1778"/>
        <v>0.5268322230532112</v>
      </c>
      <c r="AL182" s="7">
        <f t="shared" si="1778"/>
        <v>0.13200397244102874</v>
      </c>
      <c r="AM182" s="7">
        <f t="shared" si="1778"/>
        <v>0.27145278267320228</v>
      </c>
      <c r="AN182" s="7">
        <f t="shared" si="1778"/>
        <v>0.40225602667538529</v>
      </c>
      <c r="AO182" s="7">
        <f t="shared" si="1778"/>
        <v>0.94978709811917439</v>
      </c>
      <c r="AP182" s="7">
        <f t="shared" si="1778"/>
        <v>0.13946546362947188</v>
      </c>
      <c r="AQ182" s="7">
        <f t="shared" si="1778"/>
        <v>0.61808018900740624</v>
      </c>
      <c r="AR182" s="7">
        <f t="shared" si="1778"/>
        <v>0.10750158179347999</v>
      </c>
      <c r="AS182" s="7">
        <f t="shared" si="1778"/>
        <v>0.57489231682666142</v>
      </c>
      <c r="AT182" s="7">
        <f t="shared" si="1778"/>
        <v>0.95255317974394016</v>
      </c>
      <c r="AU182" s="7">
        <f t="shared" si="1778"/>
        <v>0.87056988230659949</v>
      </c>
      <c r="AV182" s="7">
        <f t="shared" si="1778"/>
        <v>0.65342799590263356</v>
      </c>
      <c r="AW182" s="7">
        <f t="shared" si="1778"/>
        <v>0.89665984758593931</v>
      </c>
      <c r="AX182" s="7">
        <f t="shared" si="1778"/>
        <v>0.68761317325246307</v>
      </c>
      <c r="AY182" s="7">
        <f t="shared" si="1778"/>
        <v>0.93335047274200966</v>
      </c>
      <c r="AZ182" s="7">
        <f t="shared" si="1778"/>
        <v>0.69550790659436557</v>
      </c>
      <c r="BA182" s="7">
        <f t="shared" si="1778"/>
        <v>0.18939807450746515</v>
      </c>
      <c r="BB182" s="7">
        <f t="shared" si="1778"/>
        <v>0.34268278450172668</v>
      </c>
      <c r="BC182" s="7">
        <f t="shared" si="1778"/>
        <v>0.80754408849461956</v>
      </c>
      <c r="BD182" s="7">
        <f t="shared" si="1778"/>
        <v>0.68840474279341723</v>
      </c>
      <c r="BE182" s="7">
        <f t="shared" si="1778"/>
        <v>4.6976639738440337E-2</v>
      </c>
      <c r="BF182" s="7">
        <f t="shared" si="1778"/>
        <v>0.65158271860415162</v>
      </c>
      <c r="BG182" s="7">
        <f t="shared" si="1778"/>
        <v>0.77764512626895421</v>
      </c>
      <c r="BH182" s="7">
        <f t="shared" si="1778"/>
        <v>0.9824564505582315</v>
      </c>
      <c r="BI182" s="7">
        <f t="shared" si="1778"/>
        <v>0.74566438927801459</v>
      </c>
      <c r="BJ182" s="7">
        <f t="shared" si="1778"/>
        <v>0.38687910512740803</v>
      </c>
      <c r="BK182" s="7">
        <f t="shared" si="1778"/>
        <v>0.33367427989934739</v>
      </c>
      <c r="BL182" s="7">
        <f t="shared" si="1778"/>
        <v>6.7246436248212457E-2</v>
      </c>
      <c r="BM182" s="7">
        <f t="shared" si="1778"/>
        <v>0.77920177312473848</v>
      </c>
      <c r="BN182" s="7">
        <f t="shared" si="1778"/>
        <v>0.46723094352047145</v>
      </c>
      <c r="BO182" s="7">
        <f t="shared" si="1778"/>
        <v>0.8910191900064377</v>
      </c>
      <c r="BP182" s="7">
        <f t="shared" si="1778"/>
        <v>0.34949288729332678</v>
      </c>
      <c r="BQ182" s="7">
        <f t="shared" si="1778"/>
        <v>0.37331944674927087</v>
      </c>
      <c r="BR182" s="7">
        <f t="shared" si="1778"/>
        <v>0.32132632535386613</v>
      </c>
      <c r="BS182" s="7">
        <f t="shared" si="1778"/>
        <v>0.20393199104025767</v>
      </c>
      <c r="BT182" s="7">
        <f t="shared" si="1778"/>
        <v>0.79295218230401099</v>
      </c>
      <c r="BU182" s="7">
        <f t="shared" si="1778"/>
        <v>0.21359286855628043</v>
      </c>
      <c r="BV182" s="7">
        <f t="shared" si="1778"/>
        <v>6.8249354417648941E-2</v>
      </c>
      <c r="BW182" s="7">
        <f t="shared" si="1778"/>
        <v>0.30270236060710504</v>
      </c>
      <c r="BX182" s="11">
        <f t="shared" si="1778"/>
        <v>0.50587250796739569</v>
      </c>
    </row>
    <row r="183" spans="1:76" x14ac:dyDescent="0.25">
      <c r="A183" s="53"/>
      <c r="BX183" s="12"/>
    </row>
    <row r="184" spans="1:76" x14ac:dyDescent="0.25">
      <c r="A184" s="53"/>
      <c r="B184" s="8">
        <v>0.29033457249070638</v>
      </c>
      <c r="C184" s="3">
        <v>0.10297397769516729</v>
      </c>
      <c r="D184" s="3">
        <v>0.11189591078066916</v>
      </c>
      <c r="E184" s="3">
        <v>0.48066914498141267</v>
      </c>
      <c r="F184" s="3">
        <v>0.88215613382899627</v>
      </c>
      <c r="G184" s="3">
        <v>0.1</v>
      </c>
      <c r="H184" s="3">
        <v>0.1</v>
      </c>
      <c r="I184" s="3">
        <v>0.41226765799256504</v>
      </c>
      <c r="J184" s="3">
        <v>0.10297397769516729</v>
      </c>
      <c r="K184" s="3">
        <v>0.10059479553903346</v>
      </c>
      <c r="L184" s="3">
        <v>0.10594795539033458</v>
      </c>
      <c r="M184" s="3">
        <v>0.10297397769516729</v>
      </c>
      <c r="N184" s="3">
        <v>0.120817843866171</v>
      </c>
      <c r="O184" s="3">
        <v>0</v>
      </c>
      <c r="P184" s="6">
        <f>$BV$43+ (B184*AI178) + (C184*$AJ$43) +(D184*$AK$43)+(E184*$AL$43)+(F184*$AM$43)+(G184*$AN$43)+(H184*$AO$43)+(I184*$AP$43)+(J184*$AQ$43)+(K184*$AR$43)+(L184*$AS$43)+(M184*$AT$43)+(N184*$AU$43)</f>
        <v>1.1168360491324956</v>
      </c>
      <c r="Q184" s="6">
        <f>$BW$43+ (B184*$AV$43) + (C184*$AW$43) +(D184*$AX$43)+(E184*$AY$43)+(F184*$AZ$43)+(G184*$BA$43)+(H184*$BB$43)+(I184*$BC$43)+(J184*$BD$43)+(K184*$BE$43)+(L184*$BF$43)+(M184*$BG$43)+(N184*$BH$43)</f>
        <v>2.4655634858100868</v>
      </c>
      <c r="R184" s="6">
        <f>$BX$43+ (B184*$BI$43) + (C184*$BJ$43) +(D184*$BK$43)+(E184*$BL$43)+(F184*$BM$43)+(G184*$BN$43)+(H184*$BO$43)+(I184*$BP$43)+(J184*$BQ$43)+(K184*$BR$43)+(L184*$BS$43)+(M184*$BT$43)+(N184*$BU$43)</f>
        <v>2.0036371550250882</v>
      </c>
      <c r="S184" s="6">
        <f>1/(1+EXP(-P184))</f>
        <v>0.7534013645401284</v>
      </c>
      <c r="T184" s="6">
        <f t="shared" ref="T184" si="1779">1/(1+EXP(-Q184))</f>
        <v>0.92169215469987387</v>
      </c>
      <c r="U184" s="6">
        <f t="shared" ref="U184" si="1780">1/(1+EXP(-R184))</f>
        <v>0.88117842732851526</v>
      </c>
      <c r="V184" s="6">
        <f>AB175+(S184*Y175)+(T184*Z175)+(U184*AA175)</f>
        <v>1.2255474211100625</v>
      </c>
      <c r="W184" s="6">
        <f t="shared" ref="W184" si="1781">1/(1+EXP(-V184))</f>
        <v>0.77303831882766061</v>
      </c>
      <c r="X184" s="6">
        <f>(O184 -W184) *W184 * (1-W184)</f>
        <v>-0.13562963213845675</v>
      </c>
      <c r="Y184" s="6">
        <f>$Q$4*X184*S184</f>
        <v>-1.0218354992518896E-2</v>
      </c>
      <c r="Z184" s="6">
        <f>$Q$4*X184*T184</f>
        <v>-1.2500876788684546E-2</v>
      </c>
      <c r="AA184" s="6">
        <f>$Q$4*X184*U184</f>
        <v>-1.1951390594691037E-2</v>
      </c>
      <c r="AB184" s="6">
        <f>$Q$4*X184</f>
        <v>-1.3562963213845675E-2</v>
      </c>
      <c r="AC184" s="6">
        <f>X184 *Y175</f>
        <v>-8.857542476381669E-2</v>
      </c>
      <c r="AD184" s="6">
        <f>X184 *Z175</f>
        <v>-9.8310606595152818E-3</v>
      </c>
      <c r="AE184" s="6">
        <f>X184 *AA175</f>
        <v>9.9523103565530412E-3</v>
      </c>
      <c r="AF184" s="6">
        <f>AC184 *S184*(1 - S184)</f>
        <v>-1.6456228734801102E-2</v>
      </c>
      <c r="AG184" s="6">
        <f>AD184 *T184*(1 - T184)</f>
        <v>-7.0956394698405733E-4</v>
      </c>
      <c r="AH184" s="6">
        <f>AE184 *U184*(1 - U184)</f>
        <v>1.0420368163439114E-3</v>
      </c>
      <c r="AI184" s="6">
        <f>$Q$4*$AF$52 *B184</f>
        <v>-4.4871305332942388E-4</v>
      </c>
      <c r="AJ184" s="6">
        <f t="shared" ref="AJ184" si="1782">$Q$4*$AF$52 *C184</f>
        <v>-1.5914662710915544E-4</v>
      </c>
      <c r="AK184" s="6">
        <f t="shared" ref="AK184" si="1783">$Q$4*$AF$52 *D184</f>
        <v>-1.7293550454821583E-4</v>
      </c>
      <c r="AL184" s="6">
        <f t="shared" ref="AL184" si="1784">$Q$4*$AF$52 *E184</f>
        <v>-7.4287577202937895E-4</v>
      </c>
      <c r="AM184" s="6">
        <f t="shared" ref="AM184" si="1785">$Q$4*$AF$52 *F184</f>
        <v>-1.3633752567870968E-3</v>
      </c>
      <c r="AN184" s="6">
        <f t="shared" ref="AN184" si="1786">$Q$4*$AF$52 *G184</f>
        <v>-1.5455033462946863E-4</v>
      </c>
      <c r="AO184" s="6">
        <f t="shared" ref="AO184" si="1787">$Q$4*$AF$52 *H184</f>
        <v>-1.5455033462946863E-4</v>
      </c>
      <c r="AP184" s="6">
        <f t="shared" ref="AP184" si="1788">$Q$4*$AF$52 *I184</f>
        <v>-6.3716104499658254E-4</v>
      </c>
      <c r="AQ184" s="6">
        <f t="shared" ref="AQ184" si="1789">$Q$4*$AF$52 *J184</f>
        <v>-1.5914662710915544E-4</v>
      </c>
      <c r="AR184" s="6">
        <f t="shared" ref="AR184" si="1790">$Q$4*$AF$52 *K184</f>
        <v>-1.5546959312540598E-4</v>
      </c>
      <c r="AS184" s="6">
        <f t="shared" ref="AS184" si="1791">$Q$4*$AF$52 *L184</f>
        <v>-1.6374291958884223E-4</v>
      </c>
      <c r="AT184" s="6">
        <f t="shared" ref="AT184" si="1792">$Q$4*$AF$52 *M184</f>
        <v>-1.5914662710915544E-4</v>
      </c>
      <c r="AU184" s="6">
        <f t="shared" ref="AU184" si="1793">$Q$4*$AF$52 *N184</f>
        <v>-1.8672438198727621E-4</v>
      </c>
      <c r="AV184" s="6">
        <f>$Q$4*$AG$52 *B184</f>
        <v>-5.0799712809904275E-5</v>
      </c>
      <c r="AW184" s="6">
        <f t="shared" ref="AW184" si="1794">$Q$4*$AG$52 *C184</f>
        <v>-1.8017311713628017E-5</v>
      </c>
      <c r="AX184" s="6">
        <f t="shared" ref="AX184" si="1795">$Q$4*$AG$52 *D184</f>
        <v>-1.9578378432498315E-5</v>
      </c>
      <c r="AY184" s="6">
        <f t="shared" ref="AY184" si="1796">$Q$4*$AG$52 *E184</f>
        <v>-8.4102469479137277E-5</v>
      </c>
      <c r="AZ184" s="6">
        <f t="shared" ref="AZ184" si="1797">$Q$4*$AG$52 *F184</f>
        <v>-1.5435047182830067E-4</v>
      </c>
      <c r="BA184" s="6">
        <f t="shared" ref="BA184" si="1798">$Q$4*$AG$52 *G184</f>
        <v>-1.7496956140671253E-5</v>
      </c>
      <c r="BB184" s="6">
        <f t="shared" ref="BB184" si="1799">$Q$4*$AG$52 *H184</f>
        <v>-1.7496956140671253E-5</v>
      </c>
      <c r="BC184" s="6">
        <f t="shared" ref="BC184" si="1800">$Q$4*$AG$52 *I184</f>
        <v>-7.2134291301131665E-5</v>
      </c>
      <c r="BD184" s="6">
        <f t="shared" ref="BD184" si="1801">$Q$4*$AG$52 *J184</f>
        <v>-1.8017311713628017E-5</v>
      </c>
      <c r="BE184" s="6">
        <f t="shared" ref="BE184" si="1802">$Q$4*$AG$52 *K184</f>
        <v>-1.7601027255262605E-5</v>
      </c>
      <c r="BF184" s="6">
        <f t="shared" ref="BF184" si="1803">$Q$4*$AG$52 *L184</f>
        <v>-1.8537667286584785E-5</v>
      </c>
      <c r="BG184" s="6">
        <f t="shared" ref="BG184" si="1804">$Q$4*$AG$52 *M184</f>
        <v>-1.8017311713628017E-5</v>
      </c>
      <c r="BH184" s="6">
        <f t="shared" ref="BH184" si="1805">$Q$4*$AG$52 *N184</f>
        <v>-2.1139445151368612E-5</v>
      </c>
      <c r="BI184" s="6">
        <f>$Q$4*$AH$52 *B184</f>
        <v>-2.4001231093712511E-5</v>
      </c>
      <c r="BJ184" s="6">
        <f t="shared" ref="BJ184" si="1806">$Q$4*$AH$52 *C184</f>
        <v>-8.5126005287559081E-6</v>
      </c>
      <c r="BK184" s="6">
        <f t="shared" ref="BK184" si="1807">$Q$4*$AH$52 *D184</f>
        <v>-9.2501543651824131E-6</v>
      </c>
      <c r="BL184" s="6">
        <f t="shared" ref="BL184" si="1808">$Q$4*$AH$52 *E184</f>
        <v>-3.9735712937477939E-5</v>
      </c>
      <c r="BM184" s="6">
        <f t="shared" ref="BM184" si="1809">$Q$4*$AH$52 *F184</f>
        <v>-7.292563557667065E-5</v>
      </c>
      <c r="BN184" s="6">
        <f t="shared" ref="BN184" si="1810">$Q$4*$AH$52 *G184</f>
        <v>-8.2667492499470737E-6</v>
      </c>
      <c r="BO184" s="6">
        <f t="shared" ref="BO184" si="1811">$Q$4*$AH$52 *H184</f>
        <v>-8.2667492499470737E-6</v>
      </c>
      <c r="BP184" s="6">
        <f t="shared" ref="BP184" si="1812">$Q$4*$AH$52 *I184</f>
        <v>-3.4081133524874732E-5</v>
      </c>
      <c r="BQ184" s="6">
        <f t="shared" ref="BQ184" si="1813">$Q$4*$AH$52 *J184</f>
        <v>-8.5126005287559081E-6</v>
      </c>
      <c r="BR184" s="6">
        <f t="shared" ref="BR184" si="1814">$Q$4*$AH$52 *K184</f>
        <v>-8.3159195057088406E-6</v>
      </c>
      <c r="BS184" s="6">
        <f t="shared" ref="BS184" si="1815">$Q$4*$AH$52 *L184</f>
        <v>-8.7584518075647443E-6</v>
      </c>
      <c r="BT184" s="6">
        <f t="shared" ref="BT184" si="1816">$Q$4*$AH$52 *M184</f>
        <v>-8.5126005287559081E-6</v>
      </c>
      <c r="BU184" s="6">
        <f t="shared" ref="BU184" si="1817">$Q$4*$AH$52 *N184</f>
        <v>-9.9877082016089164E-6</v>
      </c>
      <c r="BV184" s="6">
        <f>$Q$4*AF184</f>
        <v>-1.6456228734801103E-3</v>
      </c>
      <c r="BW184" s="6">
        <f>$Q$4*AG184</f>
        <v>-7.095639469840573E-5</v>
      </c>
      <c r="BX184" s="10">
        <f>$Q$4*AH184</f>
        <v>1.0420368163439115E-4</v>
      </c>
    </row>
    <row r="185" spans="1:76" x14ac:dyDescent="0.25">
      <c r="A185" s="53"/>
      <c r="B185" s="21" t="s">
        <v>74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13">
        <f>Y182+Y184</f>
        <v>0.64585251658299914</v>
      </c>
      <c r="Z185" s="13">
        <f t="shared" ref="Z185:AB185" si="1818">Z182+Z184</f>
        <v>6.3659569634084409E-2</v>
      </c>
      <c r="AA185" s="13">
        <f t="shared" si="1818"/>
        <v>-8.1824066336336362E-2</v>
      </c>
      <c r="AB185" s="13">
        <f t="shared" si="1818"/>
        <v>0.7217866535782026</v>
      </c>
      <c r="AC185" s="36" t="s">
        <v>74</v>
      </c>
      <c r="AD185" s="36"/>
      <c r="AE185" s="36"/>
      <c r="AF185" s="36"/>
      <c r="AG185" s="36"/>
      <c r="AH185" s="36"/>
      <c r="AI185" s="14">
        <f>AI182+AI184</f>
        <v>2.8724100047936799E-2</v>
      </c>
      <c r="AJ185" s="14">
        <f t="shared" ref="AJ185:BV185" si="1819">AJ182+AJ184</f>
        <v>0.80239299428287458</v>
      </c>
      <c r="AK185" s="14">
        <f t="shared" si="1819"/>
        <v>0.52665928754866298</v>
      </c>
      <c r="AL185" s="14">
        <f t="shared" si="1819"/>
        <v>0.13126109666899935</v>
      </c>
      <c r="AM185" s="14">
        <f t="shared" si="1819"/>
        <v>0.27008940741641518</v>
      </c>
      <c r="AN185" s="14">
        <f t="shared" si="1819"/>
        <v>0.40210147634075583</v>
      </c>
      <c r="AO185" s="14">
        <f t="shared" si="1819"/>
        <v>0.94963254778454487</v>
      </c>
      <c r="AP185" s="14">
        <f t="shared" si="1819"/>
        <v>0.13882830258447529</v>
      </c>
      <c r="AQ185" s="14">
        <f t="shared" si="1819"/>
        <v>0.6179210423802971</v>
      </c>
      <c r="AR185" s="14">
        <f t="shared" si="1819"/>
        <v>0.10734611220035459</v>
      </c>
      <c r="AS185" s="14">
        <f t="shared" si="1819"/>
        <v>0.57472857390707255</v>
      </c>
      <c r="AT185" s="14">
        <f t="shared" si="1819"/>
        <v>0.95239403311683102</v>
      </c>
      <c r="AU185" s="14">
        <f t="shared" si="1819"/>
        <v>0.87038315792461218</v>
      </c>
      <c r="AV185" s="14">
        <f t="shared" si="1819"/>
        <v>0.65337719618982371</v>
      </c>
      <c r="AW185" s="14">
        <f t="shared" si="1819"/>
        <v>0.89664183027422573</v>
      </c>
      <c r="AX185" s="14">
        <f t="shared" si="1819"/>
        <v>0.6875935948740306</v>
      </c>
      <c r="AY185" s="14">
        <f t="shared" si="1819"/>
        <v>0.93326637027253057</v>
      </c>
      <c r="AZ185" s="14">
        <f t="shared" si="1819"/>
        <v>0.69535355612253724</v>
      </c>
      <c r="BA185" s="14">
        <f t="shared" si="1819"/>
        <v>0.18938057755132448</v>
      </c>
      <c r="BB185" s="14">
        <f t="shared" si="1819"/>
        <v>0.34266528754558601</v>
      </c>
      <c r="BC185" s="14">
        <f t="shared" si="1819"/>
        <v>0.80747195420331841</v>
      </c>
      <c r="BD185" s="14">
        <f t="shared" si="1819"/>
        <v>0.68838672548170365</v>
      </c>
      <c r="BE185" s="14">
        <f t="shared" si="1819"/>
        <v>4.6959038711185078E-2</v>
      </c>
      <c r="BF185" s="14">
        <f t="shared" si="1819"/>
        <v>0.65156418093686508</v>
      </c>
      <c r="BG185" s="14">
        <f t="shared" si="1819"/>
        <v>0.77762710895724063</v>
      </c>
      <c r="BH185" s="14">
        <f t="shared" si="1819"/>
        <v>0.98243531111308013</v>
      </c>
      <c r="BI185" s="14">
        <f t="shared" si="1819"/>
        <v>0.7456403880469209</v>
      </c>
      <c r="BJ185" s="14">
        <f t="shared" si="1819"/>
        <v>0.38687059252687928</v>
      </c>
      <c r="BK185" s="14">
        <f t="shared" si="1819"/>
        <v>0.33366502974498219</v>
      </c>
      <c r="BL185" s="14">
        <f t="shared" si="1819"/>
        <v>6.7206700535274985E-2</v>
      </c>
      <c r="BM185" s="14">
        <f t="shared" si="1819"/>
        <v>0.77912884748916178</v>
      </c>
      <c r="BN185" s="14">
        <f t="shared" si="1819"/>
        <v>0.46722267677122148</v>
      </c>
      <c r="BO185" s="14">
        <f t="shared" si="1819"/>
        <v>0.89101092325718778</v>
      </c>
      <c r="BP185" s="14">
        <f t="shared" si="1819"/>
        <v>0.3494588061598019</v>
      </c>
      <c r="BQ185" s="14">
        <f t="shared" si="1819"/>
        <v>0.37331093414874211</v>
      </c>
      <c r="BR185" s="14">
        <f t="shared" si="1819"/>
        <v>0.3213180094343604</v>
      </c>
      <c r="BS185" s="14">
        <f t="shared" si="1819"/>
        <v>0.2039232325884501</v>
      </c>
      <c r="BT185" s="14">
        <f t="shared" si="1819"/>
        <v>0.79294366970348218</v>
      </c>
      <c r="BU185" s="14">
        <f t="shared" si="1819"/>
        <v>0.21358288084807883</v>
      </c>
      <c r="BV185" s="14">
        <f t="shared" si="1819"/>
        <v>6.6603731544168834E-2</v>
      </c>
      <c r="BW185" s="14">
        <f>BW182+BW184</f>
        <v>0.30263140421240664</v>
      </c>
      <c r="BX185" s="15">
        <f t="shared" ref="BX185" si="1820">BX182+BX184</f>
        <v>0.50597671164903013</v>
      </c>
    </row>
    <row r="186" spans="1:76" x14ac:dyDescent="0.25">
      <c r="A186" s="53"/>
      <c r="BX186" s="12"/>
    </row>
    <row r="187" spans="1:76" ht="14.25" customHeight="1" x14ac:dyDescent="0.25">
      <c r="A187" s="53"/>
      <c r="B187" s="8">
        <v>0.32007434944237922</v>
      </c>
      <c r="C187" s="3">
        <v>0.1</v>
      </c>
      <c r="D187" s="3">
        <v>0.10594795539033458</v>
      </c>
      <c r="E187" s="3">
        <v>0.45687732342007437</v>
      </c>
      <c r="F187" s="3">
        <v>0.9</v>
      </c>
      <c r="G187" s="3">
        <v>0.1</v>
      </c>
      <c r="H187" s="3">
        <v>0.10594795539033458</v>
      </c>
      <c r="I187" s="3">
        <v>0.45985130111524164</v>
      </c>
      <c r="J187" s="3">
        <v>0.10297397769516729</v>
      </c>
      <c r="K187" s="3">
        <v>0.10059479553903346</v>
      </c>
      <c r="L187" s="3">
        <v>0.10297397769516729</v>
      </c>
      <c r="M187" s="3">
        <v>0.10297397769516729</v>
      </c>
      <c r="N187" s="3">
        <v>0.10892193308550187</v>
      </c>
      <c r="O187" s="3">
        <v>0</v>
      </c>
      <c r="P187" s="6">
        <f>$BV$43+ (B187*AI181) + (C187*$AJ$43) +(D187*$AK$43)+(E187*$AL$43)+(F187*$AM$43)+(G187*$AN$43)+(H187*$AO$43)+(I187*$AP$43)+(J187*$AQ$43)+(K187*$AR$43)+(L187*$AS$43)+(M187*$AT$43)+(N187*$AU$43)</f>
        <v>1.1143230549601821</v>
      </c>
      <c r="Q187" s="6">
        <f>$BW$43+ (B187*$AV$43) + (C187*$AW$43) +(D187*$AX$43)+(E187*$AY$43)+(F187*$AZ$43)+(G187*$BA$43)+(H187*$BB$43)+(I187*$BC$43)+(J187*$BD$43)+(K187*$BE$43)+(L187*$BF$43)+(M187*$BG$43)+(N187*$BH$43)</f>
        <v>2.4954608669463334</v>
      </c>
      <c r="R187" s="6">
        <f>$BX$43+ (B187*$BI$43) + (C187*$BJ$43) +(D187*$BK$43)+(E187*$BL$43)+(F187*$BM$43)+(G187*$BN$43)+(H187*$BO$43)+(I187*$BP$43)+(J187*$BQ$43)+(K187*$BR$43)+(L187*$BS$43)+(M187*$BT$43)+(N187*$BU$43)</f>
        <v>2.053859722839591</v>
      </c>
      <c r="S187" s="6">
        <f t="shared" ref="S187" si="1821">1/(1+EXP(-P187))</f>
        <v>0.75293418375792309</v>
      </c>
      <c r="T187" s="6">
        <f>1/(1+EXP(-Q187))</f>
        <v>0.92382299661895484</v>
      </c>
      <c r="U187" s="6">
        <f>1/(1+EXP(-R187))</f>
        <v>0.88633704164848148</v>
      </c>
      <c r="V187" s="6">
        <f>AB175+(S187*Y175)+(T187*Z175)+(U187*AA175)</f>
        <v>1.2250182415373287</v>
      </c>
      <c r="W187" s="6">
        <f t="shared" ref="W187" si="1822">1/(1+EXP(-V187))</f>
        <v>0.77294546081662419</v>
      </c>
      <c r="X187" s="6">
        <f>(O187 -W187) *W187 * (1-W187)</f>
        <v>-0.13565252773037811</v>
      </c>
      <c r="Y187" s="6">
        <f>$Q$4*X187*S187</f>
        <v>-1.0213742524137127E-2</v>
      </c>
      <c r="Z187" s="6">
        <f>$Q$4*X187*T187</f>
        <v>-1.2531892466681379E-2</v>
      </c>
      <c r="AA187" s="6">
        <f>$Q$4*X187*U187</f>
        <v>-1.2023386012068194E-2</v>
      </c>
      <c r="AB187" s="6">
        <f>$Q$4*X187</f>
        <v>-1.3565252773037812E-2</v>
      </c>
      <c r="AC187" s="6">
        <f>$X187 *Y175</f>
        <v>-8.8590377151047117E-2</v>
      </c>
      <c r="AD187" s="6">
        <f>$X187 *Z175</f>
        <v>-9.8327202375106323E-3</v>
      </c>
      <c r="AE187" s="6">
        <f>$X187 *AA175</f>
        <v>9.9539904026683754E-3</v>
      </c>
      <c r="AF187" s="6">
        <f>AC187 *S187*(1 - S187)</f>
        <v>-1.647996277991496E-2</v>
      </c>
      <c r="AG187" s="6">
        <f>AD187 *T187*(1 - T187)</f>
        <v>-6.9196851806630562E-4</v>
      </c>
      <c r="AH187" s="6">
        <f>AE187 *U187*(1 - U187)</f>
        <v>1.0028017258808767E-3</v>
      </c>
      <c r="AI187" s="6">
        <f t="shared" ref="AI187" si="1823">$Q$4*$AF$33 *B187</f>
        <v>-4.7762817871976817E-4</v>
      </c>
      <c r="AJ187" s="6">
        <f t="shared" ref="AJ187" si="1824">$Q$4*$AF$33 *C187</f>
        <v>-1.4922413481488689E-4</v>
      </c>
      <c r="AK187" s="6">
        <f t="shared" ref="AK187" si="1825">$Q$4*$AF$33 *D187</f>
        <v>-1.5809991978528909E-4</v>
      </c>
      <c r="AL187" s="6">
        <f t="shared" ref="AL187" si="1826">$Q$4*$AF$33 *E187</f>
        <v>-6.817712330390186E-4</v>
      </c>
      <c r="AM187" s="6">
        <f t="shared" ref="AM187" si="1827">$Q$4*$AF$33 *F187</f>
        <v>-1.3430172133339822E-3</v>
      </c>
      <c r="AN187" s="6">
        <f t="shared" ref="AN187" si="1828">$Q$4*$AF$33 *G187</f>
        <v>-1.4922413481488689E-4</v>
      </c>
      <c r="AO187" s="6">
        <f t="shared" ref="AO187" si="1829">$Q$4*$AF$33 *H187</f>
        <v>-1.5809991978528909E-4</v>
      </c>
      <c r="AP187" s="6">
        <f t="shared" ref="AP187" si="1830">$Q$4*$AF$33 *I187</f>
        <v>-6.8620912552421962E-4</v>
      </c>
      <c r="AQ187" s="6">
        <f t="shared" ref="AQ187" si="1831">$Q$4*$AF$33 *J187</f>
        <v>-1.5366202730008799E-4</v>
      </c>
      <c r="AR187" s="6">
        <f t="shared" ref="AR187" si="1832">$Q$4*$AF$33 *K187</f>
        <v>-1.501117133119271E-4</v>
      </c>
      <c r="AS187" s="6">
        <f t="shared" ref="AS187" si="1833">$Q$4*$AF$33 *L187</f>
        <v>-1.5366202730008799E-4</v>
      </c>
      <c r="AT187" s="6">
        <f t="shared" ref="AT187" si="1834">$Q$4*$AF$33 *M187</f>
        <v>-1.5366202730008799E-4</v>
      </c>
      <c r="AU187" s="6">
        <f t="shared" ref="AU187" si="1835">$Q$4*$AF$33 *N187</f>
        <v>-1.6253781227049019E-4</v>
      </c>
      <c r="AV187" s="6">
        <f t="shared" ref="AV187" si="1836">$Q$4*$AG$33 *B187</f>
        <v>-5.733351398497838E-5</v>
      </c>
      <c r="AW187" s="6">
        <f t="shared" ref="AW187" si="1837">$Q$4*$AG$33 *C187</f>
        <v>-1.7912561279859678E-5</v>
      </c>
      <c r="AX187" s="6">
        <f t="shared" ref="AX187" si="1838">$Q$4*$AG$33 *D187</f>
        <v>-1.8977992434052078E-5</v>
      </c>
      <c r="AY187" s="6">
        <f t="shared" ref="AY187" si="1839">$Q$4*$AG$33 *E187</f>
        <v>-8.1838430531403508E-5</v>
      </c>
      <c r="AZ187" s="6">
        <f t="shared" ref="AZ187" si="1840">$Q$4*$AG$33 *F187</f>
        <v>-1.6121305151873711E-4</v>
      </c>
      <c r="BA187" s="6">
        <f t="shared" ref="BA187" si="1841">$Q$4*$AG$33 *G187</f>
        <v>-1.7912561279859678E-5</v>
      </c>
      <c r="BB187" s="6">
        <f t="shared" ref="BB187" si="1842">$Q$4*$AG$33 *H187</f>
        <v>-1.8977992434052078E-5</v>
      </c>
      <c r="BC187" s="6">
        <f t="shared" ref="BC187" si="1843">$Q$4*$AG$33 *I187</f>
        <v>-8.2371146108499717E-5</v>
      </c>
      <c r="BD187" s="6">
        <f t="shared" ref="BD187" si="1844">$Q$4*$AG$33 *J187</f>
        <v>-1.8445276856955879E-5</v>
      </c>
      <c r="BE187" s="6">
        <f t="shared" ref="BE187" si="1845">$Q$4*$AG$33 *K187</f>
        <v>-1.8019104395278919E-5</v>
      </c>
      <c r="BF187" s="6">
        <f t="shared" ref="BF187" si="1846">$Q$4*$AG$33 *L187</f>
        <v>-1.8445276856955879E-5</v>
      </c>
      <c r="BG187" s="6">
        <f t="shared" ref="BG187" si="1847">$Q$4*$AG$33 *M187</f>
        <v>-1.8445276856955879E-5</v>
      </c>
      <c r="BH187" s="6">
        <f t="shared" ref="BH187" si="1848">$Q$4*$AG$33 *N187</f>
        <v>-1.9510708011148276E-5</v>
      </c>
      <c r="BI187" s="6">
        <f t="shared" ref="BI187" si="1849">$Q$4*$AH$33 *B187</f>
        <v>-3.1616436273228051E-5</v>
      </c>
      <c r="BJ187" s="6">
        <f t="shared" ref="BJ187" si="1850">$Q$4*$AH$33 *C187</f>
        <v>-9.8778412979074856E-6</v>
      </c>
      <c r="BK187" s="6">
        <f t="shared" ref="BK187" si="1851">$Q$4*$AH$33 *D187</f>
        <v>-1.0465370891835069E-5</v>
      </c>
      <c r="BL187" s="6">
        <f t="shared" ref="BL187" si="1852">$Q$4*$AH$33 *E187</f>
        <v>-4.5129616933562451E-5</v>
      </c>
      <c r="BM187" s="6">
        <f t="shared" ref="BM187" si="1853">$Q$4*$AH$33 *F187</f>
        <v>-8.8900571681167377E-5</v>
      </c>
      <c r="BN187" s="6">
        <f t="shared" ref="BN187" si="1854">$Q$4*$AH$33 *G187</f>
        <v>-9.8778412979074856E-6</v>
      </c>
      <c r="BO187" s="6">
        <f t="shared" ref="BO187" si="1855">$Q$4*$AH$33 *H187</f>
        <v>-1.0465370891835069E-5</v>
      </c>
      <c r="BP187" s="6">
        <f t="shared" ref="BP187" si="1856">$Q$4*$AH$33 *I187</f>
        <v>-4.5423381730526246E-5</v>
      </c>
      <c r="BQ187" s="6">
        <f t="shared" ref="BQ187" si="1857">$Q$4*$AH$33 *J187</f>
        <v>-1.0171606094871277E-5</v>
      </c>
      <c r="BR187" s="6">
        <f t="shared" ref="BR187" si="1858">$Q$4*$AH$33 *K187</f>
        <v>-9.9365942573002432E-6</v>
      </c>
      <c r="BS187" s="6">
        <f t="shared" ref="BS187" si="1859">$Q$4*$AH$33 *L187</f>
        <v>-1.0171606094871277E-5</v>
      </c>
      <c r="BT187" s="6">
        <f t="shared" ref="BT187" si="1860">$Q$4*$AH$33 *M187</f>
        <v>-1.0171606094871277E-5</v>
      </c>
      <c r="BU187" s="6">
        <f t="shared" ref="BU187" si="1861">$Q$4*$AH$33 *N187</f>
        <v>-1.075913568879886E-5</v>
      </c>
      <c r="BV187" s="6">
        <f>AF187*BV185</f>
        <v>-1.0976270168513503E-3</v>
      </c>
      <c r="BW187" s="6">
        <f t="shared" ref="BW187" si="1862">AG187*BW185</f>
        <v>-2.0941140429318414E-4</v>
      </c>
      <c r="BX187" s="10">
        <f>AH187*BX185</f>
        <v>5.0739431969717811E-4</v>
      </c>
    </row>
    <row r="188" spans="1:76" x14ac:dyDescent="0.25">
      <c r="A188" s="53"/>
      <c r="B188" s="21" t="s">
        <v>74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13">
        <f>Y185+Y187</f>
        <v>0.63563877405886204</v>
      </c>
      <c r="Z188" s="13">
        <f t="shared" ref="Z188:AB188" si="1863">Z185+Z187</f>
        <v>5.1127677167403032E-2</v>
      </c>
      <c r="AA188" s="13">
        <f t="shared" si="1863"/>
        <v>-9.3847452348404553E-2</v>
      </c>
      <c r="AB188" s="13">
        <f t="shared" si="1863"/>
        <v>0.70822140080516482</v>
      </c>
      <c r="AC188" s="36" t="s">
        <v>74</v>
      </c>
      <c r="AD188" s="36"/>
      <c r="AE188" s="36"/>
      <c r="AF188" s="36"/>
      <c r="AG188" s="36"/>
      <c r="AH188" s="36"/>
      <c r="AI188" s="14">
        <f>AI185+AI187</f>
        <v>2.824647186921703E-2</v>
      </c>
      <c r="AJ188" s="14">
        <f t="shared" ref="AJ188:BX188" si="1864">AJ185+AJ187</f>
        <v>0.8022437701480597</v>
      </c>
      <c r="AK188" s="14">
        <f t="shared" si="1864"/>
        <v>0.52650118762887765</v>
      </c>
      <c r="AL188" s="14">
        <f t="shared" si="1864"/>
        <v>0.13057932543596032</v>
      </c>
      <c r="AM188" s="14">
        <f t="shared" si="1864"/>
        <v>0.26874639020308122</v>
      </c>
      <c r="AN188" s="14">
        <f t="shared" si="1864"/>
        <v>0.40195225220594094</v>
      </c>
      <c r="AO188" s="14">
        <f t="shared" si="1864"/>
        <v>0.94947444786475954</v>
      </c>
      <c r="AP188" s="14">
        <f t="shared" si="1864"/>
        <v>0.13814209345895107</v>
      </c>
      <c r="AQ188" s="14">
        <f t="shared" si="1864"/>
        <v>0.61776738035299705</v>
      </c>
      <c r="AR188" s="14">
        <f t="shared" si="1864"/>
        <v>0.10719600048704266</v>
      </c>
      <c r="AS188" s="14">
        <f t="shared" si="1864"/>
        <v>0.5745749118797725</v>
      </c>
      <c r="AT188" s="14">
        <f t="shared" si="1864"/>
        <v>0.95224037108953097</v>
      </c>
      <c r="AU188" s="14">
        <f t="shared" si="1864"/>
        <v>0.87022062011234169</v>
      </c>
      <c r="AV188" s="14">
        <f t="shared" si="1864"/>
        <v>0.65331986267583875</v>
      </c>
      <c r="AW188" s="14">
        <f t="shared" si="1864"/>
        <v>0.89662391771294592</v>
      </c>
      <c r="AX188" s="14">
        <f t="shared" si="1864"/>
        <v>0.6875746168815966</v>
      </c>
      <c r="AY188" s="14">
        <f t="shared" si="1864"/>
        <v>0.93318453184199912</v>
      </c>
      <c r="AZ188" s="14">
        <f t="shared" si="1864"/>
        <v>0.69519234307101851</v>
      </c>
      <c r="BA188" s="14">
        <f t="shared" si="1864"/>
        <v>0.18936266499004462</v>
      </c>
      <c r="BB188" s="14">
        <f t="shared" si="1864"/>
        <v>0.34264630955315195</v>
      </c>
      <c r="BC188" s="14">
        <f t="shared" si="1864"/>
        <v>0.80738958305720987</v>
      </c>
      <c r="BD188" s="14">
        <f t="shared" si="1864"/>
        <v>0.68836828020484675</v>
      </c>
      <c r="BE188" s="14">
        <f t="shared" si="1864"/>
        <v>4.6941019606789799E-2</v>
      </c>
      <c r="BF188" s="14">
        <f t="shared" si="1864"/>
        <v>0.65154573566000817</v>
      </c>
      <c r="BG188" s="14">
        <f t="shared" si="1864"/>
        <v>0.77760866368038373</v>
      </c>
      <c r="BH188" s="14">
        <f t="shared" si="1864"/>
        <v>0.98241580040506904</v>
      </c>
      <c r="BI188" s="14">
        <f t="shared" si="1864"/>
        <v>0.74560877161064765</v>
      </c>
      <c r="BJ188" s="14">
        <f t="shared" si="1864"/>
        <v>0.38686071468558136</v>
      </c>
      <c r="BK188" s="14">
        <f t="shared" si="1864"/>
        <v>0.33365456437409036</v>
      </c>
      <c r="BL188" s="14">
        <f t="shared" si="1864"/>
        <v>6.7161570918341421E-2</v>
      </c>
      <c r="BM188" s="14">
        <f t="shared" si="1864"/>
        <v>0.77903994691748057</v>
      </c>
      <c r="BN188" s="14">
        <f t="shared" si="1864"/>
        <v>0.46721279892992357</v>
      </c>
      <c r="BO188" s="14">
        <f t="shared" si="1864"/>
        <v>0.89100045788629589</v>
      </c>
      <c r="BP188" s="14">
        <f t="shared" si="1864"/>
        <v>0.34941338277807138</v>
      </c>
      <c r="BQ188" s="14">
        <f t="shared" si="1864"/>
        <v>0.37330076254264727</v>
      </c>
      <c r="BR188" s="14">
        <f t="shared" si="1864"/>
        <v>0.3213080728401031</v>
      </c>
      <c r="BS188" s="14">
        <f t="shared" si="1864"/>
        <v>0.20391306098235523</v>
      </c>
      <c r="BT188" s="14">
        <f t="shared" si="1864"/>
        <v>0.79293349809738733</v>
      </c>
      <c r="BU188" s="14">
        <f t="shared" si="1864"/>
        <v>0.21357212171239004</v>
      </c>
      <c r="BV188" s="14">
        <f t="shared" si="1864"/>
        <v>6.5506104527317491E-2</v>
      </c>
      <c r="BW188" s="14">
        <f t="shared" si="1864"/>
        <v>0.30242199280811344</v>
      </c>
      <c r="BX188" s="15">
        <f t="shared" si="1864"/>
        <v>0.50648410596872728</v>
      </c>
    </row>
    <row r="189" spans="1:76" x14ac:dyDescent="0.25">
      <c r="A189" s="53"/>
      <c r="BX189" s="12"/>
    </row>
    <row r="190" spans="1:76" x14ac:dyDescent="0.25">
      <c r="A190" s="53"/>
      <c r="B190" s="8">
        <v>0.29330855018587365</v>
      </c>
      <c r="C190" s="3">
        <v>0.10297397769516729</v>
      </c>
      <c r="D190" s="3">
        <v>0.11189591078066916</v>
      </c>
      <c r="E190" s="3">
        <v>0.45687732342007437</v>
      </c>
      <c r="F190" s="3">
        <v>0.62639405204460963</v>
      </c>
      <c r="G190" s="3">
        <v>0.1</v>
      </c>
      <c r="H190" s="3">
        <v>0.1</v>
      </c>
      <c r="I190" s="3">
        <v>0.51635687732342006</v>
      </c>
      <c r="J190" s="3">
        <v>0.1</v>
      </c>
      <c r="K190" s="3">
        <v>0.10118959107806692</v>
      </c>
      <c r="L190" s="3">
        <v>0.10297397769516729</v>
      </c>
      <c r="M190" s="3">
        <v>0.1</v>
      </c>
      <c r="N190" s="3">
        <v>0.120817843866171</v>
      </c>
      <c r="O190" s="3">
        <v>0</v>
      </c>
      <c r="P190" s="6">
        <f>$BV$43+ (B190*AI184) + (C190*$AJ$43) +(D190*$AK$43)+(E190*$AL$43)+(F190*$AM$43)+(G190*$AN$43)+(H190*$AO$43)+(I190*$AP$43)+(J190*$AQ$43)+(K190*$AR$43)+(L190*$AS$43)+(M190*$AT$43)+(N190*$AU$43)</f>
        <v>1.0450014245468009</v>
      </c>
      <c r="Q190" s="6">
        <f>$BW$43+ (B190*$AV$43) + (C190*$AW$43) +(D190*$AX$43)+(E190*$AY$43)+(F190*$AZ$43)+(G190*$BA$43)+(H190*$BB$43)+(I190*$BC$43)+(J190*$BD$43)+(K190*$BE$43)+(L190*$BF$43)+(M190*$BG$43)+(N190*$BH$43)</f>
        <v>2.3443019607308897</v>
      </c>
      <c r="R190" s="6">
        <f>$BX$43+ (B190*$BI$43) + (C190*$BJ$43) +(D190*$BK$43)+(E190*$BL$43)+(F190*$BM$43)+(G190*$BN$43)+(H190*$BO$43)+(I190*$BP$43)+(J190*$BQ$43)+(K190*$BR$43)+(L190*$BS$43)+(M190*$BT$43)+(N190*$BU$43)</f>
        <v>1.8369785785248183</v>
      </c>
      <c r="S190" s="6">
        <f t="shared" ref="S190" si="1865">1/(1+EXP(-P190))</f>
        <v>0.7398138808798016</v>
      </c>
      <c r="T190" s="6">
        <f>1/(1+EXP(-Q190))</f>
        <v>0.91248025012168565</v>
      </c>
      <c r="U190" s="6">
        <f>1/(1+EXP(-R190))</f>
        <v>0.86259097721480193</v>
      </c>
      <c r="V190" s="6">
        <f>AB175+(S190*Y175)+(T190*Z175)+(U190*AA175)</f>
        <v>1.2173700645868077</v>
      </c>
      <c r="W190" s="6">
        <f t="shared" ref="W190" si="1866">1/(1+EXP(-V190))</f>
        <v>0.77160039852296947</v>
      </c>
      <c r="X190" s="6">
        <f>(O190 -W190) *W190 * (1-W190)</f>
        <v>-0.13598162550268941</v>
      </c>
      <c r="Y190" s="6">
        <f>$Q$4*X190*S190</f>
        <v>-1.0060109409148846E-2</v>
      </c>
      <c r="Z190" s="6">
        <f>$Q$4*X190*T190</f>
        <v>-1.2408054765064742E-2</v>
      </c>
      <c r="AA190" s="6">
        <f>$Q$4*X190*U190</f>
        <v>-1.172965232256221E-2</v>
      </c>
      <c r="AB190" s="6">
        <f>$Q$4*X190</f>
        <v>-1.3598162550268942E-2</v>
      </c>
      <c r="AC190" s="6">
        <f>$X190 *Y175</f>
        <v>-8.8805300501584125E-2</v>
      </c>
      <c r="AD190" s="6">
        <f>$X190 *Z175</f>
        <v>-9.8565747603865852E-3</v>
      </c>
      <c r="AE190" s="6">
        <f>$X190 *AA175</f>
        <v>9.9781391312024816E-3</v>
      </c>
      <c r="AF190" s="6">
        <f>AC190 *S190*(1 - S190)</f>
        <v>-1.7094070355171333E-2</v>
      </c>
      <c r="AG190" s="6">
        <f>AD190 *T190*(1 - T190)</f>
        <v>-7.8714648675547757E-4</v>
      </c>
      <c r="AH190" s="6">
        <f>AE190 *U190*(1 - U190)</f>
        <v>1.1826867121058268E-3</v>
      </c>
      <c r="AI190" s="6">
        <f t="shared" ref="AI190" si="1867">$Q$4*$AF$33 *B190</f>
        <v>-4.3768714635295826E-4</v>
      </c>
      <c r="AJ190" s="6">
        <f t="shared" ref="AJ190" si="1868">$Q$4*$AF$33 *C190</f>
        <v>-1.5366202730008799E-4</v>
      </c>
      <c r="AK190" s="6">
        <f t="shared" ref="AK190" si="1869">$Q$4*$AF$33 *D190</f>
        <v>-1.6697570475569131E-4</v>
      </c>
      <c r="AL190" s="6">
        <f t="shared" ref="AL190" si="1870">$Q$4*$AF$33 *E190</f>
        <v>-6.817712330390186E-4</v>
      </c>
      <c r="AM190" s="6">
        <f t="shared" ref="AM190" si="1871">$Q$4*$AF$33 *F190</f>
        <v>-9.3473110469548108E-4</v>
      </c>
      <c r="AN190" s="6">
        <f t="shared" ref="AN190" si="1872">$Q$4*$AF$33 *G190</f>
        <v>-1.4922413481488689E-4</v>
      </c>
      <c r="AO190" s="6">
        <f t="shared" ref="AO190" si="1873">$Q$4*$AF$33 *H190</f>
        <v>-1.4922413481488689E-4</v>
      </c>
      <c r="AP190" s="6">
        <f t="shared" ref="AP190" si="1874">$Q$4*$AF$33 *I190</f>
        <v>-7.7052908274304044E-4</v>
      </c>
      <c r="AQ190" s="6">
        <f t="shared" ref="AQ190" si="1875">$Q$4*$AF$33 *J190</f>
        <v>-1.4922413481488689E-4</v>
      </c>
      <c r="AR190" s="6">
        <f t="shared" ref="AR190" si="1876">$Q$4*$AF$33 *K190</f>
        <v>-1.5099929180896734E-4</v>
      </c>
      <c r="AS190" s="6">
        <f t="shared" ref="AS190" si="1877">$Q$4*$AF$33 *L190</f>
        <v>-1.5366202730008799E-4</v>
      </c>
      <c r="AT190" s="6">
        <f t="shared" ref="AT190" si="1878">$Q$4*$AF$33 *M190</f>
        <v>-1.4922413481488689E-4</v>
      </c>
      <c r="AU190" s="6">
        <f t="shared" ref="AU190" si="1879">$Q$4*$AF$33 *N190</f>
        <v>-1.8028938221129458E-4</v>
      </c>
      <c r="AV190" s="6">
        <f t="shared" ref="AV190" si="1880">$Q$4*$AG$33 *B190</f>
        <v>-5.2539073791112597E-5</v>
      </c>
      <c r="AW190" s="6">
        <f t="shared" ref="AW190" si="1881">$Q$4*$AG$33 *C190</f>
        <v>-1.8445276856955879E-5</v>
      </c>
      <c r="AX190" s="6">
        <f t="shared" ref="AX190" si="1882">$Q$4*$AG$33 *D190</f>
        <v>-2.0043423588244475E-5</v>
      </c>
      <c r="AY190" s="6">
        <f t="shared" ref="AY190" si="1883">$Q$4*$AG$33 *E190</f>
        <v>-8.1838430531403508E-5</v>
      </c>
      <c r="AZ190" s="6">
        <f t="shared" ref="AZ190" si="1884">$Q$4*$AG$33 *F190</f>
        <v>-1.1220321842588683E-4</v>
      </c>
      <c r="BA190" s="6">
        <f t="shared" ref="BA190" si="1885">$Q$4*$AG$33 *G190</f>
        <v>-1.7912561279859678E-5</v>
      </c>
      <c r="BB190" s="6">
        <f t="shared" ref="BB190" si="1886">$Q$4*$AG$33 *H190</f>
        <v>-1.7912561279859678E-5</v>
      </c>
      <c r="BC190" s="6">
        <f t="shared" ref="BC190" si="1887">$Q$4*$AG$33 *I190</f>
        <v>-9.2492742073327477E-5</v>
      </c>
      <c r="BD190" s="6">
        <f t="shared" ref="BD190" si="1888">$Q$4*$AG$33 *J190</f>
        <v>-1.7912561279859678E-5</v>
      </c>
      <c r="BE190" s="6">
        <f t="shared" ref="BE190" si="1889">$Q$4*$AG$33 *K190</f>
        <v>-1.812564751069816E-5</v>
      </c>
      <c r="BF190" s="6">
        <f t="shared" ref="BF190" si="1890">$Q$4*$AG$33 *L190</f>
        <v>-1.8445276856955879E-5</v>
      </c>
      <c r="BG190" s="6">
        <f t="shared" ref="BG190" si="1891">$Q$4*$AG$33 *M190</f>
        <v>-1.7912561279859678E-5</v>
      </c>
      <c r="BH190" s="6">
        <f t="shared" ref="BH190" si="1892">$Q$4*$AG$33 *N190</f>
        <v>-2.164157031953307E-5</v>
      </c>
      <c r="BI190" s="6">
        <f t="shared" ref="BI190" si="1893">$Q$4*$AH$33 *B190</f>
        <v>-2.897255310055393E-5</v>
      </c>
      <c r="BJ190" s="6">
        <f t="shared" ref="BJ190" si="1894">$Q$4*$AH$33 *C190</f>
        <v>-1.0171606094871277E-5</v>
      </c>
      <c r="BK190" s="6">
        <f t="shared" ref="BK190" si="1895">$Q$4*$AH$33 *D190</f>
        <v>-1.1052900485762652E-5</v>
      </c>
      <c r="BL190" s="6">
        <f t="shared" ref="BL190" si="1896">$Q$4*$AH$33 *E190</f>
        <v>-4.5129616933562451E-5</v>
      </c>
      <c r="BM190" s="6">
        <f t="shared" ref="BM190" si="1897">$Q$4*$AH$33 *F190</f>
        <v>-6.1874210360498563E-5</v>
      </c>
      <c r="BN190" s="6">
        <f t="shared" ref="BN190" si="1898">$Q$4*$AH$33 *G190</f>
        <v>-9.8778412979074856E-6</v>
      </c>
      <c r="BO190" s="6">
        <f t="shared" ref="BO190" si="1899">$Q$4*$AH$33 *H190</f>
        <v>-9.8778412979074856E-6</v>
      </c>
      <c r="BP190" s="6">
        <f t="shared" ref="BP190" si="1900">$Q$4*$AH$33 *I190</f>
        <v>-5.1004912872838277E-5</v>
      </c>
      <c r="BQ190" s="6">
        <f t="shared" ref="BQ190" si="1901">$Q$4*$AH$33 *J190</f>
        <v>-9.8778412979074856E-6</v>
      </c>
      <c r="BR190" s="6">
        <f t="shared" ref="BR190" si="1902">$Q$4*$AH$33 *K190</f>
        <v>-9.9953472166930026E-6</v>
      </c>
      <c r="BS190" s="6">
        <f t="shared" ref="BS190" si="1903">$Q$4*$AH$33 *L190</f>
        <v>-1.0171606094871277E-5</v>
      </c>
      <c r="BT190" s="6">
        <f t="shared" ref="BT190" si="1904">$Q$4*$AH$33 *M190</f>
        <v>-9.8778412979074856E-6</v>
      </c>
      <c r="BU190" s="6">
        <f t="shared" ref="BU190" si="1905">$Q$4*$AH$33 *N190</f>
        <v>-1.1934194876654025E-5</v>
      </c>
      <c r="BV190" s="6">
        <f>AF190*BV188</f>
        <v>-1.1197659594831726E-3</v>
      </c>
      <c r="BW190" s="6">
        <f t="shared" ref="BW190" si="1906">AG190*BW188</f>
        <v>-2.3805040915649681E-4</v>
      </c>
      <c r="BX190" s="10">
        <f>AH190*BX188</f>
        <v>5.9901202202201323E-4</v>
      </c>
    </row>
    <row r="191" spans="1:76" x14ac:dyDescent="0.25">
      <c r="A191" s="53"/>
      <c r="B191" s="21" t="s">
        <v>74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13">
        <f>Y188+Y190</f>
        <v>0.62557866464971323</v>
      </c>
      <c r="Z191" s="13">
        <f t="shared" ref="Z191:AB191" si="1907">Z188+Z190</f>
        <v>3.871962240233829E-2</v>
      </c>
      <c r="AA191" s="13">
        <f t="shared" si="1907"/>
        <v>-0.10557710467096676</v>
      </c>
      <c r="AB191" s="13">
        <f t="shared" si="1907"/>
        <v>0.69462323825489591</v>
      </c>
      <c r="AC191" s="36" t="s">
        <v>74</v>
      </c>
      <c r="AD191" s="36"/>
      <c r="AE191" s="36"/>
      <c r="AF191" s="36"/>
      <c r="AG191" s="36"/>
      <c r="AH191" s="36"/>
      <c r="AI191" s="14">
        <f>AI188+AI190</f>
        <v>2.7808784722864074E-2</v>
      </c>
      <c r="AJ191" s="14">
        <f t="shared" ref="AJ191:BX191" si="1908">AJ188+AJ190</f>
        <v>0.80209010812075965</v>
      </c>
      <c r="AK191" s="14">
        <f t="shared" si="1908"/>
        <v>0.526334211924122</v>
      </c>
      <c r="AL191" s="14">
        <f t="shared" si="1908"/>
        <v>0.12989755420292129</v>
      </c>
      <c r="AM191" s="14">
        <f t="shared" si="1908"/>
        <v>0.26781165909838572</v>
      </c>
      <c r="AN191" s="14">
        <f t="shared" si="1908"/>
        <v>0.40180302807112606</v>
      </c>
      <c r="AO191" s="14">
        <f t="shared" si="1908"/>
        <v>0.94932522372994466</v>
      </c>
      <c r="AP191" s="14">
        <f t="shared" si="1908"/>
        <v>0.13737156437620804</v>
      </c>
      <c r="AQ191" s="14">
        <f t="shared" si="1908"/>
        <v>0.61761815621818217</v>
      </c>
      <c r="AR191" s="14">
        <f t="shared" si="1908"/>
        <v>0.10704500119523369</v>
      </c>
      <c r="AS191" s="14">
        <f t="shared" si="1908"/>
        <v>0.57442124985247245</v>
      </c>
      <c r="AT191" s="14">
        <f t="shared" si="1908"/>
        <v>0.95209114695471608</v>
      </c>
      <c r="AU191" s="14">
        <f t="shared" si="1908"/>
        <v>0.87004033073013043</v>
      </c>
      <c r="AV191" s="14">
        <f t="shared" si="1908"/>
        <v>0.65326732360204764</v>
      </c>
      <c r="AW191" s="14">
        <f t="shared" si="1908"/>
        <v>0.89660547243608901</v>
      </c>
      <c r="AX191" s="14">
        <f t="shared" si="1908"/>
        <v>0.68755457345800841</v>
      </c>
      <c r="AY191" s="14">
        <f t="shared" si="1908"/>
        <v>0.93310269341146768</v>
      </c>
      <c r="AZ191" s="14">
        <f t="shared" si="1908"/>
        <v>0.69508013985259265</v>
      </c>
      <c r="BA191" s="14">
        <f t="shared" si="1908"/>
        <v>0.18934475242876475</v>
      </c>
      <c r="BB191" s="14">
        <f t="shared" si="1908"/>
        <v>0.34262839699187209</v>
      </c>
      <c r="BC191" s="14">
        <f t="shared" si="1908"/>
        <v>0.80729709031513652</v>
      </c>
      <c r="BD191" s="14">
        <f t="shared" si="1908"/>
        <v>0.68835036764356694</v>
      </c>
      <c r="BE191" s="14">
        <f t="shared" si="1908"/>
        <v>4.6922893959279101E-2</v>
      </c>
      <c r="BF191" s="14">
        <f t="shared" si="1908"/>
        <v>0.65152729038315127</v>
      </c>
      <c r="BG191" s="14">
        <f t="shared" si="1908"/>
        <v>0.77759075111910392</v>
      </c>
      <c r="BH191" s="14">
        <f t="shared" si="1908"/>
        <v>0.98239415883474945</v>
      </c>
      <c r="BI191" s="14">
        <f t="shared" si="1908"/>
        <v>0.74557979905754712</v>
      </c>
      <c r="BJ191" s="14">
        <f t="shared" si="1908"/>
        <v>0.38685054307948652</v>
      </c>
      <c r="BK191" s="14">
        <f t="shared" si="1908"/>
        <v>0.3336435114736046</v>
      </c>
      <c r="BL191" s="14">
        <f t="shared" si="1908"/>
        <v>6.7116441301407856E-2</v>
      </c>
      <c r="BM191" s="14">
        <f t="shared" si="1908"/>
        <v>0.77897807270712005</v>
      </c>
      <c r="BN191" s="14">
        <f t="shared" si="1908"/>
        <v>0.46720292108862566</v>
      </c>
      <c r="BO191" s="14">
        <f t="shared" si="1908"/>
        <v>0.89099058004499798</v>
      </c>
      <c r="BP191" s="14">
        <f t="shared" si="1908"/>
        <v>0.34936237786519853</v>
      </c>
      <c r="BQ191" s="14">
        <f t="shared" si="1908"/>
        <v>0.37329088470134936</v>
      </c>
      <c r="BR191" s="14">
        <f t="shared" si="1908"/>
        <v>0.32129807749288641</v>
      </c>
      <c r="BS191" s="14">
        <f t="shared" si="1908"/>
        <v>0.20390288937626036</v>
      </c>
      <c r="BT191" s="14">
        <f t="shared" si="1908"/>
        <v>0.79292362025608942</v>
      </c>
      <c r="BU191" s="14">
        <f t="shared" si="1908"/>
        <v>0.21356018751751338</v>
      </c>
      <c r="BV191" s="14">
        <f t="shared" si="1908"/>
        <v>6.4386338567834323E-2</v>
      </c>
      <c r="BW191" s="14">
        <f t="shared" si="1908"/>
        <v>0.30218394239895696</v>
      </c>
      <c r="BX191" s="15">
        <f t="shared" si="1908"/>
        <v>0.50708311799074934</v>
      </c>
    </row>
    <row r="192" spans="1:76" x14ac:dyDescent="0.25">
      <c r="A192" s="53"/>
      <c r="BX192" s="12"/>
    </row>
    <row r="193" spans="1:76" x14ac:dyDescent="0.25">
      <c r="A193" s="53"/>
      <c r="B193" s="8">
        <v>0.26654275092936808</v>
      </c>
      <c r="C193" s="3">
        <v>0.10297397769516729</v>
      </c>
      <c r="D193" s="3">
        <v>0.10892193308550187</v>
      </c>
      <c r="E193" s="3">
        <v>0.48661710037174721</v>
      </c>
      <c r="F193" s="3">
        <v>0.86133828996282535</v>
      </c>
      <c r="G193" s="3">
        <v>0.10297397769516729</v>
      </c>
      <c r="H193" s="3">
        <v>0.10594795539033458</v>
      </c>
      <c r="I193" s="3">
        <v>0.52230483271375472</v>
      </c>
      <c r="J193" s="3">
        <v>0.10297397769516729</v>
      </c>
      <c r="K193" s="3">
        <v>0.10178438661710038</v>
      </c>
      <c r="L193" s="3">
        <v>0.10594795539033458</v>
      </c>
      <c r="M193" s="3">
        <v>0.10297397769516729</v>
      </c>
      <c r="N193" s="3">
        <v>0.11784386617100373</v>
      </c>
      <c r="O193" s="3">
        <v>1</v>
      </c>
      <c r="P193" s="6">
        <f>$BV$43+ (B193*AI187) + (C193*$AJ$43) +(D193*$AK$43)+(E193*$AL$43)+(F193*$AM$43)+(G193*$AN$43)+(H193*$AO$43)+(I193*$AP$43)+(J193*$AQ$43)+(K193*$AR$43)+(L193*$AS$43)+(M193*$AT$43)+(N193*$AU$43)</f>
        <v>1.1317147385344517</v>
      </c>
      <c r="Q193" s="6">
        <f>$BW$43+ (B193*$AV$43) + (C193*$AW$43) +(D193*$AX$43)+(E193*$AY$43)+(F193*$AZ$43)+(G193*$BA$43)+(H193*$BB$43)+(I193*$BC$43)+(J193*$BD$43)+(K193*$BE$43)+(L193*$BF$43)+(M193*$BG$43)+(N193*$BH$43)</f>
        <v>2.5278153577523916</v>
      </c>
      <c r="R193" s="6">
        <f>$BX$43+ (B193*$BI$43) + (C193*$BJ$43) +(D193*$BK$43)+(E193*$BL$43)+(F193*$BM$43)+(G193*$BN$43)+(H193*$BO$43)+(I193*$BP$43)+(J193*$BQ$43)+(K193*$BR$43)+(L193*$BS$43)+(M193*$BT$43)+(N193*$BU$43)</f>
        <v>2.0140708588530623</v>
      </c>
      <c r="S193" s="6">
        <f t="shared" ref="S193" si="1909">1/(1+EXP(-P193))</f>
        <v>0.75615520917549806</v>
      </c>
      <c r="T193" s="6">
        <f>1/(1+EXP(-Q193))</f>
        <v>0.92606892041802802</v>
      </c>
      <c r="U193" s="6">
        <f>1/(1+EXP(-R193))</f>
        <v>0.88226653012088019</v>
      </c>
      <c r="V193" s="6">
        <f>AB175+(S193*Y175)+(T193*Z175)+(U193*AA175)</f>
        <v>1.2275832746808204</v>
      </c>
      <c r="W193" s="6">
        <f t="shared" ref="W193" si="1910">1/(1+EXP(-V193))</f>
        <v>0.7733953109292081</v>
      </c>
      <c r="X193" s="6">
        <f>(O193 -W193) *W193 * (1-W193)</f>
        <v>3.9713605680891648E-2</v>
      </c>
      <c r="Y193" s="6">
        <f>$Q$4*X193*S193</f>
        <v>3.0029649810747877E-3</v>
      </c>
      <c r="Z193" s="6">
        <f>$Q$4*X193*T193</f>
        <v>3.67775359388106E-3</v>
      </c>
      <c r="AA193" s="6">
        <f>$Q$4*X193*U193</f>
        <v>3.5037985082669153E-3</v>
      </c>
      <c r="AB193" s="6">
        <f>$Q$4*X193</f>
        <v>3.9713605680891653E-3</v>
      </c>
      <c r="AC193" s="6">
        <f>$X193 *Y175</f>
        <v>2.5935700308445345E-2</v>
      </c>
      <c r="AD193" s="6">
        <f>$X193 *Z175</f>
        <v>2.8786251227043915E-3</v>
      </c>
      <c r="AE193" s="6">
        <f>$X193 *AA175</f>
        <v>-2.9141281509229553E-3</v>
      </c>
      <c r="AF193" s="6">
        <f>AC193 *S193*(1 - S193)</f>
        <v>4.7821413620745927E-3</v>
      </c>
      <c r="AG193" s="6">
        <f>AD193 *T193*(1 - T193)</f>
        <v>1.970858608027813E-4</v>
      </c>
      <c r="AH193" s="6">
        <f>AE193 *U193*(1 - U193)</f>
        <v>-3.0269719338349118E-4</v>
      </c>
      <c r="AI193" s="6">
        <f t="shared" ref="AI193" si="1911">$Q$4*$AF$33 *B193</f>
        <v>-3.9774611398614841E-4</v>
      </c>
      <c r="AJ193" s="6">
        <f t="shared" ref="AJ193" si="1912">$Q$4*$AF$33 *C193</f>
        <v>-1.5366202730008799E-4</v>
      </c>
      <c r="AK193" s="6">
        <f t="shared" ref="AK193" si="1913">$Q$4*$AF$33 *D193</f>
        <v>-1.6253781227049019E-4</v>
      </c>
      <c r="AL193" s="6">
        <f t="shared" ref="AL193" si="1914">$Q$4*$AF$33 *E193</f>
        <v>-7.2615015789102952E-4</v>
      </c>
      <c r="AM193" s="6">
        <f t="shared" ref="AM193" si="1915">$Q$4*$AF$33 *F193</f>
        <v>-1.285324611026368E-3</v>
      </c>
      <c r="AN193" s="6">
        <f t="shared" ref="AN193" si="1916">$Q$4*$AF$33 *G193</f>
        <v>-1.5366202730008799E-4</v>
      </c>
      <c r="AO193" s="6">
        <f t="shared" ref="AO193" si="1917">$Q$4*$AF$33 *H193</f>
        <v>-1.5809991978528909E-4</v>
      </c>
      <c r="AP193" s="6">
        <f t="shared" ref="AP193" si="1918">$Q$4*$AF$33 *I193</f>
        <v>-7.794048677134428E-4</v>
      </c>
      <c r="AQ193" s="6">
        <f t="shared" ref="AQ193" si="1919">$Q$4*$AF$33 *J193</f>
        <v>-1.5366202730008799E-4</v>
      </c>
      <c r="AR193" s="6">
        <f t="shared" ref="AR193" si="1920">$Q$4*$AF$33 *K193</f>
        <v>-1.5188687030600755E-4</v>
      </c>
      <c r="AS193" s="6">
        <f t="shared" ref="AS193" si="1921">$Q$4*$AF$33 *L193</f>
        <v>-1.5809991978528909E-4</v>
      </c>
      <c r="AT193" s="6">
        <f t="shared" ref="AT193" si="1922">$Q$4*$AF$33 *M193</f>
        <v>-1.5366202730008799E-4</v>
      </c>
      <c r="AU193" s="6">
        <f t="shared" ref="AU193" si="1923">$Q$4*$AF$33 *N193</f>
        <v>-1.7585148972609351E-4</v>
      </c>
      <c r="AV193" s="6">
        <f t="shared" ref="AV193" si="1924">$Q$4*$AG$33 *B193</f>
        <v>-4.7744633597246808E-5</v>
      </c>
      <c r="AW193" s="6">
        <f t="shared" ref="AW193" si="1925">$Q$4*$AG$33 *C193</f>
        <v>-1.8445276856955879E-5</v>
      </c>
      <c r="AX193" s="6">
        <f t="shared" ref="AX193" si="1926">$Q$4*$AG$33 *D193</f>
        <v>-1.9510708011148276E-5</v>
      </c>
      <c r="AY193" s="6">
        <f t="shared" ref="AY193" si="1927">$Q$4*$AG$33 *E193</f>
        <v>-8.71655863023655E-5</v>
      </c>
      <c r="AZ193" s="6">
        <f t="shared" ref="AZ193" si="1928">$Q$4*$AG$33 *F193</f>
        <v>-1.5428774901648652E-4</v>
      </c>
      <c r="BA193" s="6">
        <f t="shared" ref="BA193" si="1929">$Q$4*$AG$33 *G193</f>
        <v>-1.8445276856955879E-5</v>
      </c>
      <c r="BB193" s="6">
        <f t="shared" ref="BB193" si="1930">$Q$4*$AG$33 *H193</f>
        <v>-1.8977992434052078E-5</v>
      </c>
      <c r="BC193" s="6">
        <f t="shared" ref="BC193" si="1931">$Q$4*$AG$33 *I193</f>
        <v>-9.3558173227519895E-5</v>
      </c>
      <c r="BD193" s="6">
        <f t="shared" ref="BD193" si="1932">$Q$4*$AG$33 *J193</f>
        <v>-1.8445276856955879E-5</v>
      </c>
      <c r="BE193" s="6">
        <f t="shared" ref="BE193" si="1933">$Q$4*$AG$33 *K193</f>
        <v>-1.8232190626117397E-5</v>
      </c>
      <c r="BF193" s="6">
        <f t="shared" ref="BF193" si="1934">$Q$4*$AG$33 *L193</f>
        <v>-1.8977992434052078E-5</v>
      </c>
      <c r="BG193" s="6">
        <f t="shared" ref="BG193" si="1935">$Q$4*$AG$33 *M193</f>
        <v>-1.8445276856955879E-5</v>
      </c>
      <c r="BH193" s="6">
        <f t="shared" ref="BH193" si="1936">$Q$4*$AG$33 *N193</f>
        <v>-2.1108854742436872E-5</v>
      </c>
      <c r="BI193" s="6">
        <f t="shared" ref="BI193" si="1937">$Q$4*$AH$33 *B193</f>
        <v>-2.6328669927879809E-5</v>
      </c>
      <c r="BJ193" s="6">
        <f t="shared" ref="BJ193" si="1938">$Q$4*$AH$33 *C193</f>
        <v>-1.0171606094871277E-5</v>
      </c>
      <c r="BK193" s="6">
        <f t="shared" ref="BK193" si="1939">$Q$4*$AH$33 *D193</f>
        <v>-1.075913568879886E-5</v>
      </c>
      <c r="BL193" s="6">
        <f t="shared" ref="BL193" si="1940">$Q$4*$AH$33 *E193</f>
        <v>-4.8067264903200367E-5</v>
      </c>
      <c r="BM193" s="6">
        <f t="shared" ref="BM193" si="1941">$Q$4*$AH$33 *F193</f>
        <v>-8.5081629320638089E-5</v>
      </c>
      <c r="BN193" s="6">
        <f t="shared" ref="BN193" si="1942">$Q$4*$AH$33 *G193</f>
        <v>-1.0171606094871277E-5</v>
      </c>
      <c r="BO193" s="6">
        <f t="shared" ref="BO193" si="1943">$Q$4*$AH$33 *H193</f>
        <v>-1.0465370891835069E-5</v>
      </c>
      <c r="BP193" s="6">
        <f t="shared" ref="BP193" si="1944">$Q$4*$AH$33 *I193</f>
        <v>-5.1592442466765873E-5</v>
      </c>
      <c r="BQ193" s="6">
        <f t="shared" ref="BQ193" si="1945">$Q$4*$AH$33 *J193</f>
        <v>-1.0171606094871277E-5</v>
      </c>
      <c r="BR193" s="6">
        <f t="shared" ref="BR193" si="1946">$Q$4*$AH$33 *K193</f>
        <v>-1.005410017608576E-5</v>
      </c>
      <c r="BS193" s="6">
        <f t="shared" ref="BS193" si="1947">$Q$4*$AH$33 *L193</f>
        <v>-1.0465370891835069E-5</v>
      </c>
      <c r="BT193" s="6">
        <f t="shared" ref="BT193" si="1948">$Q$4*$AH$33 *M193</f>
        <v>-1.0171606094871277E-5</v>
      </c>
      <c r="BU193" s="6">
        <f t="shared" ref="BU193" si="1949">$Q$4*$AH$33 *N193</f>
        <v>-1.1640430079690235E-5</v>
      </c>
      <c r="BV193" s="6">
        <f>AF193*BV191</f>
        <v>3.0790457281777912E-4</v>
      </c>
      <c r="BW193" s="6">
        <f t="shared" ref="BW193" si="1950">AG193*BW191</f>
        <v>5.9556182408476511E-5</v>
      </c>
      <c r="BX193" s="10">
        <f>AH193*BX191</f>
        <v>-1.5349263662794952E-4</v>
      </c>
    </row>
    <row r="194" spans="1:76" x14ac:dyDescent="0.25">
      <c r="A194" s="53"/>
      <c r="B194" s="21" t="s">
        <v>74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13">
        <f>Y191+Y193</f>
        <v>0.62858162963078801</v>
      </c>
      <c r="Z194" s="13">
        <f t="shared" ref="Z194:AB194" si="1951">Z191+Z193</f>
        <v>4.2397375996219351E-2</v>
      </c>
      <c r="AA194" s="13">
        <f t="shared" si="1951"/>
        <v>-0.10207330616269984</v>
      </c>
      <c r="AB194" s="13">
        <f t="shared" si="1951"/>
        <v>0.69859459882298502</v>
      </c>
      <c r="AC194" s="36" t="s">
        <v>74</v>
      </c>
      <c r="AD194" s="36"/>
      <c r="AE194" s="36"/>
      <c r="AF194" s="36"/>
      <c r="AG194" s="36"/>
      <c r="AH194" s="36"/>
      <c r="AI194" s="14">
        <f>AI191+AI193</f>
        <v>2.7411038608877926E-2</v>
      </c>
      <c r="AJ194" s="14">
        <f t="shared" ref="AJ194:BX194" si="1952">AJ191+AJ193</f>
        <v>0.8019364460934596</v>
      </c>
      <c r="AK194" s="14">
        <f t="shared" si="1952"/>
        <v>0.52617167411185151</v>
      </c>
      <c r="AL194" s="14">
        <f t="shared" si="1952"/>
        <v>0.12917140404503025</v>
      </c>
      <c r="AM194" s="14">
        <f t="shared" si="1952"/>
        <v>0.26652633448735935</v>
      </c>
      <c r="AN194" s="14">
        <f t="shared" si="1952"/>
        <v>0.40164936604382595</v>
      </c>
      <c r="AO194" s="14">
        <f t="shared" si="1952"/>
        <v>0.94916712381015933</v>
      </c>
      <c r="AP194" s="14">
        <f t="shared" si="1952"/>
        <v>0.1365921595084946</v>
      </c>
      <c r="AQ194" s="14">
        <f t="shared" si="1952"/>
        <v>0.61746449419088212</v>
      </c>
      <c r="AR194" s="14">
        <f t="shared" si="1952"/>
        <v>0.10689311432492768</v>
      </c>
      <c r="AS194" s="14">
        <f t="shared" si="1952"/>
        <v>0.57426314993268712</v>
      </c>
      <c r="AT194" s="14">
        <f t="shared" si="1952"/>
        <v>0.95193748492741603</v>
      </c>
      <c r="AU194" s="14">
        <f t="shared" si="1952"/>
        <v>0.86986447924040433</v>
      </c>
      <c r="AV194" s="14">
        <f t="shared" si="1952"/>
        <v>0.6532195789684504</v>
      </c>
      <c r="AW194" s="14">
        <f t="shared" si="1952"/>
        <v>0.89658702715923211</v>
      </c>
      <c r="AX194" s="14">
        <f t="shared" si="1952"/>
        <v>0.68753506274999732</v>
      </c>
      <c r="AY194" s="14">
        <f t="shared" si="1952"/>
        <v>0.93301552782516528</v>
      </c>
      <c r="AZ194" s="14">
        <f t="shared" si="1952"/>
        <v>0.69492585210357616</v>
      </c>
      <c r="BA194" s="14">
        <f t="shared" si="1952"/>
        <v>0.18932630715190779</v>
      </c>
      <c r="BB194" s="14">
        <f t="shared" si="1952"/>
        <v>0.34260941899943803</v>
      </c>
      <c r="BC194" s="14">
        <f t="shared" si="1952"/>
        <v>0.80720353214190899</v>
      </c>
      <c r="BD194" s="14">
        <f t="shared" si="1952"/>
        <v>0.68833192236671004</v>
      </c>
      <c r="BE194" s="14">
        <f t="shared" si="1952"/>
        <v>4.6904661768652982E-2</v>
      </c>
      <c r="BF194" s="14">
        <f t="shared" si="1952"/>
        <v>0.65150831239071727</v>
      </c>
      <c r="BG194" s="14">
        <f t="shared" si="1952"/>
        <v>0.77757230584224701</v>
      </c>
      <c r="BH194" s="14">
        <f t="shared" si="1952"/>
        <v>0.98237304998000696</v>
      </c>
      <c r="BI194" s="14">
        <f t="shared" si="1952"/>
        <v>0.74555347038761921</v>
      </c>
      <c r="BJ194" s="14">
        <f t="shared" si="1952"/>
        <v>0.38684037147339168</v>
      </c>
      <c r="BK194" s="14">
        <f t="shared" si="1952"/>
        <v>0.33363275233791578</v>
      </c>
      <c r="BL194" s="14">
        <f t="shared" si="1952"/>
        <v>6.706837403650466E-2</v>
      </c>
      <c r="BM194" s="14">
        <f t="shared" si="1952"/>
        <v>0.77889299107779941</v>
      </c>
      <c r="BN194" s="14">
        <f t="shared" si="1952"/>
        <v>0.46719274948253081</v>
      </c>
      <c r="BO194" s="14">
        <f t="shared" si="1952"/>
        <v>0.89098011467410609</v>
      </c>
      <c r="BP194" s="14">
        <f t="shared" si="1952"/>
        <v>0.34931078542273175</v>
      </c>
      <c r="BQ194" s="14">
        <f t="shared" si="1952"/>
        <v>0.37328071309525451</v>
      </c>
      <c r="BR194" s="14">
        <f t="shared" si="1952"/>
        <v>0.32128802339271034</v>
      </c>
      <c r="BS194" s="14">
        <f t="shared" si="1952"/>
        <v>0.20389242400536853</v>
      </c>
      <c r="BT194" s="14">
        <f t="shared" si="1952"/>
        <v>0.79291344864999458</v>
      </c>
      <c r="BU194" s="14">
        <f t="shared" si="1952"/>
        <v>0.21354854708743368</v>
      </c>
      <c r="BV194" s="14">
        <f t="shared" si="1952"/>
        <v>6.46942431406521E-2</v>
      </c>
      <c r="BW194" s="14">
        <f t="shared" si="1952"/>
        <v>0.30224349858136546</v>
      </c>
      <c r="BX194" s="15">
        <f t="shared" si="1952"/>
        <v>0.50692962535412145</v>
      </c>
    </row>
    <row r="195" spans="1:76" x14ac:dyDescent="0.25">
      <c r="A195" s="53"/>
      <c r="BX195" s="12"/>
    </row>
    <row r="196" spans="1:76" x14ac:dyDescent="0.25">
      <c r="A196" s="53"/>
      <c r="B196" s="8">
        <v>0.2754646840148699</v>
      </c>
      <c r="C196" s="3">
        <v>0.10297397769516729</v>
      </c>
      <c r="D196" s="3">
        <v>0.11189591078066916</v>
      </c>
      <c r="E196" s="3">
        <v>0.42713754646840152</v>
      </c>
      <c r="F196" s="3">
        <v>0.81078066914498148</v>
      </c>
      <c r="G196" s="3">
        <v>0.1</v>
      </c>
      <c r="H196" s="3">
        <v>0.10594795539033458</v>
      </c>
      <c r="I196" s="3">
        <v>0.52230483271375472</v>
      </c>
      <c r="J196" s="3">
        <v>0.10297397769516729</v>
      </c>
      <c r="K196" s="3">
        <v>0.10356877323420074</v>
      </c>
      <c r="L196" s="3">
        <v>0.10594795539033458</v>
      </c>
      <c r="M196" s="3">
        <v>0.10297397769516729</v>
      </c>
      <c r="N196" s="3">
        <v>0.120817843866171</v>
      </c>
      <c r="O196" s="3">
        <v>1</v>
      </c>
      <c r="P196" s="6">
        <f>$BV$43+ (B196*AI190) + (C196*$AJ$43) +(D196*$AK$43)+(E196*$AL$43)+(F196*$AM$43)+(G196*$AN$43)+(H196*$AO$43)+(I196*$AP$43)+(J196*$AQ$43)+(K196*$AR$43)+(L196*$AS$43)+(M196*$AT$43)+(N196*$AU$43)</f>
        <v>1.1103543467291648</v>
      </c>
      <c r="Q196" s="6">
        <f>$BW$43+ (B196*$AV$43) + (C196*$AW$43) +(D196*$AX$43)+(E196*$AY$43)+(F196*$AZ$43)+(G196*$BA$43)+(H196*$BB$43)+(I196*$BC$43)+(J196*$BD$43)+(K196*$BE$43)+(L196*$BF$43)+(M196*$BG$43)+(N196*$BH$43)</f>
        <v>2.447104400999391</v>
      </c>
      <c r="R196" s="6">
        <f>$BX$43+ (B196*$BI$43) + (C196*$BJ$43) +(D196*$BK$43)+(E196*$BL$43)+(F196*$BM$43)+(G196*$BN$43)+(H196*$BO$43)+(I196*$BP$43)+(J196*$BQ$43)+(K196*$BR$43)+(L196*$BS$43)+(M196*$BT$43)+(N196*$BU$43)</f>
        <v>1.9779537085198633</v>
      </c>
      <c r="S196" s="6">
        <f t="shared" ref="S196" si="1953">1/(1+EXP(-P196))</f>
        <v>0.75219516672101217</v>
      </c>
      <c r="T196" s="6">
        <f>1/(1+EXP(-Q196))</f>
        <v>0.92034944323104539</v>
      </c>
      <c r="U196" s="6">
        <f>1/(1+EXP(-R196))</f>
        <v>0.8784628571682368</v>
      </c>
      <c r="V196" s="6">
        <f>AB175+(S196*Y175)+(T196*Z175)+(U196*AA175)</f>
        <v>1.2248616302280917</v>
      </c>
      <c r="W196" s="6">
        <f t="shared" ref="W196" si="1954">1/(1+EXP(-V196))</f>
        <v>0.77291797423551889</v>
      </c>
      <c r="X196" s="6">
        <f>(O196 -W196) *W196 * (1-W196)</f>
        <v>3.9856478725972797E-2</v>
      </c>
      <c r="Y196" s="6">
        <f>$Q$4*X196*S196</f>
        <v>2.9979850660195586E-3</v>
      </c>
      <c r="Z196" s="6">
        <f>$Q$4*X196*T196</f>
        <v>3.6681888004599073E-3</v>
      </c>
      <c r="AA196" s="6">
        <f>$Q$4*X196*U196</f>
        <v>3.5012436178283113E-3</v>
      </c>
      <c r="AB196" s="6">
        <f>$Q$4*X196</f>
        <v>3.9856478725972802E-3</v>
      </c>
      <c r="AC196" s="6">
        <f>$X196 *Y175</f>
        <v>2.6029006177198596E-2</v>
      </c>
      <c r="AD196" s="6">
        <f>$X196 *Z175</f>
        <v>2.8889812193084769E-3</v>
      </c>
      <c r="AE196" s="6">
        <f>$X196 *AA175</f>
        <v>-2.9246119726646664E-3</v>
      </c>
      <c r="AF196" s="6">
        <f>AC196 *S196*(1 - S196)</f>
        <v>4.8517442267001568E-3</v>
      </c>
      <c r="AG196" s="6">
        <f>AD196 *T196*(1 - T196)</f>
        <v>2.1178065562332365E-4</v>
      </c>
      <c r="AH196" s="6">
        <f>AE196 *U196*(1 - U196)</f>
        <v>-3.1224872922697101E-4</v>
      </c>
      <c r="AI196" s="6">
        <f t="shared" ref="AI196" si="1955">$Q$4*$AF$33 *B196</f>
        <v>-4.1105979144175162E-4</v>
      </c>
      <c r="AJ196" s="6">
        <f t="shared" ref="AJ196" si="1956">$Q$4*$AF$33 *C196</f>
        <v>-1.5366202730008799E-4</v>
      </c>
      <c r="AK196" s="6">
        <f t="shared" ref="AK196" si="1957">$Q$4*$AF$33 *D196</f>
        <v>-1.6697570475569131E-4</v>
      </c>
      <c r="AL196" s="6">
        <f t="shared" ref="AL196" si="1958">$Q$4*$AF$33 *E196</f>
        <v>-6.3739230818700768E-4</v>
      </c>
      <c r="AM196" s="6">
        <f t="shared" ref="AM196" si="1959">$Q$4*$AF$33 *F196</f>
        <v>-1.2098804387779493E-3</v>
      </c>
      <c r="AN196" s="6">
        <f t="shared" ref="AN196" si="1960">$Q$4*$AF$33 *G196</f>
        <v>-1.4922413481488689E-4</v>
      </c>
      <c r="AO196" s="6">
        <f t="shared" ref="AO196" si="1961">$Q$4*$AF$33 *H196</f>
        <v>-1.5809991978528909E-4</v>
      </c>
      <c r="AP196" s="6">
        <f t="shared" ref="AP196" si="1962">$Q$4*$AF$33 *I196</f>
        <v>-7.794048677134428E-4</v>
      </c>
      <c r="AQ196" s="6">
        <f t="shared" ref="AQ196" si="1963">$Q$4*$AF$33 *J196</f>
        <v>-1.5366202730008799E-4</v>
      </c>
      <c r="AR196" s="6">
        <f t="shared" ref="AR196" si="1964">$Q$4*$AF$33 *K196</f>
        <v>-1.545496057971282E-4</v>
      </c>
      <c r="AS196" s="6">
        <f t="shared" ref="AS196" si="1965">$Q$4*$AF$33 *L196</f>
        <v>-1.5809991978528909E-4</v>
      </c>
      <c r="AT196" s="6">
        <f t="shared" ref="AT196" si="1966">$Q$4*$AF$33 *M196</f>
        <v>-1.5366202730008799E-4</v>
      </c>
      <c r="AU196" s="6">
        <f t="shared" ref="AU196" si="1967">$Q$4*$AF$33 *N196</f>
        <v>-1.8028938221129458E-4</v>
      </c>
      <c r="AV196" s="6">
        <f t="shared" ref="AV196" si="1968">$Q$4*$AG$33 *B196</f>
        <v>-4.93427803285354E-5</v>
      </c>
      <c r="AW196" s="6">
        <f t="shared" ref="AW196" si="1969">$Q$4*$AG$33 *C196</f>
        <v>-1.8445276856955879E-5</v>
      </c>
      <c r="AX196" s="6">
        <f t="shared" ref="AX196" si="1970">$Q$4*$AG$33 *D196</f>
        <v>-2.0043423588244475E-5</v>
      </c>
      <c r="AY196" s="6">
        <f t="shared" ref="AY196" si="1971">$Q$4*$AG$33 *E196</f>
        <v>-7.6511274760441531E-5</v>
      </c>
      <c r="AZ196" s="6">
        <f t="shared" ref="AZ196" si="1972">$Q$4*$AG$33 *F196</f>
        <v>-1.4523158420585115E-4</v>
      </c>
      <c r="BA196" s="6">
        <f t="shared" ref="BA196" si="1973">$Q$4*$AG$33 *G196</f>
        <v>-1.7912561279859678E-5</v>
      </c>
      <c r="BB196" s="6">
        <f t="shared" ref="BB196" si="1974">$Q$4*$AG$33 *H196</f>
        <v>-1.8977992434052078E-5</v>
      </c>
      <c r="BC196" s="6">
        <f t="shared" ref="BC196" si="1975">$Q$4*$AG$33 *I196</f>
        <v>-9.3558173227519895E-5</v>
      </c>
      <c r="BD196" s="6">
        <f t="shared" ref="BD196" si="1976">$Q$4*$AG$33 *J196</f>
        <v>-1.8445276856955879E-5</v>
      </c>
      <c r="BE196" s="6">
        <f t="shared" ref="BE196" si="1977">$Q$4*$AG$33 *K196</f>
        <v>-1.8551819972375117E-5</v>
      </c>
      <c r="BF196" s="6">
        <f t="shared" ref="BF196" si="1978">$Q$4*$AG$33 *L196</f>
        <v>-1.8977992434052078E-5</v>
      </c>
      <c r="BG196" s="6">
        <f t="shared" ref="BG196" si="1979">$Q$4*$AG$33 *M196</f>
        <v>-1.8445276856955879E-5</v>
      </c>
      <c r="BH196" s="6">
        <f t="shared" ref="BH196" si="1980">$Q$4*$AG$33 *N196</f>
        <v>-2.164157031953307E-5</v>
      </c>
      <c r="BI196" s="6">
        <f t="shared" ref="BI196" si="1981">$Q$4*$AH$33 *B196</f>
        <v>-2.720996431877118E-5</v>
      </c>
      <c r="BJ196" s="6">
        <f t="shared" ref="BJ196" si="1982">$Q$4*$AH$33 *C196</f>
        <v>-1.0171606094871277E-5</v>
      </c>
      <c r="BK196" s="6">
        <f t="shared" ref="BK196" si="1983">$Q$4*$AH$33 *D196</f>
        <v>-1.1052900485762652E-5</v>
      </c>
      <c r="BL196" s="6">
        <f t="shared" ref="BL196" si="1984">$Q$4*$AH$33 *E196</f>
        <v>-4.2191968963924542E-5</v>
      </c>
      <c r="BM196" s="6">
        <f t="shared" ref="BM196" si="1985">$Q$4*$AH$33 *F196</f>
        <v>-8.0087627772253635E-5</v>
      </c>
      <c r="BN196" s="6">
        <f t="shared" ref="BN196" si="1986">$Q$4*$AH$33 *G196</f>
        <v>-9.8778412979074856E-6</v>
      </c>
      <c r="BO196" s="6">
        <f t="shared" ref="BO196" si="1987">$Q$4*$AH$33 *H196</f>
        <v>-1.0465370891835069E-5</v>
      </c>
      <c r="BP196" s="6">
        <f t="shared" ref="BP196" si="1988">$Q$4*$AH$33 *I196</f>
        <v>-5.1592442466765873E-5</v>
      </c>
      <c r="BQ196" s="6">
        <f t="shared" ref="BQ196" si="1989">$Q$4*$AH$33 *J196</f>
        <v>-1.0171606094871277E-5</v>
      </c>
      <c r="BR196" s="6">
        <f t="shared" ref="BR196" si="1990">$Q$4*$AH$33 *K196</f>
        <v>-1.0230359054264035E-5</v>
      </c>
      <c r="BS196" s="6">
        <f t="shared" ref="BS196" si="1991">$Q$4*$AH$33 *L196</f>
        <v>-1.0465370891835069E-5</v>
      </c>
      <c r="BT196" s="6">
        <f t="shared" ref="BT196" si="1992">$Q$4*$AH$33 *M196</f>
        <v>-1.0171606094871277E-5</v>
      </c>
      <c r="BU196" s="6">
        <f t="shared" ref="BU196" si="1993">$Q$4*$AH$33 *N196</f>
        <v>-1.1934194876654025E-5</v>
      </c>
      <c r="BV196" s="6">
        <f>AF196*BV194</f>
        <v>3.1387992065839504E-4</v>
      </c>
      <c r="BW196" s="6">
        <f t="shared" ref="BW196" si="1994">AG196*BW194</f>
        <v>6.4009326287448669E-5</v>
      </c>
      <c r="BX196" s="10">
        <f>AH196*BX194</f>
        <v>-1.5828813132432893E-4</v>
      </c>
    </row>
    <row r="197" spans="1:76" ht="15.75" thickBot="1" x14ac:dyDescent="0.3">
      <c r="A197" s="54"/>
      <c r="B197" s="19" t="s">
        <v>74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16">
        <f>Y194+Y196</f>
        <v>0.63157961469680757</v>
      </c>
      <c r="Z197" s="16">
        <f t="shared" ref="Z197:AB197" si="1995">Z194+Z196</f>
        <v>4.6065564796679261E-2</v>
      </c>
      <c r="AA197" s="16">
        <f t="shared" si="1995"/>
        <v>-9.8572062544871525E-2</v>
      </c>
      <c r="AB197" s="16">
        <f t="shared" si="1995"/>
        <v>0.70258024669558228</v>
      </c>
      <c r="AC197" s="49" t="s">
        <v>74</v>
      </c>
      <c r="AD197" s="49"/>
      <c r="AE197" s="49"/>
      <c r="AF197" s="49"/>
      <c r="AG197" s="49"/>
      <c r="AH197" s="49"/>
      <c r="AI197" s="17">
        <f>AI194+AI196</f>
        <v>2.6999978817436175E-2</v>
      </c>
      <c r="AJ197" s="17">
        <f t="shared" ref="AJ197:BX197" si="1996">AJ194+AJ196</f>
        <v>0.80178278406615955</v>
      </c>
      <c r="AK197" s="17">
        <f t="shared" si="1996"/>
        <v>0.52600469840709585</v>
      </c>
      <c r="AL197" s="17">
        <f t="shared" si="1996"/>
        <v>0.12853401173684323</v>
      </c>
      <c r="AM197" s="17">
        <f t="shared" si="1996"/>
        <v>0.2653164540485814</v>
      </c>
      <c r="AN197" s="17">
        <f t="shared" si="1996"/>
        <v>0.40150014190901107</v>
      </c>
      <c r="AO197" s="17">
        <f t="shared" si="1996"/>
        <v>0.949009023890374</v>
      </c>
      <c r="AP197" s="17">
        <f t="shared" si="1996"/>
        <v>0.13581275464078116</v>
      </c>
      <c r="AQ197" s="17">
        <f t="shared" si="1996"/>
        <v>0.61731083216358207</v>
      </c>
      <c r="AR197" s="17">
        <f t="shared" si="1996"/>
        <v>0.10673856471913055</v>
      </c>
      <c r="AS197" s="17">
        <f t="shared" si="1996"/>
        <v>0.5741050500129018</v>
      </c>
      <c r="AT197" s="17">
        <f t="shared" si="1996"/>
        <v>0.95178382290011598</v>
      </c>
      <c r="AU197" s="17">
        <f t="shared" si="1996"/>
        <v>0.86968418985819307</v>
      </c>
      <c r="AV197" s="17">
        <f t="shared" si="1996"/>
        <v>0.65317023618812187</v>
      </c>
      <c r="AW197" s="17">
        <f t="shared" si="1996"/>
        <v>0.8965685818823752</v>
      </c>
      <c r="AX197" s="17">
        <f t="shared" si="1996"/>
        <v>0.68751501932640913</v>
      </c>
      <c r="AY197" s="17">
        <f t="shared" si="1996"/>
        <v>0.93293901655040479</v>
      </c>
      <c r="AZ197" s="17">
        <f t="shared" si="1996"/>
        <v>0.69478062051937028</v>
      </c>
      <c r="BA197" s="17">
        <f t="shared" si="1996"/>
        <v>0.18930839459062793</v>
      </c>
      <c r="BB197" s="17">
        <f t="shared" si="1996"/>
        <v>0.34259044100700398</v>
      </c>
      <c r="BC197" s="17">
        <f t="shared" si="1996"/>
        <v>0.80710997396868145</v>
      </c>
      <c r="BD197" s="17">
        <f t="shared" si="1996"/>
        <v>0.68831347708985313</v>
      </c>
      <c r="BE197" s="17">
        <f t="shared" si="1996"/>
        <v>4.6886109948680608E-2</v>
      </c>
      <c r="BF197" s="17">
        <f t="shared" si="1996"/>
        <v>0.65148933439828327</v>
      </c>
      <c r="BG197" s="17">
        <f t="shared" si="1996"/>
        <v>0.77755386056539011</v>
      </c>
      <c r="BH197" s="17">
        <f t="shared" si="1996"/>
        <v>0.98235140840968738</v>
      </c>
      <c r="BI197" s="17">
        <f t="shared" si="1996"/>
        <v>0.74552626042330039</v>
      </c>
      <c r="BJ197" s="17">
        <f t="shared" si="1996"/>
        <v>0.38683019986729683</v>
      </c>
      <c r="BK197" s="17">
        <f t="shared" si="1996"/>
        <v>0.33362169943743003</v>
      </c>
      <c r="BL197" s="17">
        <f t="shared" si="1996"/>
        <v>6.702618206754074E-2</v>
      </c>
      <c r="BM197" s="17">
        <f t="shared" si="1996"/>
        <v>0.77881290345002718</v>
      </c>
      <c r="BN197" s="17">
        <f t="shared" si="1996"/>
        <v>0.4671828716412329</v>
      </c>
      <c r="BO197" s="17">
        <f t="shared" si="1996"/>
        <v>0.89096964930321421</v>
      </c>
      <c r="BP197" s="17">
        <f t="shared" si="1996"/>
        <v>0.34925919298026498</v>
      </c>
      <c r="BQ197" s="17">
        <f t="shared" si="1996"/>
        <v>0.37327054148915967</v>
      </c>
      <c r="BR197" s="17">
        <f t="shared" si="1996"/>
        <v>0.32127779303365606</v>
      </c>
      <c r="BS197" s="17">
        <f t="shared" si="1996"/>
        <v>0.2038819586344767</v>
      </c>
      <c r="BT197" s="17">
        <f t="shared" si="1996"/>
        <v>0.79290327704389973</v>
      </c>
      <c r="BU197" s="17">
        <f t="shared" si="1996"/>
        <v>0.21353661289255702</v>
      </c>
      <c r="BV197" s="17">
        <f t="shared" si="1996"/>
        <v>6.5008123061310499E-2</v>
      </c>
      <c r="BW197" s="17">
        <f t="shared" si="1996"/>
        <v>0.30230750790765293</v>
      </c>
      <c r="BX197" s="18">
        <f t="shared" si="1996"/>
        <v>0.5067713372227971</v>
      </c>
    </row>
    <row r="199" spans="1:76" x14ac:dyDescent="0.25">
      <c r="B199" t="s">
        <v>129</v>
      </c>
      <c r="F199">
        <f>((O181 - W181)^2 + (O184 -W184)^2 + (O187 -W187)^2 +(O190-W190)^2+(O193-W193)^2+(O196-W196)^2) / 6</f>
        <v>0.32411680159533524</v>
      </c>
    </row>
    <row r="200" spans="1:76" ht="15.75" thickBot="1" x14ac:dyDescent="0.3"/>
    <row r="201" spans="1:76" x14ac:dyDescent="0.25">
      <c r="A201" s="52" t="s">
        <v>83</v>
      </c>
      <c r="B201" s="33" t="s">
        <v>50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5" t="s">
        <v>28</v>
      </c>
      <c r="Q201" s="35"/>
      <c r="R201" s="35"/>
      <c r="S201" s="35" t="s">
        <v>29</v>
      </c>
      <c r="T201" s="35"/>
      <c r="U201" s="35"/>
      <c r="V201" s="34" t="s">
        <v>30</v>
      </c>
      <c r="W201" s="34" t="s">
        <v>31</v>
      </c>
      <c r="X201" s="50" t="s">
        <v>62</v>
      </c>
      <c r="Y201" s="37" t="s">
        <v>54</v>
      </c>
      <c r="Z201" s="38"/>
      <c r="AA201" s="39"/>
      <c r="AB201" s="44" t="s">
        <v>49</v>
      </c>
      <c r="AC201" s="46" t="s">
        <v>58</v>
      </c>
      <c r="AD201" s="47"/>
      <c r="AE201" s="48"/>
      <c r="AF201" s="46" t="s">
        <v>63</v>
      </c>
      <c r="AG201" s="47"/>
      <c r="AH201" s="48"/>
      <c r="AI201" s="37" t="s">
        <v>67</v>
      </c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9"/>
      <c r="AV201" s="37" t="s">
        <v>68</v>
      </c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9"/>
      <c r="BI201" s="37" t="s">
        <v>69</v>
      </c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9"/>
      <c r="BV201" s="37" t="s">
        <v>73</v>
      </c>
      <c r="BW201" s="38"/>
      <c r="BX201" s="40"/>
    </row>
    <row r="202" spans="1:76" x14ac:dyDescent="0.25">
      <c r="A202" s="53"/>
      <c r="B202" s="5" t="s">
        <v>16</v>
      </c>
      <c r="C202" s="1" t="s">
        <v>17</v>
      </c>
      <c r="D202" s="1" t="s">
        <v>18</v>
      </c>
      <c r="E202" s="1" t="s">
        <v>19</v>
      </c>
      <c r="F202" s="1" t="s">
        <v>20</v>
      </c>
      <c r="G202" s="1" t="s">
        <v>21</v>
      </c>
      <c r="H202" s="1" t="s">
        <v>36</v>
      </c>
      <c r="I202" s="1" t="s">
        <v>37</v>
      </c>
      <c r="J202" s="1" t="s">
        <v>38</v>
      </c>
      <c r="K202" s="1" t="s">
        <v>39</v>
      </c>
      <c r="L202" s="1" t="s">
        <v>40</v>
      </c>
      <c r="M202" s="1" t="s">
        <v>41</v>
      </c>
      <c r="N202" s="1" t="s">
        <v>42</v>
      </c>
      <c r="O202" s="1" t="s">
        <v>22</v>
      </c>
      <c r="P202" s="1" t="s">
        <v>51</v>
      </c>
      <c r="Q202" s="1" t="s">
        <v>52</v>
      </c>
      <c r="R202" s="1" t="s">
        <v>53</v>
      </c>
      <c r="S202" s="1" t="s">
        <v>25</v>
      </c>
      <c r="T202" s="1" t="s">
        <v>26</v>
      </c>
      <c r="U202" s="1" t="s">
        <v>27</v>
      </c>
      <c r="V202" s="27"/>
      <c r="W202" s="27"/>
      <c r="X202" s="51"/>
      <c r="Y202" s="1" t="s">
        <v>55</v>
      </c>
      <c r="Z202" s="1" t="s">
        <v>56</v>
      </c>
      <c r="AA202" s="1" t="s">
        <v>57</v>
      </c>
      <c r="AB202" s="45"/>
      <c r="AC202" s="1" t="s">
        <v>59</v>
      </c>
      <c r="AD202" s="1" t="s">
        <v>60</v>
      </c>
      <c r="AE202" s="1" t="s">
        <v>61</v>
      </c>
      <c r="AF202" s="1" t="s">
        <v>64</v>
      </c>
      <c r="AG202" s="1" t="s">
        <v>65</v>
      </c>
      <c r="AH202" s="1" t="s">
        <v>66</v>
      </c>
      <c r="AI202" s="1" t="s">
        <v>16</v>
      </c>
      <c r="AJ202" s="1" t="s">
        <v>17</v>
      </c>
      <c r="AK202" s="1" t="s">
        <v>18</v>
      </c>
      <c r="AL202" s="1" t="s">
        <v>19</v>
      </c>
      <c r="AM202" s="2" t="s">
        <v>20</v>
      </c>
      <c r="AN202" s="2" t="s">
        <v>21</v>
      </c>
      <c r="AO202" s="2" t="s">
        <v>36</v>
      </c>
      <c r="AP202" s="2" t="s">
        <v>37</v>
      </c>
      <c r="AQ202" s="2" t="s">
        <v>38</v>
      </c>
      <c r="AR202" s="2" t="s">
        <v>39</v>
      </c>
      <c r="AS202" s="2" t="s">
        <v>40</v>
      </c>
      <c r="AT202" s="2" t="s">
        <v>41</v>
      </c>
      <c r="AU202" s="2" t="s">
        <v>42</v>
      </c>
      <c r="AV202" s="1" t="s">
        <v>16</v>
      </c>
      <c r="AW202" s="1" t="s">
        <v>17</v>
      </c>
      <c r="AX202" s="1" t="s">
        <v>18</v>
      </c>
      <c r="AY202" s="1" t="s">
        <v>19</v>
      </c>
      <c r="AZ202" s="2" t="s">
        <v>20</v>
      </c>
      <c r="BA202" s="2" t="s">
        <v>21</v>
      </c>
      <c r="BB202" s="2" t="s">
        <v>36</v>
      </c>
      <c r="BC202" s="2" t="s">
        <v>37</v>
      </c>
      <c r="BD202" s="2" t="s">
        <v>38</v>
      </c>
      <c r="BE202" s="2" t="s">
        <v>39</v>
      </c>
      <c r="BF202" s="2" t="s">
        <v>40</v>
      </c>
      <c r="BG202" s="2" t="s">
        <v>41</v>
      </c>
      <c r="BH202" s="2" t="s">
        <v>42</v>
      </c>
      <c r="BI202" s="1" t="s">
        <v>16</v>
      </c>
      <c r="BJ202" s="1" t="s">
        <v>17</v>
      </c>
      <c r="BK202" s="1" t="s">
        <v>18</v>
      </c>
      <c r="BL202" s="1" t="s">
        <v>19</v>
      </c>
      <c r="BM202" s="2" t="s">
        <v>20</v>
      </c>
      <c r="BN202" s="2" t="s">
        <v>21</v>
      </c>
      <c r="BO202" s="2" t="s">
        <v>36</v>
      </c>
      <c r="BP202" s="2" t="s">
        <v>37</v>
      </c>
      <c r="BQ202" s="2" t="s">
        <v>38</v>
      </c>
      <c r="BR202" s="2" t="s">
        <v>39</v>
      </c>
      <c r="BS202" s="2" t="s">
        <v>40</v>
      </c>
      <c r="BT202" s="2" t="s">
        <v>41</v>
      </c>
      <c r="BU202" s="2" t="s">
        <v>42</v>
      </c>
      <c r="BV202" s="2" t="s">
        <v>70</v>
      </c>
      <c r="BW202" s="2" t="s">
        <v>71</v>
      </c>
      <c r="BX202" s="9" t="s">
        <v>72</v>
      </c>
    </row>
    <row r="203" spans="1:76" x14ac:dyDescent="0.25">
      <c r="A203" s="53"/>
      <c r="B203" s="8">
        <v>0.26951672862453502</v>
      </c>
      <c r="C203" s="3">
        <v>0.10297397769516729</v>
      </c>
      <c r="D203" s="3">
        <v>0.10594795539033458</v>
      </c>
      <c r="E203" s="3">
        <v>0.46877323420074346</v>
      </c>
      <c r="F203" s="3">
        <v>0.87620817843866172</v>
      </c>
      <c r="G203" s="3">
        <v>0.1</v>
      </c>
      <c r="H203" s="3">
        <v>0.1</v>
      </c>
      <c r="I203" s="3">
        <v>0.51933085501858745</v>
      </c>
      <c r="J203" s="3">
        <v>0.1</v>
      </c>
      <c r="K203" s="3">
        <v>0.10089219330855019</v>
      </c>
      <c r="L203" s="3">
        <v>0.10297397769516729</v>
      </c>
      <c r="M203" s="3">
        <v>0.1</v>
      </c>
      <c r="N203" s="3">
        <v>0.120817843866171</v>
      </c>
      <c r="O203" s="3">
        <v>1</v>
      </c>
      <c r="P203" s="6">
        <f>$BV$43+ (B203*AI197) + (C203*$AJ$43) +(D203*$AK$43)+(E203*$AL$43)+(F203*$AM$43)+(G203*$AN$43)+(H203*$AO$43)+(I203*$AP$43)+(J203*$AQ$43)+(K203*$AR$43)+(L203*$AS$43)+(M203*$AT$43)+(N203*$AU$43)</f>
        <v>1.1281078916204259</v>
      </c>
      <c r="Q203" s="6">
        <f>$BW$43+ (B203*$AV$43) + (C203*$AW$43) +(D203*$AX$43)+(E203*$AY$43)+(F203*$AZ$43)+(G203*$BA$43)+(H203*$BB$43)+(I203*$BC$43)+(J203*$BD$43)+(K203*$BE$43)+(L203*$BF$43)+(M203*$BG$43)+(N203*$BH$43)</f>
        <v>2.5129876661774113</v>
      </c>
      <c r="R203" s="6">
        <f>$BX$43+ (B203*$BI$43) + (C203*$BJ$43) +(D203*$BK$43)+(E203*$BL$43)+(F203*$BM$43)+(G203*$BN$43)+(H203*$BO$43)+(I203*$BP$43)+(J203*$BQ$43)+(K203*$BR$43)+(L203*$BS$43)+(M203*$BT$43)+(N203*$BU$43)</f>
        <v>2.0142316659841852</v>
      </c>
      <c r="S203" s="6">
        <f>1/(1+EXP(-P203))</f>
        <v>0.75548954818795455</v>
      </c>
      <c r="T203" s="6">
        <f t="shared" ref="T203" si="1997">1/(1+EXP(-Q203))</f>
        <v>0.92504730296426851</v>
      </c>
      <c r="U203" s="6">
        <f t="shared" ref="U203" si="1998">1/(1+EXP(-R203))</f>
        <v>0.88228323250068719</v>
      </c>
      <c r="V203" s="6">
        <f>AB197+(S203*Y197)+(T203*Z197)+(U203*AA197)</f>
        <v>1.1353763929459406</v>
      </c>
      <c r="W203" s="6">
        <f>1/(1+EXP(-V203))</f>
        <v>0.75682972810567495</v>
      </c>
      <c r="X203" s="6">
        <f>(O203 -W203) *W203 * (1-W203)</f>
        <v>4.4752689837413741E-2</v>
      </c>
      <c r="Y203" s="6">
        <f>$Q$4*X203*S203</f>
        <v>3.3810189425463374E-3</v>
      </c>
      <c r="Z203" s="6">
        <f>$Q$4*X203*T203</f>
        <v>4.1398355034496011E-3</v>
      </c>
      <c r="AA203" s="6">
        <f>$Q$4*X203*U203</f>
        <v>3.948454785285405E-3</v>
      </c>
      <c r="AB203" s="6">
        <f>$Q$4*X203</f>
        <v>4.4752689837413741E-3</v>
      </c>
      <c r="AC203" s="6">
        <f>X203 *Y197</f>
        <v>2.8264886604159507E-2</v>
      </c>
      <c r="AD203" s="6">
        <f t="shared" ref="AD203" si="1999">Y203 *Z197</f>
        <v>1.557485471766683E-4</v>
      </c>
      <c r="AE203" s="6">
        <f t="shared" ref="AE203" si="2000">Z203 *AA197</f>
        <v>-4.0807212417151378E-4</v>
      </c>
      <c r="AF203" s="6">
        <f>AC203 *S203*(1 - S203)</f>
        <v>5.2212337434642672E-3</v>
      </c>
      <c r="AG203" s="6">
        <f>AD203 *T203*(1 - T203)</f>
        <v>1.0798792849115344E-5</v>
      </c>
      <c r="AH203" s="6">
        <f>AE203 *U203*(1 - U203)</f>
        <v>-4.2382179083286613E-5</v>
      </c>
      <c r="AI203" s="6">
        <f>$Q$4*$AF$49 *B203</f>
        <v>7.0728115482255504E-5</v>
      </c>
      <c r="AJ203" s="6">
        <f t="shared" ref="AJ203" si="2001">$Q$4*$AF$49 *C203</f>
        <v>2.7023017915289378E-5</v>
      </c>
      <c r="AK203" s="6">
        <f t="shared" ref="AK203" si="2002">$Q$4*$AF$49 *D203</f>
        <v>2.7803466086128061E-5</v>
      </c>
      <c r="AL203" s="6">
        <f t="shared" ref="AL203" si="2003">$Q$4*$AF$49 *E203</f>
        <v>1.2301814292844728E-4</v>
      </c>
      <c r="AM203" s="6">
        <f t="shared" ref="AM203" si="2004">$Q$4*$AF$49 *F203</f>
        <v>2.2993954233334679E-4</v>
      </c>
      <c r="AN203" s="6">
        <f t="shared" ref="AN203" si="2005">$Q$4*$AF$49 *G203</f>
        <v>2.6242569744450695E-5</v>
      </c>
      <c r="AO203" s="6">
        <f t="shared" ref="AO203" si="2006">$Q$4*$AF$49 *H203</f>
        <v>2.6242569744450695E-5</v>
      </c>
      <c r="AP203" s="6">
        <f t="shared" ref="AP203" si="2007">$Q$4*$AF$49 *I203</f>
        <v>1.3628576183270493E-4</v>
      </c>
      <c r="AQ203" s="6">
        <f t="shared" ref="AQ203" si="2008">$Q$4*$AF$49 *J203</f>
        <v>2.6242569744450695E-5</v>
      </c>
      <c r="AR203" s="6">
        <f t="shared" ref="AR203" si="2009">$Q$4*$AF$49 *K203</f>
        <v>2.6476704195702298E-5</v>
      </c>
      <c r="AS203" s="6">
        <f t="shared" ref="AS203" si="2010">$Q$4*$AF$49 *L203</f>
        <v>2.7023017915289378E-5</v>
      </c>
      <c r="AT203" s="6">
        <f t="shared" ref="AT203" si="2011">$Q$4*$AF$49 *M203</f>
        <v>2.6242569744450695E-5</v>
      </c>
      <c r="AU203" s="6">
        <f t="shared" ref="AU203" si="2012">$Q$4*$AF$49 *N203</f>
        <v>3.170570694032147E-5</v>
      </c>
      <c r="AV203" s="6">
        <f>$Q$4*$AG$49 *B203</f>
        <v>5.8622748510761062E-7</v>
      </c>
      <c r="AW203" s="6">
        <f t="shared" ref="AW203" si="2013">$Q$4*$AG$49 *C203</f>
        <v>2.2397932879283909E-7</v>
      </c>
      <c r="AX203" s="6">
        <f t="shared" ref="AX203" si="2014">$Q$4*$AG$49 *D203</f>
        <v>2.3044804586988857E-7</v>
      </c>
      <c r="AY203" s="6">
        <f t="shared" ref="AY203" si="2015">$Q$4*$AG$49 *E203</f>
        <v>1.0196315292699279E-6</v>
      </c>
      <c r="AZ203" s="6">
        <f t="shared" ref="AZ203" si="2016">$Q$4*$AG$49 *F203</f>
        <v>1.90584576882571E-6</v>
      </c>
      <c r="BA203" s="6">
        <f t="shared" ref="BA203" si="2017">$Q$4*$AG$49 *G203</f>
        <v>2.1751061171578957E-7</v>
      </c>
      <c r="BB203" s="6">
        <f t="shared" ref="BB203" si="2018">$Q$4*$AG$49 *H203</f>
        <v>2.1751061171578957E-7</v>
      </c>
      <c r="BC203" s="6">
        <f t="shared" ref="BC203" si="2019">$Q$4*$AG$49 *I203</f>
        <v>1.1295997195797698E-6</v>
      </c>
      <c r="BD203" s="6">
        <f t="shared" ref="BD203" si="2020">$Q$4*$AG$49 *J203</f>
        <v>2.1751061171578957E-7</v>
      </c>
      <c r="BE203" s="6">
        <f t="shared" ref="BE203" si="2021">$Q$4*$AG$49 *K203</f>
        <v>2.1945122683890442E-7</v>
      </c>
      <c r="BF203" s="6">
        <f t="shared" ref="BF203" si="2022">$Q$4*$AG$49 *L203</f>
        <v>2.2397932879283909E-7</v>
      </c>
      <c r="BG203" s="6">
        <f t="shared" ref="BG203" si="2023">$Q$4*$AG$49 *M203</f>
        <v>2.1751061171578957E-7</v>
      </c>
      <c r="BH203" s="6">
        <f t="shared" ref="BH203" si="2024">$Q$4*$AG$49 *N203</f>
        <v>2.6279163125513609E-7</v>
      </c>
      <c r="BI203" s="6">
        <f>$Q$4*$AH$49 *B203</f>
        <v>3.4984895032724009E-7</v>
      </c>
      <c r="BJ203" s="6">
        <f t="shared" ref="BJ203" si="2025">$Q$4*$AH$49 *C203</f>
        <v>1.3366642653882154E-7</v>
      </c>
      <c r="BK203" s="6">
        <f t="shared" ref="BK203" si="2026">$Q$4*$AH$49 *D203</f>
        <v>1.3752682874932902E-7</v>
      </c>
      <c r="BL203" s="6">
        <f t="shared" ref="BL203" si="2027">$Q$4*$AH$49 *E203</f>
        <v>6.0849589843124165E-7</v>
      </c>
      <c r="BM203" s="6">
        <f t="shared" ref="BM203" si="2028">$Q$4*$AH$49 *F203</f>
        <v>1.1373710012707666E-6</v>
      </c>
      <c r="BN203" s="6">
        <f t="shared" ref="BN203" si="2029">$Q$4*$AH$49 *G203</f>
        <v>1.2980602432831405E-7</v>
      </c>
      <c r="BO203" s="6">
        <f t="shared" ref="BO203" si="2030">$Q$4*$AH$49 *H203</f>
        <v>1.2980602432831405E-7</v>
      </c>
      <c r="BP203" s="6">
        <f t="shared" ref="BP203" si="2031">$Q$4*$AH$49 *I203</f>
        <v>6.7412273600986892E-7</v>
      </c>
      <c r="BQ203" s="6">
        <f t="shared" ref="BQ203" si="2032">$Q$4*$AH$49 *J203</f>
        <v>1.2980602432831405E-7</v>
      </c>
      <c r="BR203" s="6">
        <f t="shared" ref="BR203" si="2033">$Q$4*$AH$49 *K203</f>
        <v>1.3096414499146631E-7</v>
      </c>
      <c r="BS203" s="6">
        <f t="shared" ref="BS203" si="2034">$Q$4*$AH$49 *L203</f>
        <v>1.3366642653882154E-7</v>
      </c>
      <c r="BT203" s="6">
        <f t="shared" ref="BT203" si="2035">$Q$4*$AH$49 *M203</f>
        <v>1.2980602432831405E-7</v>
      </c>
      <c r="BU203" s="6">
        <f t="shared" ref="BU203" si="2036">$Q$4*$AH$49 *N203</f>
        <v>1.568288398018664E-7</v>
      </c>
      <c r="BV203" s="6">
        <f>$Q$4*AF203</f>
        <v>5.2212337434642678E-4</v>
      </c>
      <c r="BW203" s="6">
        <f>$Q$4*AG203</f>
        <v>1.0798792849115346E-6</v>
      </c>
      <c r="BX203" s="10">
        <f>$Q$4*AH203</f>
        <v>-4.2382179083286612E-6</v>
      </c>
    </row>
    <row r="204" spans="1:76" x14ac:dyDescent="0.25">
      <c r="A204" s="53"/>
      <c r="B204" s="21" t="s">
        <v>74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7">
        <f>Y197 + Y203</f>
        <v>0.63496063363935396</v>
      </c>
      <c r="Z204" s="7">
        <f t="shared" ref="Z204" si="2037">Z197 + Z203</f>
        <v>5.0205400300128863E-2</v>
      </c>
      <c r="AA204" s="7">
        <f t="shared" ref="AA204" si="2038">AA197 + AA203</f>
        <v>-9.4623607759586115E-2</v>
      </c>
      <c r="AB204" s="7">
        <f>AB197+AB203</f>
        <v>0.70705551567932368</v>
      </c>
      <c r="AC204" s="41"/>
      <c r="AD204" s="42"/>
      <c r="AE204" s="42"/>
      <c r="AF204" s="42"/>
      <c r="AG204" s="42"/>
      <c r="AH204" s="43"/>
      <c r="AI204" s="7">
        <f>AI197 + AI203</f>
        <v>2.707070693291843E-2</v>
      </c>
      <c r="AJ204" s="7">
        <f t="shared" ref="AJ204:BX204" si="2039">AJ197 + AJ203</f>
        <v>0.80180980708407479</v>
      </c>
      <c r="AK204" s="7">
        <f t="shared" si="2039"/>
        <v>0.52603250187318196</v>
      </c>
      <c r="AL204" s="7">
        <f t="shared" si="2039"/>
        <v>0.12865702987977168</v>
      </c>
      <c r="AM204" s="7">
        <f t="shared" si="2039"/>
        <v>0.26554639359091475</v>
      </c>
      <c r="AN204" s="7">
        <f t="shared" si="2039"/>
        <v>0.40152638447875549</v>
      </c>
      <c r="AO204" s="7">
        <f t="shared" si="2039"/>
        <v>0.94903526646011849</v>
      </c>
      <c r="AP204" s="7">
        <f t="shared" si="2039"/>
        <v>0.13594904040261385</v>
      </c>
      <c r="AQ204" s="7">
        <f t="shared" si="2039"/>
        <v>0.61733707473332655</v>
      </c>
      <c r="AR204" s="7">
        <f t="shared" si="2039"/>
        <v>0.10676504142332625</v>
      </c>
      <c r="AS204" s="7">
        <f t="shared" si="2039"/>
        <v>0.57413207303081704</v>
      </c>
      <c r="AT204" s="7">
        <f t="shared" si="2039"/>
        <v>0.95181006546986047</v>
      </c>
      <c r="AU204" s="7">
        <f t="shared" si="2039"/>
        <v>0.8697158955651334</v>
      </c>
      <c r="AV204" s="7">
        <f t="shared" si="2039"/>
        <v>0.65317082241560698</v>
      </c>
      <c r="AW204" s="7">
        <f t="shared" si="2039"/>
        <v>0.89656880586170395</v>
      </c>
      <c r="AX204" s="7">
        <f t="shared" si="2039"/>
        <v>0.687515249774455</v>
      </c>
      <c r="AY204" s="7">
        <f t="shared" si="2039"/>
        <v>0.93294003618193411</v>
      </c>
      <c r="AZ204" s="7">
        <f t="shared" si="2039"/>
        <v>0.69478252636513915</v>
      </c>
      <c r="BA204" s="7">
        <f t="shared" si="2039"/>
        <v>0.18930861210123964</v>
      </c>
      <c r="BB204" s="7">
        <f t="shared" si="2039"/>
        <v>0.34259065851761566</v>
      </c>
      <c r="BC204" s="7">
        <f t="shared" si="2039"/>
        <v>0.80711110356840099</v>
      </c>
      <c r="BD204" s="7">
        <f t="shared" si="2039"/>
        <v>0.68831369460046488</v>
      </c>
      <c r="BE204" s="7">
        <f t="shared" si="2039"/>
        <v>4.6886329399907445E-2</v>
      </c>
      <c r="BF204" s="7">
        <f t="shared" si="2039"/>
        <v>0.65148955837761202</v>
      </c>
      <c r="BG204" s="7">
        <f t="shared" si="2039"/>
        <v>0.77755407807600185</v>
      </c>
      <c r="BH204" s="7">
        <f t="shared" si="2039"/>
        <v>0.98235167120131861</v>
      </c>
      <c r="BI204" s="7">
        <f t="shared" si="2039"/>
        <v>0.74552661027225076</v>
      </c>
      <c r="BJ204" s="7">
        <f t="shared" si="2039"/>
        <v>0.38683033353372337</v>
      </c>
      <c r="BK204" s="7">
        <f t="shared" si="2039"/>
        <v>0.33362183696425879</v>
      </c>
      <c r="BL204" s="7">
        <f t="shared" si="2039"/>
        <v>6.7026790563439173E-2</v>
      </c>
      <c r="BM204" s="7">
        <f t="shared" si="2039"/>
        <v>0.77881404082102845</v>
      </c>
      <c r="BN204" s="7">
        <f t="shared" si="2039"/>
        <v>0.46718300144725722</v>
      </c>
      <c r="BO204" s="7">
        <f t="shared" si="2039"/>
        <v>0.89096977910923858</v>
      </c>
      <c r="BP204" s="7">
        <f t="shared" si="2039"/>
        <v>0.349259867103001</v>
      </c>
      <c r="BQ204" s="7">
        <f t="shared" si="2039"/>
        <v>0.37327067129518399</v>
      </c>
      <c r="BR204" s="7">
        <f t="shared" si="2039"/>
        <v>0.32127792399780103</v>
      </c>
      <c r="BS204" s="7">
        <f t="shared" si="2039"/>
        <v>0.20388209230090323</v>
      </c>
      <c r="BT204" s="7">
        <f t="shared" si="2039"/>
        <v>0.79290340684992411</v>
      </c>
      <c r="BU204" s="7">
        <f t="shared" si="2039"/>
        <v>0.21353676972139682</v>
      </c>
      <c r="BV204" s="7">
        <f t="shared" si="2039"/>
        <v>6.5530246435656928E-2</v>
      </c>
      <c r="BW204" s="7">
        <f t="shared" si="2039"/>
        <v>0.30230858778693787</v>
      </c>
      <c r="BX204" s="11">
        <f t="shared" si="2039"/>
        <v>0.50676709900488881</v>
      </c>
    </row>
    <row r="205" spans="1:76" x14ac:dyDescent="0.25">
      <c r="A205" s="53"/>
      <c r="BX205" s="12"/>
    </row>
    <row r="206" spans="1:76" x14ac:dyDescent="0.25">
      <c r="A206" s="53"/>
      <c r="B206" s="8">
        <v>0.29033457249070638</v>
      </c>
      <c r="C206" s="3">
        <v>0.10297397769516729</v>
      </c>
      <c r="D206" s="3">
        <v>0.11189591078066916</v>
      </c>
      <c r="E206" s="3">
        <v>0.48066914498141267</v>
      </c>
      <c r="F206" s="3">
        <v>0.88215613382899627</v>
      </c>
      <c r="G206" s="3">
        <v>0.1</v>
      </c>
      <c r="H206" s="3">
        <v>0.1</v>
      </c>
      <c r="I206" s="3">
        <v>0.41226765799256504</v>
      </c>
      <c r="J206" s="3">
        <v>0.10297397769516729</v>
      </c>
      <c r="K206" s="3">
        <v>0.10059479553903346</v>
      </c>
      <c r="L206" s="3">
        <v>0.10594795539033458</v>
      </c>
      <c r="M206" s="3">
        <v>0.10297397769516729</v>
      </c>
      <c r="N206" s="3">
        <v>0.120817843866171</v>
      </c>
      <c r="O206" s="3">
        <v>0</v>
      </c>
      <c r="P206" s="6">
        <f>$BV$43+ (B206*AI200) + (C206*$AJ$43) +(D206*$AK$43)+(E206*$AL$43)+(F206*$AM$43)+(G206*$AN$43)+(H206*$AO$43)+(I206*$AP$43)+(J206*$AQ$43)+(K206*$AR$43)+(L206*$AS$43)+(M206*$AT$43)+(N206*$AU$43)</f>
        <v>1.1168360491324956</v>
      </c>
      <c r="Q206" s="6">
        <f>$BW$43+ (B206*$AV$43) + (C206*$AW$43) +(D206*$AX$43)+(E206*$AY$43)+(F206*$AZ$43)+(G206*$BA$43)+(H206*$BB$43)+(I206*$BC$43)+(J206*$BD$43)+(K206*$BE$43)+(L206*$BF$43)+(M206*$BG$43)+(N206*$BH$43)</f>
        <v>2.4655634858100868</v>
      </c>
      <c r="R206" s="6">
        <f>$BX$43+ (B206*$BI$43) + (C206*$BJ$43) +(D206*$BK$43)+(E206*$BL$43)+(F206*$BM$43)+(G206*$BN$43)+(H206*$BO$43)+(I206*$BP$43)+(J206*$BQ$43)+(K206*$BR$43)+(L206*$BS$43)+(M206*$BT$43)+(N206*$BU$43)</f>
        <v>2.0036371550250882</v>
      </c>
      <c r="S206" s="6">
        <f>1/(1+EXP(-P206))</f>
        <v>0.7534013645401284</v>
      </c>
      <c r="T206" s="6">
        <f t="shared" ref="T206" si="2040">1/(1+EXP(-Q206))</f>
        <v>0.92169215469987387</v>
      </c>
      <c r="U206" s="6">
        <f t="shared" ref="U206" si="2041">1/(1+EXP(-R206))</f>
        <v>0.88117842732851526</v>
      </c>
      <c r="V206" s="6">
        <f>AB197+(S206*Y197)+(T206*Z197)+(U206*AA197)</f>
        <v>1.1340118848469858</v>
      </c>
      <c r="W206" s="6">
        <f t="shared" ref="W206" si="2042">1/(1+EXP(-V206))</f>
        <v>0.75657851809788512</v>
      </c>
      <c r="X206" s="6">
        <f>(O206 -W206) *W206 * (1-W206)</f>
        <v>-0.13933714703331901</v>
      </c>
      <c r="Y206" s="6">
        <f>$Q$4*X206*S206</f>
        <v>-1.0497679670603105E-2</v>
      </c>
      <c r="Z206" s="6">
        <f>$Q$4*X206*T206</f>
        <v>-1.2842595527887293E-2</v>
      </c>
      <c r="AA206" s="6">
        <f>$Q$4*X206*U206</f>
        <v>-1.2278088809126213E-2</v>
      </c>
      <c r="AB206" s="6">
        <f>$Q$4*X206</f>
        <v>-1.3933714703331901E-2</v>
      </c>
      <c r="AC206" s="6">
        <f>X206 *Y197</f>
        <v>-8.8002501636256045E-2</v>
      </c>
      <c r="AD206" s="6">
        <f>X206 *Z197</f>
        <v>-6.4186443752477819E-3</v>
      </c>
      <c r="AE206" s="6">
        <f>X206 *AA197</f>
        <v>1.3734749972192281E-2</v>
      </c>
      <c r="AF206" s="6">
        <f>AC206 *S206*(1 - S206)</f>
        <v>-1.6349786636897134E-2</v>
      </c>
      <c r="AG206" s="6">
        <f>AD206 *T206*(1 - T206)</f>
        <v>-4.6327032198501266E-4</v>
      </c>
      <c r="AH206" s="6">
        <f>AE206 *U206*(1 - U206)</f>
        <v>1.4380696161549204E-3</v>
      </c>
      <c r="AI206" s="6">
        <f>$Q$4*$AF$52 *B206</f>
        <v>-4.4871305332942388E-4</v>
      </c>
      <c r="AJ206" s="6">
        <f t="shared" ref="AJ206" si="2043">$Q$4*$AF$52 *C206</f>
        <v>-1.5914662710915544E-4</v>
      </c>
      <c r="AK206" s="6">
        <f t="shared" ref="AK206" si="2044">$Q$4*$AF$52 *D206</f>
        <v>-1.7293550454821583E-4</v>
      </c>
      <c r="AL206" s="6">
        <f t="shared" ref="AL206" si="2045">$Q$4*$AF$52 *E206</f>
        <v>-7.4287577202937895E-4</v>
      </c>
      <c r="AM206" s="6">
        <f t="shared" ref="AM206" si="2046">$Q$4*$AF$52 *F206</f>
        <v>-1.3633752567870968E-3</v>
      </c>
      <c r="AN206" s="6">
        <f t="shared" ref="AN206" si="2047">$Q$4*$AF$52 *G206</f>
        <v>-1.5455033462946863E-4</v>
      </c>
      <c r="AO206" s="6">
        <f t="shared" ref="AO206" si="2048">$Q$4*$AF$52 *H206</f>
        <v>-1.5455033462946863E-4</v>
      </c>
      <c r="AP206" s="6">
        <f t="shared" ref="AP206" si="2049">$Q$4*$AF$52 *I206</f>
        <v>-6.3716104499658254E-4</v>
      </c>
      <c r="AQ206" s="6">
        <f t="shared" ref="AQ206" si="2050">$Q$4*$AF$52 *J206</f>
        <v>-1.5914662710915544E-4</v>
      </c>
      <c r="AR206" s="6">
        <f t="shared" ref="AR206" si="2051">$Q$4*$AF$52 *K206</f>
        <v>-1.5546959312540598E-4</v>
      </c>
      <c r="AS206" s="6">
        <f t="shared" ref="AS206" si="2052">$Q$4*$AF$52 *L206</f>
        <v>-1.6374291958884223E-4</v>
      </c>
      <c r="AT206" s="6">
        <f t="shared" ref="AT206" si="2053">$Q$4*$AF$52 *M206</f>
        <v>-1.5914662710915544E-4</v>
      </c>
      <c r="AU206" s="6">
        <f t="shared" ref="AU206" si="2054">$Q$4*$AF$52 *N206</f>
        <v>-1.8672438198727621E-4</v>
      </c>
      <c r="AV206" s="6">
        <f>$Q$4*$AG$52 *B206</f>
        <v>-5.0799712809904275E-5</v>
      </c>
      <c r="AW206" s="6">
        <f t="shared" ref="AW206" si="2055">$Q$4*$AG$52 *C206</f>
        <v>-1.8017311713628017E-5</v>
      </c>
      <c r="AX206" s="6">
        <f t="shared" ref="AX206" si="2056">$Q$4*$AG$52 *D206</f>
        <v>-1.9578378432498315E-5</v>
      </c>
      <c r="AY206" s="6">
        <f t="shared" ref="AY206" si="2057">$Q$4*$AG$52 *E206</f>
        <v>-8.4102469479137277E-5</v>
      </c>
      <c r="AZ206" s="6">
        <f t="shared" ref="AZ206" si="2058">$Q$4*$AG$52 *F206</f>
        <v>-1.5435047182830067E-4</v>
      </c>
      <c r="BA206" s="6">
        <f t="shared" ref="BA206" si="2059">$Q$4*$AG$52 *G206</f>
        <v>-1.7496956140671253E-5</v>
      </c>
      <c r="BB206" s="6">
        <f t="shared" ref="BB206" si="2060">$Q$4*$AG$52 *H206</f>
        <v>-1.7496956140671253E-5</v>
      </c>
      <c r="BC206" s="6">
        <f t="shared" ref="BC206" si="2061">$Q$4*$AG$52 *I206</f>
        <v>-7.2134291301131665E-5</v>
      </c>
      <c r="BD206" s="6">
        <f t="shared" ref="BD206" si="2062">$Q$4*$AG$52 *J206</f>
        <v>-1.8017311713628017E-5</v>
      </c>
      <c r="BE206" s="6">
        <f t="shared" ref="BE206" si="2063">$Q$4*$AG$52 *K206</f>
        <v>-1.7601027255262605E-5</v>
      </c>
      <c r="BF206" s="6">
        <f t="shared" ref="BF206" si="2064">$Q$4*$AG$52 *L206</f>
        <v>-1.8537667286584785E-5</v>
      </c>
      <c r="BG206" s="6">
        <f t="shared" ref="BG206" si="2065">$Q$4*$AG$52 *M206</f>
        <v>-1.8017311713628017E-5</v>
      </c>
      <c r="BH206" s="6">
        <f t="shared" ref="BH206" si="2066">$Q$4*$AG$52 *N206</f>
        <v>-2.1139445151368612E-5</v>
      </c>
      <c r="BI206" s="6">
        <f>$Q$4*$AH$52 *B206</f>
        <v>-2.4001231093712511E-5</v>
      </c>
      <c r="BJ206" s="6">
        <f t="shared" ref="BJ206" si="2067">$Q$4*$AH$52 *C206</f>
        <v>-8.5126005287559081E-6</v>
      </c>
      <c r="BK206" s="6">
        <f t="shared" ref="BK206" si="2068">$Q$4*$AH$52 *D206</f>
        <v>-9.2501543651824131E-6</v>
      </c>
      <c r="BL206" s="6">
        <f t="shared" ref="BL206" si="2069">$Q$4*$AH$52 *E206</f>
        <v>-3.9735712937477939E-5</v>
      </c>
      <c r="BM206" s="6">
        <f t="shared" ref="BM206" si="2070">$Q$4*$AH$52 *F206</f>
        <v>-7.292563557667065E-5</v>
      </c>
      <c r="BN206" s="6">
        <f t="shared" ref="BN206" si="2071">$Q$4*$AH$52 *G206</f>
        <v>-8.2667492499470737E-6</v>
      </c>
      <c r="BO206" s="6">
        <f t="shared" ref="BO206" si="2072">$Q$4*$AH$52 *H206</f>
        <v>-8.2667492499470737E-6</v>
      </c>
      <c r="BP206" s="6">
        <f t="shared" ref="BP206" si="2073">$Q$4*$AH$52 *I206</f>
        <v>-3.4081133524874732E-5</v>
      </c>
      <c r="BQ206" s="6">
        <f t="shared" ref="BQ206" si="2074">$Q$4*$AH$52 *J206</f>
        <v>-8.5126005287559081E-6</v>
      </c>
      <c r="BR206" s="6">
        <f t="shared" ref="BR206" si="2075">$Q$4*$AH$52 *K206</f>
        <v>-8.3159195057088406E-6</v>
      </c>
      <c r="BS206" s="6">
        <f t="shared" ref="BS206" si="2076">$Q$4*$AH$52 *L206</f>
        <v>-8.7584518075647443E-6</v>
      </c>
      <c r="BT206" s="6">
        <f t="shared" ref="BT206" si="2077">$Q$4*$AH$52 *M206</f>
        <v>-8.5126005287559081E-6</v>
      </c>
      <c r="BU206" s="6">
        <f t="shared" ref="BU206" si="2078">$Q$4*$AH$52 *N206</f>
        <v>-9.9877082016089164E-6</v>
      </c>
      <c r="BV206" s="6">
        <f>$Q$4*AF206</f>
        <v>-1.6349786636897135E-3</v>
      </c>
      <c r="BW206" s="6">
        <f>$Q$4*AG206</f>
        <v>-4.632703219850127E-5</v>
      </c>
      <c r="BX206" s="10">
        <f>$Q$4*AH206</f>
        <v>1.4380696161549205E-4</v>
      </c>
    </row>
    <row r="207" spans="1:76" x14ac:dyDescent="0.25">
      <c r="A207" s="53"/>
      <c r="B207" s="21" t="s">
        <v>74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13">
        <f>Y204+Y206</f>
        <v>0.62446295396875084</v>
      </c>
      <c r="Z207" s="13">
        <f t="shared" ref="Z207:AB207" si="2079">Z204+Z206</f>
        <v>3.7362804772241569E-2</v>
      </c>
      <c r="AA207" s="13">
        <f t="shared" si="2079"/>
        <v>-0.10690169656871233</v>
      </c>
      <c r="AB207" s="13">
        <f t="shared" si="2079"/>
        <v>0.69312180097599174</v>
      </c>
      <c r="AC207" s="36" t="s">
        <v>74</v>
      </c>
      <c r="AD207" s="36"/>
      <c r="AE207" s="36"/>
      <c r="AF207" s="36"/>
      <c r="AG207" s="36"/>
      <c r="AH207" s="36"/>
      <c r="AI207" s="14">
        <f>AI204+AI206</f>
        <v>2.6621993879589006E-2</v>
      </c>
      <c r="AJ207" s="14">
        <f t="shared" ref="AJ207:BV207" si="2080">AJ204+AJ206</f>
        <v>0.80165066045696565</v>
      </c>
      <c r="AK207" s="14">
        <f t="shared" si="2080"/>
        <v>0.52585956636863374</v>
      </c>
      <c r="AL207" s="14">
        <f t="shared" si="2080"/>
        <v>0.12791415410774229</v>
      </c>
      <c r="AM207" s="14">
        <f t="shared" si="2080"/>
        <v>0.26418301833412766</v>
      </c>
      <c r="AN207" s="14">
        <f t="shared" si="2080"/>
        <v>0.40137183414412603</v>
      </c>
      <c r="AO207" s="14">
        <f t="shared" si="2080"/>
        <v>0.94888071612548897</v>
      </c>
      <c r="AP207" s="14">
        <f t="shared" si="2080"/>
        <v>0.13531187935761727</v>
      </c>
      <c r="AQ207" s="14">
        <f t="shared" si="2080"/>
        <v>0.61717792810621741</v>
      </c>
      <c r="AR207" s="14">
        <f t="shared" si="2080"/>
        <v>0.10660957183020085</v>
      </c>
      <c r="AS207" s="14">
        <f t="shared" si="2080"/>
        <v>0.57396833011122816</v>
      </c>
      <c r="AT207" s="14">
        <f t="shared" si="2080"/>
        <v>0.95165091884275133</v>
      </c>
      <c r="AU207" s="14">
        <f t="shared" si="2080"/>
        <v>0.8695291711831461</v>
      </c>
      <c r="AV207" s="14">
        <f t="shared" si="2080"/>
        <v>0.65312002270279712</v>
      </c>
      <c r="AW207" s="14">
        <f t="shared" si="2080"/>
        <v>0.89655078854999037</v>
      </c>
      <c r="AX207" s="14">
        <f t="shared" si="2080"/>
        <v>0.68749567139602252</v>
      </c>
      <c r="AY207" s="14">
        <f t="shared" si="2080"/>
        <v>0.93285593371245501</v>
      </c>
      <c r="AZ207" s="14">
        <f t="shared" si="2080"/>
        <v>0.69462817589331083</v>
      </c>
      <c r="BA207" s="14">
        <f t="shared" si="2080"/>
        <v>0.18929111514509897</v>
      </c>
      <c r="BB207" s="14">
        <f t="shared" si="2080"/>
        <v>0.34257316156147499</v>
      </c>
      <c r="BC207" s="14">
        <f t="shared" si="2080"/>
        <v>0.80703896927709984</v>
      </c>
      <c r="BD207" s="14">
        <f t="shared" si="2080"/>
        <v>0.6882956772887513</v>
      </c>
      <c r="BE207" s="14">
        <f t="shared" si="2080"/>
        <v>4.6868728372652185E-2</v>
      </c>
      <c r="BF207" s="14">
        <f t="shared" si="2080"/>
        <v>0.65147102071032548</v>
      </c>
      <c r="BG207" s="14">
        <f t="shared" si="2080"/>
        <v>0.77753606076428827</v>
      </c>
      <c r="BH207" s="14">
        <f t="shared" si="2080"/>
        <v>0.98233053175616725</v>
      </c>
      <c r="BI207" s="14">
        <f t="shared" si="2080"/>
        <v>0.74550260904115706</v>
      </c>
      <c r="BJ207" s="14">
        <f t="shared" si="2080"/>
        <v>0.38682182093319462</v>
      </c>
      <c r="BK207" s="14">
        <f t="shared" si="2080"/>
        <v>0.33361258680989359</v>
      </c>
      <c r="BL207" s="14">
        <f t="shared" si="2080"/>
        <v>6.6987054850501701E-2</v>
      </c>
      <c r="BM207" s="14">
        <f t="shared" si="2080"/>
        <v>0.77874111518545175</v>
      </c>
      <c r="BN207" s="14">
        <f t="shared" si="2080"/>
        <v>0.46717473469800724</v>
      </c>
      <c r="BO207" s="14">
        <f t="shared" si="2080"/>
        <v>0.89096151235998866</v>
      </c>
      <c r="BP207" s="14">
        <f t="shared" si="2080"/>
        <v>0.34922578596947612</v>
      </c>
      <c r="BQ207" s="14">
        <f t="shared" si="2080"/>
        <v>0.37326215869465523</v>
      </c>
      <c r="BR207" s="14">
        <f t="shared" si="2080"/>
        <v>0.3212696080782953</v>
      </c>
      <c r="BS207" s="14">
        <f t="shared" si="2080"/>
        <v>0.20387333384909567</v>
      </c>
      <c r="BT207" s="14">
        <f t="shared" si="2080"/>
        <v>0.7928948942493953</v>
      </c>
      <c r="BU207" s="14">
        <f t="shared" si="2080"/>
        <v>0.21352678201319522</v>
      </c>
      <c r="BV207" s="14">
        <f t="shared" si="2080"/>
        <v>6.3895267771967218E-2</v>
      </c>
      <c r="BW207" s="14">
        <f>BW204+BW206</f>
        <v>0.30226226075473939</v>
      </c>
      <c r="BX207" s="15">
        <f t="shared" ref="BX207" si="2081">BX204+BX206</f>
        <v>0.50691090596650434</v>
      </c>
    </row>
    <row r="208" spans="1:76" x14ac:dyDescent="0.25">
      <c r="A208" s="53"/>
      <c r="BX208" s="12"/>
    </row>
    <row r="209" spans="1:76" ht="14.25" customHeight="1" x14ac:dyDescent="0.25">
      <c r="A209" s="53"/>
      <c r="B209" s="8">
        <v>0.32007434944237922</v>
      </c>
      <c r="C209" s="3">
        <v>0.1</v>
      </c>
      <c r="D209" s="3">
        <v>0.10594795539033458</v>
      </c>
      <c r="E209" s="3">
        <v>0.45687732342007437</v>
      </c>
      <c r="F209" s="3">
        <v>0.9</v>
      </c>
      <c r="G209" s="3">
        <v>0.1</v>
      </c>
      <c r="H209" s="3">
        <v>0.10594795539033458</v>
      </c>
      <c r="I209" s="3">
        <v>0.45985130111524164</v>
      </c>
      <c r="J209" s="3">
        <v>0.10297397769516729</v>
      </c>
      <c r="K209" s="3">
        <v>0.10059479553903346</v>
      </c>
      <c r="L209" s="3">
        <v>0.10297397769516729</v>
      </c>
      <c r="M209" s="3">
        <v>0.10297397769516729</v>
      </c>
      <c r="N209" s="3">
        <v>0.10892193308550187</v>
      </c>
      <c r="O209" s="3">
        <v>0</v>
      </c>
      <c r="P209" s="6">
        <f>$BV$43+ (B209*AI203) + (C209*$AJ$43) +(D209*$AK$43)+(E209*$AL$43)+(F209*$AM$43)+(G209*$AN$43)+(H209*$AO$43)+(I209*$AP$43)+(J209*$AQ$43)+(K209*$AR$43)+(L209*$AS$43)+(M209*$AT$43)+(N209*$AU$43)</f>
        <v>1.1143230549601821</v>
      </c>
      <c r="Q209" s="6">
        <f>$BW$43+ (B209*$AV$43) + (C209*$AW$43) +(D209*$AX$43)+(E209*$AY$43)+(F209*$AZ$43)+(G209*$BA$43)+(H209*$BB$43)+(I209*$BC$43)+(J209*$BD$43)+(K209*$BE$43)+(L209*$BF$43)+(M209*$BG$43)+(N209*$BH$43)</f>
        <v>2.4954608669463334</v>
      </c>
      <c r="R209" s="6">
        <f>$BX$43+ (B209*$BI$43) + (C209*$BJ$43) +(D209*$BK$43)+(E209*$BL$43)+(F209*$BM$43)+(G209*$BN$43)+(H209*$BO$43)+(I209*$BP$43)+(J209*$BQ$43)+(K209*$BR$43)+(L209*$BS$43)+(M209*$BT$43)+(N209*$BU$43)</f>
        <v>2.053859722839591</v>
      </c>
      <c r="S209" s="6">
        <f t="shared" ref="S209" si="2082">1/(1+EXP(-P209))</f>
        <v>0.75293418375792309</v>
      </c>
      <c r="T209" s="6">
        <f>1/(1+EXP(-Q209))</f>
        <v>0.92382299661895484</v>
      </c>
      <c r="U209" s="6">
        <f>1/(1+EXP(-R209))</f>
        <v>0.88633704164848148</v>
      </c>
      <c r="V209" s="6">
        <f>AB197+(S209*Y197)+(T209*Z197)+(U209*AA197)</f>
        <v>1.1333064861716691</v>
      </c>
      <c r="W209" s="6">
        <f t="shared" ref="W209" si="2083">1/(1+EXP(-V209))</f>
        <v>0.75644858310114105</v>
      </c>
      <c r="X209" s="6">
        <f>(O209 -W209) *W209 * (1-W209)</f>
        <v>-0.13936364222919639</v>
      </c>
      <c r="Y209" s="6">
        <f>$Q$4*X209*S209</f>
        <v>-1.0493165020737123E-2</v>
      </c>
      <c r="Z209" s="6">
        <f>$Q$4*X209*T209</f>
        <v>-1.2874733758390815E-2</v>
      </c>
      <c r="AA209" s="6">
        <f>$Q$4*X209*U209</f>
        <v>-1.2352315836678333E-2</v>
      </c>
      <c r="AB209" s="6">
        <f>$Q$4*X209</f>
        <v>-1.3936364222919641E-2</v>
      </c>
      <c r="AC209" s="6">
        <f>$X209 *Y197</f>
        <v>-8.8019235461859593E-2</v>
      </c>
      <c r="AD209" s="6">
        <f>$X209 *Z197</f>
        <v>-6.4198648914102728E-3</v>
      </c>
      <c r="AE209" s="6">
        <f>$X209 *AA197</f>
        <v>1.3737361658297446E-2</v>
      </c>
      <c r="AF209" s="6">
        <f>AC209 *S209*(1 - S209)</f>
        <v>-1.6373716547733105E-2</v>
      </c>
      <c r="AG209" s="6">
        <f>AD209 *T209*(1 - T209)</f>
        <v>-4.5179200544606841E-4</v>
      </c>
      <c r="AH209" s="6">
        <f>AE209 *U209*(1 - U209)</f>
        <v>1.3839525077598584E-3</v>
      </c>
      <c r="AI209" s="6">
        <f t="shared" ref="AI209" si="2084">$Q$4*$AF$33 *B209</f>
        <v>-4.7762817871976817E-4</v>
      </c>
      <c r="AJ209" s="6">
        <f t="shared" ref="AJ209" si="2085">$Q$4*$AF$33 *C209</f>
        <v>-1.4922413481488689E-4</v>
      </c>
      <c r="AK209" s="6">
        <f t="shared" ref="AK209" si="2086">$Q$4*$AF$33 *D209</f>
        <v>-1.5809991978528909E-4</v>
      </c>
      <c r="AL209" s="6">
        <f t="shared" ref="AL209" si="2087">$Q$4*$AF$33 *E209</f>
        <v>-6.817712330390186E-4</v>
      </c>
      <c r="AM209" s="6">
        <f t="shared" ref="AM209" si="2088">$Q$4*$AF$33 *F209</f>
        <v>-1.3430172133339822E-3</v>
      </c>
      <c r="AN209" s="6">
        <f t="shared" ref="AN209" si="2089">$Q$4*$AF$33 *G209</f>
        <v>-1.4922413481488689E-4</v>
      </c>
      <c r="AO209" s="6">
        <f t="shared" ref="AO209" si="2090">$Q$4*$AF$33 *H209</f>
        <v>-1.5809991978528909E-4</v>
      </c>
      <c r="AP209" s="6">
        <f t="shared" ref="AP209" si="2091">$Q$4*$AF$33 *I209</f>
        <v>-6.8620912552421962E-4</v>
      </c>
      <c r="AQ209" s="6">
        <f t="shared" ref="AQ209" si="2092">$Q$4*$AF$33 *J209</f>
        <v>-1.5366202730008799E-4</v>
      </c>
      <c r="AR209" s="6">
        <f t="shared" ref="AR209" si="2093">$Q$4*$AF$33 *K209</f>
        <v>-1.501117133119271E-4</v>
      </c>
      <c r="AS209" s="6">
        <f t="shared" ref="AS209" si="2094">$Q$4*$AF$33 *L209</f>
        <v>-1.5366202730008799E-4</v>
      </c>
      <c r="AT209" s="6">
        <f t="shared" ref="AT209" si="2095">$Q$4*$AF$33 *M209</f>
        <v>-1.5366202730008799E-4</v>
      </c>
      <c r="AU209" s="6">
        <f t="shared" ref="AU209" si="2096">$Q$4*$AF$33 *N209</f>
        <v>-1.6253781227049019E-4</v>
      </c>
      <c r="AV209" s="6">
        <f t="shared" ref="AV209" si="2097">$Q$4*$AG$33 *B209</f>
        <v>-5.733351398497838E-5</v>
      </c>
      <c r="AW209" s="6">
        <f t="shared" ref="AW209" si="2098">$Q$4*$AG$33 *C209</f>
        <v>-1.7912561279859678E-5</v>
      </c>
      <c r="AX209" s="6">
        <f t="shared" ref="AX209" si="2099">$Q$4*$AG$33 *D209</f>
        <v>-1.8977992434052078E-5</v>
      </c>
      <c r="AY209" s="6">
        <f t="shared" ref="AY209" si="2100">$Q$4*$AG$33 *E209</f>
        <v>-8.1838430531403508E-5</v>
      </c>
      <c r="AZ209" s="6">
        <f t="shared" ref="AZ209" si="2101">$Q$4*$AG$33 *F209</f>
        <v>-1.6121305151873711E-4</v>
      </c>
      <c r="BA209" s="6">
        <f t="shared" ref="BA209" si="2102">$Q$4*$AG$33 *G209</f>
        <v>-1.7912561279859678E-5</v>
      </c>
      <c r="BB209" s="6">
        <f t="shared" ref="BB209" si="2103">$Q$4*$AG$33 *H209</f>
        <v>-1.8977992434052078E-5</v>
      </c>
      <c r="BC209" s="6">
        <f t="shared" ref="BC209" si="2104">$Q$4*$AG$33 *I209</f>
        <v>-8.2371146108499717E-5</v>
      </c>
      <c r="BD209" s="6">
        <f t="shared" ref="BD209" si="2105">$Q$4*$AG$33 *J209</f>
        <v>-1.8445276856955879E-5</v>
      </c>
      <c r="BE209" s="6">
        <f t="shared" ref="BE209" si="2106">$Q$4*$AG$33 *K209</f>
        <v>-1.8019104395278919E-5</v>
      </c>
      <c r="BF209" s="6">
        <f t="shared" ref="BF209" si="2107">$Q$4*$AG$33 *L209</f>
        <v>-1.8445276856955879E-5</v>
      </c>
      <c r="BG209" s="6">
        <f t="shared" ref="BG209" si="2108">$Q$4*$AG$33 *M209</f>
        <v>-1.8445276856955879E-5</v>
      </c>
      <c r="BH209" s="6">
        <f t="shared" ref="BH209" si="2109">$Q$4*$AG$33 *N209</f>
        <v>-1.9510708011148276E-5</v>
      </c>
      <c r="BI209" s="6">
        <f t="shared" ref="BI209" si="2110">$Q$4*$AH$33 *B209</f>
        <v>-3.1616436273228051E-5</v>
      </c>
      <c r="BJ209" s="6">
        <f t="shared" ref="BJ209" si="2111">$Q$4*$AH$33 *C209</f>
        <v>-9.8778412979074856E-6</v>
      </c>
      <c r="BK209" s="6">
        <f t="shared" ref="BK209" si="2112">$Q$4*$AH$33 *D209</f>
        <v>-1.0465370891835069E-5</v>
      </c>
      <c r="BL209" s="6">
        <f t="shared" ref="BL209" si="2113">$Q$4*$AH$33 *E209</f>
        <v>-4.5129616933562451E-5</v>
      </c>
      <c r="BM209" s="6">
        <f t="shared" ref="BM209" si="2114">$Q$4*$AH$33 *F209</f>
        <v>-8.8900571681167377E-5</v>
      </c>
      <c r="BN209" s="6">
        <f t="shared" ref="BN209" si="2115">$Q$4*$AH$33 *G209</f>
        <v>-9.8778412979074856E-6</v>
      </c>
      <c r="BO209" s="6">
        <f t="shared" ref="BO209" si="2116">$Q$4*$AH$33 *H209</f>
        <v>-1.0465370891835069E-5</v>
      </c>
      <c r="BP209" s="6">
        <f t="shared" ref="BP209" si="2117">$Q$4*$AH$33 *I209</f>
        <v>-4.5423381730526246E-5</v>
      </c>
      <c r="BQ209" s="6">
        <f t="shared" ref="BQ209" si="2118">$Q$4*$AH$33 *J209</f>
        <v>-1.0171606094871277E-5</v>
      </c>
      <c r="BR209" s="6">
        <f t="shared" ref="BR209" si="2119">$Q$4*$AH$33 *K209</f>
        <v>-9.9365942573002432E-6</v>
      </c>
      <c r="BS209" s="6">
        <f t="shared" ref="BS209" si="2120">$Q$4*$AH$33 *L209</f>
        <v>-1.0171606094871277E-5</v>
      </c>
      <c r="BT209" s="6">
        <f t="shared" ref="BT209" si="2121">$Q$4*$AH$33 *M209</f>
        <v>-1.0171606094871277E-5</v>
      </c>
      <c r="BU209" s="6">
        <f t="shared" ref="BU209" si="2122">$Q$4*$AH$33 *N209</f>
        <v>-1.075913568879886E-5</v>
      </c>
      <c r="BV209" s="6">
        <f>AF209*BV207</f>
        <v>-1.0462030032396975E-3</v>
      </c>
      <c r="BW209" s="6">
        <f t="shared" ref="BW209" si="2123">AG209*BW207</f>
        <v>-1.3655967295704617E-4</v>
      </c>
      <c r="BX209" s="10">
        <f>AH209*BX207</f>
        <v>7.0154061952316547E-4</v>
      </c>
    </row>
    <row r="210" spans="1:76" x14ac:dyDescent="0.25">
      <c r="A210" s="53"/>
      <c r="B210" s="21" t="s">
        <v>74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13">
        <f>Y207+Y209</f>
        <v>0.61396978894801368</v>
      </c>
      <c r="Z210" s="13">
        <f t="shared" ref="Z210:AB210" si="2124">Z207+Z209</f>
        <v>2.4488071013850754E-2</v>
      </c>
      <c r="AA210" s="13">
        <f t="shared" si="2124"/>
        <v>-0.11925401240539066</v>
      </c>
      <c r="AB210" s="13">
        <f t="shared" si="2124"/>
        <v>0.67918543675307208</v>
      </c>
      <c r="AC210" s="36" t="s">
        <v>74</v>
      </c>
      <c r="AD210" s="36"/>
      <c r="AE210" s="36"/>
      <c r="AF210" s="36"/>
      <c r="AG210" s="36"/>
      <c r="AH210" s="36"/>
      <c r="AI210" s="14">
        <f>AI207+AI209</f>
        <v>2.6144365700869237E-2</v>
      </c>
      <c r="AJ210" s="14">
        <f t="shared" ref="AJ210:BX210" si="2125">AJ207+AJ209</f>
        <v>0.80150143632215076</v>
      </c>
      <c r="AK210" s="14">
        <f t="shared" si="2125"/>
        <v>0.52570146644884841</v>
      </c>
      <c r="AL210" s="14">
        <f t="shared" si="2125"/>
        <v>0.12723238287470326</v>
      </c>
      <c r="AM210" s="14">
        <f t="shared" si="2125"/>
        <v>0.2628400011207937</v>
      </c>
      <c r="AN210" s="14">
        <f t="shared" si="2125"/>
        <v>0.40122261000931114</v>
      </c>
      <c r="AO210" s="14">
        <f t="shared" si="2125"/>
        <v>0.94872261620570364</v>
      </c>
      <c r="AP210" s="14">
        <f t="shared" si="2125"/>
        <v>0.13462567023209304</v>
      </c>
      <c r="AQ210" s="14">
        <f t="shared" si="2125"/>
        <v>0.61702426607891736</v>
      </c>
      <c r="AR210" s="14">
        <f t="shared" si="2125"/>
        <v>0.10645946011688892</v>
      </c>
      <c r="AS210" s="14">
        <f t="shared" si="2125"/>
        <v>0.57381466808392811</v>
      </c>
      <c r="AT210" s="14">
        <f t="shared" si="2125"/>
        <v>0.95149725681545128</v>
      </c>
      <c r="AU210" s="14">
        <f t="shared" si="2125"/>
        <v>0.86936663337087561</v>
      </c>
      <c r="AV210" s="14">
        <f t="shared" si="2125"/>
        <v>0.65306268918881216</v>
      </c>
      <c r="AW210" s="14">
        <f t="shared" si="2125"/>
        <v>0.89653287598871056</v>
      </c>
      <c r="AX210" s="14">
        <f t="shared" si="2125"/>
        <v>0.68747669340358852</v>
      </c>
      <c r="AY210" s="14">
        <f t="shared" si="2125"/>
        <v>0.93277409528192357</v>
      </c>
      <c r="AZ210" s="14">
        <f t="shared" si="2125"/>
        <v>0.6944669628417921</v>
      </c>
      <c r="BA210" s="14">
        <f t="shared" si="2125"/>
        <v>0.18927320258381911</v>
      </c>
      <c r="BB210" s="14">
        <f t="shared" si="2125"/>
        <v>0.34255418356904094</v>
      </c>
      <c r="BC210" s="14">
        <f t="shared" si="2125"/>
        <v>0.8069565981309913</v>
      </c>
      <c r="BD210" s="14">
        <f t="shared" si="2125"/>
        <v>0.68827723201189439</v>
      </c>
      <c r="BE210" s="14">
        <f t="shared" si="2125"/>
        <v>4.6850709268256907E-2</v>
      </c>
      <c r="BF210" s="14">
        <f t="shared" si="2125"/>
        <v>0.65145257543346857</v>
      </c>
      <c r="BG210" s="14">
        <f t="shared" si="2125"/>
        <v>0.77751761548743137</v>
      </c>
      <c r="BH210" s="14">
        <f t="shared" si="2125"/>
        <v>0.98231102104815615</v>
      </c>
      <c r="BI210" s="14">
        <f t="shared" si="2125"/>
        <v>0.74547099260488381</v>
      </c>
      <c r="BJ210" s="14">
        <f t="shared" si="2125"/>
        <v>0.3868119430918967</v>
      </c>
      <c r="BK210" s="14">
        <f t="shared" si="2125"/>
        <v>0.33360212143900175</v>
      </c>
      <c r="BL210" s="14">
        <f t="shared" si="2125"/>
        <v>6.6941925233568136E-2</v>
      </c>
      <c r="BM210" s="14">
        <f t="shared" si="2125"/>
        <v>0.77865221461377054</v>
      </c>
      <c r="BN210" s="14">
        <f t="shared" si="2125"/>
        <v>0.46716485685670933</v>
      </c>
      <c r="BO210" s="14">
        <f t="shared" si="2125"/>
        <v>0.89095104698909677</v>
      </c>
      <c r="BP210" s="14">
        <f t="shared" si="2125"/>
        <v>0.3491803625877456</v>
      </c>
      <c r="BQ210" s="14">
        <f t="shared" si="2125"/>
        <v>0.37325198708856039</v>
      </c>
      <c r="BR210" s="14">
        <f t="shared" si="2125"/>
        <v>0.321259671484038</v>
      </c>
      <c r="BS210" s="14">
        <f t="shared" si="2125"/>
        <v>0.2038631622430008</v>
      </c>
      <c r="BT210" s="14">
        <f t="shared" si="2125"/>
        <v>0.79288472264330045</v>
      </c>
      <c r="BU210" s="14">
        <f t="shared" si="2125"/>
        <v>0.21351602287750643</v>
      </c>
      <c r="BV210" s="14">
        <f t="shared" si="2125"/>
        <v>6.2849064768727522E-2</v>
      </c>
      <c r="BW210" s="14">
        <f t="shared" si="2125"/>
        <v>0.30212570108178233</v>
      </c>
      <c r="BX210" s="15">
        <f t="shared" si="2125"/>
        <v>0.50761244658602755</v>
      </c>
    </row>
    <row r="211" spans="1:76" x14ac:dyDescent="0.25">
      <c r="A211" s="53"/>
      <c r="BX211" s="12"/>
    </row>
    <row r="212" spans="1:76" x14ac:dyDescent="0.25">
      <c r="A212" s="53"/>
      <c r="B212" s="8">
        <v>0.29330855018587365</v>
      </c>
      <c r="C212" s="3">
        <v>0.10297397769516729</v>
      </c>
      <c r="D212" s="3">
        <v>0.11189591078066916</v>
      </c>
      <c r="E212" s="3">
        <v>0.45687732342007437</v>
      </c>
      <c r="F212" s="3">
        <v>0.62639405204460963</v>
      </c>
      <c r="G212" s="3">
        <v>0.1</v>
      </c>
      <c r="H212" s="3">
        <v>0.1</v>
      </c>
      <c r="I212" s="3">
        <v>0.51635687732342006</v>
      </c>
      <c r="J212" s="3">
        <v>0.1</v>
      </c>
      <c r="K212" s="3">
        <v>0.10118959107806692</v>
      </c>
      <c r="L212" s="3">
        <v>0.10297397769516729</v>
      </c>
      <c r="M212" s="3">
        <v>0.1</v>
      </c>
      <c r="N212" s="3">
        <v>0.120817843866171</v>
      </c>
      <c r="O212" s="3">
        <v>0</v>
      </c>
      <c r="P212" s="6">
        <f>$BV$43+ (B212*AI206) + (C212*$AJ$43) +(D212*$AK$43)+(E212*$AL$43)+(F212*$AM$43)+(G212*$AN$43)+(H212*$AO$43)+(I212*$AP$43)+(J212*$AQ$43)+(K212*$AR$43)+(L212*$AS$43)+(M212*$AT$43)+(N212*$AU$43)</f>
        <v>1.0450014245468009</v>
      </c>
      <c r="Q212" s="6">
        <f>$BW$43+ (B212*$AV$43) + (C212*$AW$43) +(D212*$AX$43)+(E212*$AY$43)+(F212*$AZ$43)+(G212*$BA$43)+(H212*$BB$43)+(I212*$BC$43)+(J212*$BD$43)+(K212*$BE$43)+(L212*$BF$43)+(M212*$BG$43)+(N212*$BH$43)</f>
        <v>2.3443019607308897</v>
      </c>
      <c r="R212" s="6">
        <f>$BX$43+ (B212*$BI$43) + (C212*$BJ$43) +(D212*$BK$43)+(E212*$BL$43)+(F212*$BM$43)+(G212*$BN$43)+(H212*$BO$43)+(I212*$BP$43)+(J212*$BQ$43)+(K212*$BR$43)+(L212*$BS$43)+(M212*$BT$43)+(N212*$BU$43)</f>
        <v>1.8369785785248183</v>
      </c>
      <c r="S212" s="6">
        <f t="shared" ref="S212" si="2126">1/(1+EXP(-P212))</f>
        <v>0.7398138808798016</v>
      </c>
      <c r="T212" s="6">
        <f>1/(1+EXP(-Q212))</f>
        <v>0.91248025012168565</v>
      </c>
      <c r="U212" s="6">
        <f>1/(1+EXP(-R212))</f>
        <v>0.86259097721480193</v>
      </c>
      <c r="V212" s="6">
        <f>AB197+(S212*Y197)+(T212*Z197)+(U212*AA197)</f>
        <v>1.1268381588600085</v>
      </c>
      <c r="W212" s="6">
        <f t="shared" ref="W212" si="2127">1/(1+EXP(-V212))</f>
        <v>0.7552549206060627</v>
      </c>
      <c r="X212" s="6">
        <f>(O212 -W212) *W212 * (1-W212)</f>
        <v>-0.13960503953776413</v>
      </c>
      <c r="Y212" s="6">
        <f>$Q$4*X212*S212</f>
        <v>-1.0328174609081142E-2</v>
      </c>
      <c r="Z212" s="6">
        <f>$Q$4*X212*T212</f>
        <v>-1.2738684139566683E-2</v>
      </c>
      <c r="AA212" s="6">
        <f>$Q$4*X212*U212</f>
        <v>-1.2042204747899103E-2</v>
      </c>
      <c r="AB212" s="6">
        <f>$Q$4*X212</f>
        <v>-1.3960503953776413E-2</v>
      </c>
      <c r="AC212" s="6">
        <f>$X212 *Y197</f>
        <v>-8.817169708099365E-2</v>
      </c>
      <c r="AD212" s="6">
        <f>$X212 *Z197</f>
        <v>-6.4309849947698436E-3</v>
      </c>
      <c r="AE212" s="6">
        <f>$X212 *AA197</f>
        <v>1.3761156688895748E-2</v>
      </c>
      <c r="AF212" s="6">
        <f>AC212 *S212*(1 - S212)</f>
        <v>-1.6972108474656585E-2</v>
      </c>
      <c r="AG212" s="6">
        <f>AD212 *T212*(1 - T212)</f>
        <v>-5.1357873988384722E-4</v>
      </c>
      <c r="AH212" s="6">
        <f>AE212 *U212*(1 - U212)</f>
        <v>1.6310793971863443E-3</v>
      </c>
      <c r="AI212" s="6">
        <f t="shared" ref="AI212" si="2128">$Q$4*$AF$33 *B212</f>
        <v>-4.3768714635295826E-4</v>
      </c>
      <c r="AJ212" s="6">
        <f t="shared" ref="AJ212" si="2129">$Q$4*$AF$33 *C212</f>
        <v>-1.5366202730008799E-4</v>
      </c>
      <c r="AK212" s="6">
        <f t="shared" ref="AK212" si="2130">$Q$4*$AF$33 *D212</f>
        <v>-1.6697570475569131E-4</v>
      </c>
      <c r="AL212" s="6">
        <f t="shared" ref="AL212" si="2131">$Q$4*$AF$33 *E212</f>
        <v>-6.817712330390186E-4</v>
      </c>
      <c r="AM212" s="6">
        <f t="shared" ref="AM212" si="2132">$Q$4*$AF$33 *F212</f>
        <v>-9.3473110469548108E-4</v>
      </c>
      <c r="AN212" s="6">
        <f t="shared" ref="AN212" si="2133">$Q$4*$AF$33 *G212</f>
        <v>-1.4922413481488689E-4</v>
      </c>
      <c r="AO212" s="6">
        <f t="shared" ref="AO212" si="2134">$Q$4*$AF$33 *H212</f>
        <v>-1.4922413481488689E-4</v>
      </c>
      <c r="AP212" s="6">
        <f t="shared" ref="AP212" si="2135">$Q$4*$AF$33 *I212</f>
        <v>-7.7052908274304044E-4</v>
      </c>
      <c r="AQ212" s="6">
        <f t="shared" ref="AQ212" si="2136">$Q$4*$AF$33 *J212</f>
        <v>-1.4922413481488689E-4</v>
      </c>
      <c r="AR212" s="6">
        <f t="shared" ref="AR212" si="2137">$Q$4*$AF$33 *K212</f>
        <v>-1.5099929180896734E-4</v>
      </c>
      <c r="AS212" s="6">
        <f t="shared" ref="AS212" si="2138">$Q$4*$AF$33 *L212</f>
        <v>-1.5366202730008799E-4</v>
      </c>
      <c r="AT212" s="6">
        <f t="shared" ref="AT212" si="2139">$Q$4*$AF$33 *M212</f>
        <v>-1.4922413481488689E-4</v>
      </c>
      <c r="AU212" s="6">
        <f t="shared" ref="AU212" si="2140">$Q$4*$AF$33 *N212</f>
        <v>-1.8028938221129458E-4</v>
      </c>
      <c r="AV212" s="6">
        <f t="shared" ref="AV212" si="2141">$Q$4*$AG$33 *B212</f>
        <v>-5.2539073791112597E-5</v>
      </c>
      <c r="AW212" s="6">
        <f t="shared" ref="AW212" si="2142">$Q$4*$AG$33 *C212</f>
        <v>-1.8445276856955879E-5</v>
      </c>
      <c r="AX212" s="6">
        <f t="shared" ref="AX212" si="2143">$Q$4*$AG$33 *D212</f>
        <v>-2.0043423588244475E-5</v>
      </c>
      <c r="AY212" s="6">
        <f t="shared" ref="AY212" si="2144">$Q$4*$AG$33 *E212</f>
        <v>-8.1838430531403508E-5</v>
      </c>
      <c r="AZ212" s="6">
        <f t="shared" ref="AZ212" si="2145">$Q$4*$AG$33 *F212</f>
        <v>-1.1220321842588683E-4</v>
      </c>
      <c r="BA212" s="6">
        <f t="shared" ref="BA212" si="2146">$Q$4*$AG$33 *G212</f>
        <v>-1.7912561279859678E-5</v>
      </c>
      <c r="BB212" s="6">
        <f t="shared" ref="BB212" si="2147">$Q$4*$AG$33 *H212</f>
        <v>-1.7912561279859678E-5</v>
      </c>
      <c r="BC212" s="6">
        <f t="shared" ref="BC212" si="2148">$Q$4*$AG$33 *I212</f>
        <v>-9.2492742073327477E-5</v>
      </c>
      <c r="BD212" s="6">
        <f t="shared" ref="BD212" si="2149">$Q$4*$AG$33 *J212</f>
        <v>-1.7912561279859678E-5</v>
      </c>
      <c r="BE212" s="6">
        <f t="shared" ref="BE212" si="2150">$Q$4*$AG$33 *K212</f>
        <v>-1.812564751069816E-5</v>
      </c>
      <c r="BF212" s="6">
        <f t="shared" ref="BF212" si="2151">$Q$4*$AG$33 *L212</f>
        <v>-1.8445276856955879E-5</v>
      </c>
      <c r="BG212" s="6">
        <f t="shared" ref="BG212" si="2152">$Q$4*$AG$33 *M212</f>
        <v>-1.7912561279859678E-5</v>
      </c>
      <c r="BH212" s="6">
        <f t="shared" ref="BH212" si="2153">$Q$4*$AG$33 *N212</f>
        <v>-2.164157031953307E-5</v>
      </c>
      <c r="BI212" s="6">
        <f t="shared" ref="BI212" si="2154">$Q$4*$AH$33 *B212</f>
        <v>-2.897255310055393E-5</v>
      </c>
      <c r="BJ212" s="6">
        <f t="shared" ref="BJ212" si="2155">$Q$4*$AH$33 *C212</f>
        <v>-1.0171606094871277E-5</v>
      </c>
      <c r="BK212" s="6">
        <f t="shared" ref="BK212" si="2156">$Q$4*$AH$33 *D212</f>
        <v>-1.1052900485762652E-5</v>
      </c>
      <c r="BL212" s="6">
        <f t="shared" ref="BL212" si="2157">$Q$4*$AH$33 *E212</f>
        <v>-4.5129616933562451E-5</v>
      </c>
      <c r="BM212" s="6">
        <f t="shared" ref="BM212" si="2158">$Q$4*$AH$33 *F212</f>
        <v>-6.1874210360498563E-5</v>
      </c>
      <c r="BN212" s="6">
        <f t="shared" ref="BN212" si="2159">$Q$4*$AH$33 *G212</f>
        <v>-9.8778412979074856E-6</v>
      </c>
      <c r="BO212" s="6">
        <f t="shared" ref="BO212" si="2160">$Q$4*$AH$33 *H212</f>
        <v>-9.8778412979074856E-6</v>
      </c>
      <c r="BP212" s="6">
        <f t="shared" ref="BP212" si="2161">$Q$4*$AH$33 *I212</f>
        <v>-5.1004912872838277E-5</v>
      </c>
      <c r="BQ212" s="6">
        <f t="shared" ref="BQ212" si="2162">$Q$4*$AH$33 *J212</f>
        <v>-9.8778412979074856E-6</v>
      </c>
      <c r="BR212" s="6">
        <f t="shared" ref="BR212" si="2163">$Q$4*$AH$33 *K212</f>
        <v>-9.9953472166930026E-6</v>
      </c>
      <c r="BS212" s="6">
        <f t="shared" ref="BS212" si="2164">$Q$4*$AH$33 *L212</f>
        <v>-1.0171606094871277E-5</v>
      </c>
      <c r="BT212" s="6">
        <f t="shared" ref="BT212" si="2165">$Q$4*$AH$33 *M212</f>
        <v>-9.8778412979074856E-6</v>
      </c>
      <c r="BU212" s="6">
        <f t="shared" ref="BU212" si="2166">$Q$4*$AH$33 *N212</f>
        <v>-1.1934194876654025E-5</v>
      </c>
      <c r="BV212" s="6">
        <f>AF212*BV210</f>
        <v>-1.066681144785561E-3</v>
      </c>
      <c r="BW212" s="6">
        <f t="shared" ref="BW212" si="2167">AG212*BW210</f>
        <v>-1.5516533684810567E-4</v>
      </c>
      <c r="BX212" s="10">
        <f>AH212*BX210</f>
        <v>8.2795620338182324E-4</v>
      </c>
    </row>
    <row r="213" spans="1:76" x14ac:dyDescent="0.25">
      <c r="A213" s="53"/>
      <c r="B213" s="21" t="s">
        <v>74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13">
        <f>Y210+Y212</f>
        <v>0.60364161433893249</v>
      </c>
      <c r="Z213" s="13">
        <f t="shared" ref="Z213:AB213" si="2168">Z210+Z212</f>
        <v>1.1749386874284071E-2</v>
      </c>
      <c r="AA213" s="13">
        <f t="shared" si="2168"/>
        <v>-0.13129621715328976</v>
      </c>
      <c r="AB213" s="13">
        <f t="shared" si="2168"/>
        <v>0.66522493279929562</v>
      </c>
      <c r="AC213" s="36" t="s">
        <v>74</v>
      </c>
      <c r="AD213" s="36"/>
      <c r="AE213" s="36"/>
      <c r="AF213" s="36"/>
      <c r="AG213" s="36"/>
      <c r="AH213" s="36"/>
      <c r="AI213" s="14">
        <f>AI210+AI212</f>
        <v>2.570667855451628E-2</v>
      </c>
      <c r="AJ213" s="14">
        <f t="shared" ref="AJ213:BX213" si="2169">AJ210+AJ212</f>
        <v>0.80134777429485071</v>
      </c>
      <c r="AK213" s="14">
        <f t="shared" si="2169"/>
        <v>0.52553449074409275</v>
      </c>
      <c r="AL213" s="14">
        <f t="shared" si="2169"/>
        <v>0.12655061164166423</v>
      </c>
      <c r="AM213" s="14">
        <f t="shared" si="2169"/>
        <v>0.2619052700160982</v>
      </c>
      <c r="AN213" s="14">
        <f t="shared" si="2169"/>
        <v>0.40107338587449626</v>
      </c>
      <c r="AO213" s="14">
        <f t="shared" si="2169"/>
        <v>0.94857339207088875</v>
      </c>
      <c r="AP213" s="14">
        <f t="shared" si="2169"/>
        <v>0.13385514114935002</v>
      </c>
      <c r="AQ213" s="14">
        <f t="shared" si="2169"/>
        <v>0.61687504194410248</v>
      </c>
      <c r="AR213" s="14">
        <f t="shared" si="2169"/>
        <v>0.10630846082507996</v>
      </c>
      <c r="AS213" s="14">
        <f t="shared" si="2169"/>
        <v>0.57366100605662806</v>
      </c>
      <c r="AT213" s="14">
        <f t="shared" si="2169"/>
        <v>0.95134803268063639</v>
      </c>
      <c r="AU213" s="14">
        <f t="shared" si="2169"/>
        <v>0.86918634398866434</v>
      </c>
      <c r="AV213" s="14">
        <f t="shared" si="2169"/>
        <v>0.65301015011502106</v>
      </c>
      <c r="AW213" s="14">
        <f t="shared" si="2169"/>
        <v>0.89651443071185366</v>
      </c>
      <c r="AX213" s="14">
        <f t="shared" si="2169"/>
        <v>0.68745664998000033</v>
      </c>
      <c r="AY213" s="14">
        <f t="shared" si="2169"/>
        <v>0.93269225685139212</v>
      </c>
      <c r="AZ213" s="14">
        <f t="shared" si="2169"/>
        <v>0.69435475962336624</v>
      </c>
      <c r="BA213" s="14">
        <f t="shared" si="2169"/>
        <v>0.18925529002253924</v>
      </c>
      <c r="BB213" s="14">
        <f t="shared" si="2169"/>
        <v>0.34253627100776107</v>
      </c>
      <c r="BC213" s="14">
        <f t="shared" si="2169"/>
        <v>0.80686410538891795</v>
      </c>
      <c r="BD213" s="14">
        <f t="shared" si="2169"/>
        <v>0.68825931945061458</v>
      </c>
      <c r="BE213" s="14">
        <f t="shared" si="2169"/>
        <v>4.6832583620746208E-2</v>
      </c>
      <c r="BF213" s="14">
        <f t="shared" si="2169"/>
        <v>0.65143413015661167</v>
      </c>
      <c r="BG213" s="14">
        <f t="shared" si="2169"/>
        <v>0.77749970292615156</v>
      </c>
      <c r="BH213" s="14">
        <f t="shared" si="2169"/>
        <v>0.98228937947783657</v>
      </c>
      <c r="BI213" s="14">
        <f t="shared" si="2169"/>
        <v>0.74544202005178328</v>
      </c>
      <c r="BJ213" s="14">
        <f t="shared" si="2169"/>
        <v>0.38680177148580186</v>
      </c>
      <c r="BK213" s="14">
        <f t="shared" si="2169"/>
        <v>0.333591068538516</v>
      </c>
      <c r="BL213" s="14">
        <f t="shared" si="2169"/>
        <v>6.6896795616634572E-2</v>
      </c>
      <c r="BM213" s="14">
        <f t="shared" si="2169"/>
        <v>0.77859034040341002</v>
      </c>
      <c r="BN213" s="14">
        <f t="shared" si="2169"/>
        <v>0.46715497901541142</v>
      </c>
      <c r="BO213" s="14">
        <f t="shared" si="2169"/>
        <v>0.89094116914779886</v>
      </c>
      <c r="BP213" s="14">
        <f t="shared" si="2169"/>
        <v>0.34912935767487274</v>
      </c>
      <c r="BQ213" s="14">
        <f t="shared" si="2169"/>
        <v>0.37324210924726248</v>
      </c>
      <c r="BR213" s="14">
        <f t="shared" si="2169"/>
        <v>0.32124967613682132</v>
      </c>
      <c r="BS213" s="14">
        <f t="shared" si="2169"/>
        <v>0.20385299063690593</v>
      </c>
      <c r="BT213" s="14">
        <f t="shared" si="2169"/>
        <v>0.79287484480200254</v>
      </c>
      <c r="BU213" s="14">
        <f t="shared" si="2169"/>
        <v>0.21350408868262977</v>
      </c>
      <c r="BV213" s="14">
        <f t="shared" si="2169"/>
        <v>6.1782383623941964E-2</v>
      </c>
      <c r="BW213" s="14">
        <f t="shared" si="2169"/>
        <v>0.30197053574493421</v>
      </c>
      <c r="BX213" s="15">
        <f t="shared" si="2169"/>
        <v>0.50844040278940938</v>
      </c>
    </row>
    <row r="214" spans="1:76" x14ac:dyDescent="0.25">
      <c r="A214" s="53"/>
      <c r="BX214" s="12"/>
    </row>
    <row r="215" spans="1:76" x14ac:dyDescent="0.25">
      <c r="A215" s="53"/>
      <c r="B215" s="8">
        <v>0.26654275092936808</v>
      </c>
      <c r="C215" s="3">
        <v>0.10297397769516729</v>
      </c>
      <c r="D215" s="3">
        <v>0.10892193308550187</v>
      </c>
      <c r="E215" s="3">
        <v>0.48661710037174721</v>
      </c>
      <c r="F215" s="3">
        <v>0.86133828996282535</v>
      </c>
      <c r="G215" s="3">
        <v>0.10297397769516729</v>
      </c>
      <c r="H215" s="3">
        <v>0.10594795539033458</v>
      </c>
      <c r="I215" s="3">
        <v>0.52230483271375472</v>
      </c>
      <c r="J215" s="3">
        <v>0.10297397769516729</v>
      </c>
      <c r="K215" s="3">
        <v>0.10178438661710038</v>
      </c>
      <c r="L215" s="3">
        <v>0.10594795539033458</v>
      </c>
      <c r="M215" s="3">
        <v>0.10297397769516729</v>
      </c>
      <c r="N215" s="3">
        <v>0.11784386617100373</v>
      </c>
      <c r="O215" s="3">
        <v>1</v>
      </c>
      <c r="P215" s="6">
        <f>$BV$43+ (B215*AI209) + (C215*$AJ$43) +(D215*$AK$43)+(E215*$AL$43)+(F215*$AM$43)+(G215*$AN$43)+(H215*$AO$43)+(I215*$AP$43)+(J215*$AQ$43)+(K215*$AR$43)+(L215*$AS$43)+(M215*$AT$43)+(N215*$AU$43)</f>
        <v>1.1317147385344517</v>
      </c>
      <c r="Q215" s="6">
        <f>$BW$43+ (B215*$AV$43) + (C215*$AW$43) +(D215*$AX$43)+(E215*$AY$43)+(F215*$AZ$43)+(G215*$BA$43)+(H215*$BB$43)+(I215*$BC$43)+(J215*$BD$43)+(K215*$BE$43)+(L215*$BF$43)+(M215*$BG$43)+(N215*$BH$43)</f>
        <v>2.5278153577523916</v>
      </c>
      <c r="R215" s="6">
        <f>$BX$43+ (B215*$BI$43) + (C215*$BJ$43) +(D215*$BK$43)+(E215*$BL$43)+(F215*$BM$43)+(G215*$BN$43)+(H215*$BO$43)+(I215*$BP$43)+(J215*$BQ$43)+(K215*$BR$43)+(L215*$BS$43)+(M215*$BT$43)+(N215*$BU$43)</f>
        <v>2.0140708588530623</v>
      </c>
      <c r="S215" s="6">
        <f t="shared" ref="S215" si="2170">1/(1+EXP(-P215))</f>
        <v>0.75615520917549806</v>
      </c>
      <c r="T215" s="6">
        <f>1/(1+EXP(-Q215))</f>
        <v>0.92606892041802802</v>
      </c>
      <c r="U215" s="6">
        <f>1/(1+EXP(-R215))</f>
        <v>0.88226653012088019</v>
      </c>
      <c r="V215" s="6">
        <f>AB197+(S215*Y197)+(T215*Z197)+(U215*AA197)</f>
        <v>1.1358455186290128</v>
      </c>
      <c r="W215" s="6">
        <f t="shared" ref="W215" si="2171">1/(1+EXP(-V215))</f>
        <v>0.75691605488566316</v>
      </c>
      <c r="X215" s="6">
        <f>(O215 -W215) *W215 * (1-W215)</f>
        <v>4.4726021609484717E-2</v>
      </c>
      <c r="Y215" s="6">
        <f>$Q$4*X215*S215</f>
        <v>3.3819814225707762E-3</v>
      </c>
      <c r="Z215" s="6">
        <f>$Q$4*X215*T215</f>
        <v>4.1419378546488899E-3</v>
      </c>
      <c r="AA215" s="6">
        <f>$Q$4*X215*U215</f>
        <v>3.9460271891511587E-3</v>
      </c>
      <c r="AB215" s="6">
        <f>$Q$4*X215</f>
        <v>4.4726021609484716E-3</v>
      </c>
      <c r="AC215" s="6">
        <f>$X215 *Y197</f>
        <v>2.8248043495039447E-2</v>
      </c>
      <c r="AD215" s="6">
        <f>$X215 *Z197</f>
        <v>2.0603294465493952E-3</v>
      </c>
      <c r="AE215" s="6">
        <f>$X215 *AA197</f>
        <v>-4.408736199473403E-3</v>
      </c>
      <c r="AF215" s="6">
        <f>AC215 *S215*(1 - S215)</f>
        <v>5.2085016247401155E-3</v>
      </c>
      <c r="AG215" s="6">
        <f>AD215 *T215*(1 - T215)</f>
        <v>1.4106102225948107E-4</v>
      </c>
      <c r="AH215" s="6">
        <f>AE215 *U215*(1 - U215)</f>
        <v>-4.5794556890922428E-4</v>
      </c>
      <c r="AI215" s="6">
        <f t="shared" ref="AI215" si="2172">$Q$4*$AF$33 *B215</f>
        <v>-3.9774611398614841E-4</v>
      </c>
      <c r="AJ215" s="6">
        <f t="shared" ref="AJ215" si="2173">$Q$4*$AF$33 *C215</f>
        <v>-1.5366202730008799E-4</v>
      </c>
      <c r="AK215" s="6">
        <f t="shared" ref="AK215" si="2174">$Q$4*$AF$33 *D215</f>
        <v>-1.6253781227049019E-4</v>
      </c>
      <c r="AL215" s="6">
        <f t="shared" ref="AL215" si="2175">$Q$4*$AF$33 *E215</f>
        <v>-7.2615015789102952E-4</v>
      </c>
      <c r="AM215" s="6">
        <f t="shared" ref="AM215" si="2176">$Q$4*$AF$33 *F215</f>
        <v>-1.285324611026368E-3</v>
      </c>
      <c r="AN215" s="6">
        <f t="shared" ref="AN215" si="2177">$Q$4*$AF$33 *G215</f>
        <v>-1.5366202730008799E-4</v>
      </c>
      <c r="AO215" s="6">
        <f t="shared" ref="AO215" si="2178">$Q$4*$AF$33 *H215</f>
        <v>-1.5809991978528909E-4</v>
      </c>
      <c r="AP215" s="6">
        <f t="shared" ref="AP215" si="2179">$Q$4*$AF$33 *I215</f>
        <v>-7.794048677134428E-4</v>
      </c>
      <c r="AQ215" s="6">
        <f t="shared" ref="AQ215" si="2180">$Q$4*$AF$33 *J215</f>
        <v>-1.5366202730008799E-4</v>
      </c>
      <c r="AR215" s="6">
        <f t="shared" ref="AR215" si="2181">$Q$4*$AF$33 *K215</f>
        <v>-1.5188687030600755E-4</v>
      </c>
      <c r="AS215" s="6">
        <f t="shared" ref="AS215" si="2182">$Q$4*$AF$33 *L215</f>
        <v>-1.5809991978528909E-4</v>
      </c>
      <c r="AT215" s="6">
        <f t="shared" ref="AT215" si="2183">$Q$4*$AF$33 *M215</f>
        <v>-1.5366202730008799E-4</v>
      </c>
      <c r="AU215" s="6">
        <f t="shared" ref="AU215" si="2184">$Q$4*$AF$33 *N215</f>
        <v>-1.7585148972609351E-4</v>
      </c>
      <c r="AV215" s="6">
        <f t="shared" ref="AV215" si="2185">$Q$4*$AG$33 *B215</f>
        <v>-4.7744633597246808E-5</v>
      </c>
      <c r="AW215" s="6">
        <f t="shared" ref="AW215" si="2186">$Q$4*$AG$33 *C215</f>
        <v>-1.8445276856955879E-5</v>
      </c>
      <c r="AX215" s="6">
        <f t="shared" ref="AX215" si="2187">$Q$4*$AG$33 *D215</f>
        <v>-1.9510708011148276E-5</v>
      </c>
      <c r="AY215" s="6">
        <f t="shared" ref="AY215" si="2188">$Q$4*$AG$33 *E215</f>
        <v>-8.71655863023655E-5</v>
      </c>
      <c r="AZ215" s="6">
        <f t="shared" ref="AZ215" si="2189">$Q$4*$AG$33 *F215</f>
        <v>-1.5428774901648652E-4</v>
      </c>
      <c r="BA215" s="6">
        <f t="shared" ref="BA215" si="2190">$Q$4*$AG$33 *G215</f>
        <v>-1.8445276856955879E-5</v>
      </c>
      <c r="BB215" s="6">
        <f t="shared" ref="BB215" si="2191">$Q$4*$AG$33 *H215</f>
        <v>-1.8977992434052078E-5</v>
      </c>
      <c r="BC215" s="6">
        <f t="shared" ref="BC215" si="2192">$Q$4*$AG$33 *I215</f>
        <v>-9.3558173227519895E-5</v>
      </c>
      <c r="BD215" s="6">
        <f t="shared" ref="BD215" si="2193">$Q$4*$AG$33 *J215</f>
        <v>-1.8445276856955879E-5</v>
      </c>
      <c r="BE215" s="6">
        <f t="shared" ref="BE215" si="2194">$Q$4*$AG$33 *K215</f>
        <v>-1.8232190626117397E-5</v>
      </c>
      <c r="BF215" s="6">
        <f t="shared" ref="BF215" si="2195">$Q$4*$AG$33 *L215</f>
        <v>-1.8977992434052078E-5</v>
      </c>
      <c r="BG215" s="6">
        <f t="shared" ref="BG215" si="2196">$Q$4*$AG$33 *M215</f>
        <v>-1.8445276856955879E-5</v>
      </c>
      <c r="BH215" s="6">
        <f t="shared" ref="BH215" si="2197">$Q$4*$AG$33 *N215</f>
        <v>-2.1108854742436872E-5</v>
      </c>
      <c r="BI215" s="6">
        <f t="shared" ref="BI215" si="2198">$Q$4*$AH$33 *B215</f>
        <v>-2.6328669927879809E-5</v>
      </c>
      <c r="BJ215" s="6">
        <f t="shared" ref="BJ215" si="2199">$Q$4*$AH$33 *C215</f>
        <v>-1.0171606094871277E-5</v>
      </c>
      <c r="BK215" s="6">
        <f t="shared" ref="BK215" si="2200">$Q$4*$AH$33 *D215</f>
        <v>-1.075913568879886E-5</v>
      </c>
      <c r="BL215" s="6">
        <f t="shared" ref="BL215" si="2201">$Q$4*$AH$33 *E215</f>
        <v>-4.8067264903200367E-5</v>
      </c>
      <c r="BM215" s="6">
        <f t="shared" ref="BM215" si="2202">$Q$4*$AH$33 *F215</f>
        <v>-8.5081629320638089E-5</v>
      </c>
      <c r="BN215" s="6">
        <f t="shared" ref="BN215" si="2203">$Q$4*$AH$33 *G215</f>
        <v>-1.0171606094871277E-5</v>
      </c>
      <c r="BO215" s="6">
        <f t="shared" ref="BO215" si="2204">$Q$4*$AH$33 *H215</f>
        <v>-1.0465370891835069E-5</v>
      </c>
      <c r="BP215" s="6">
        <f t="shared" ref="BP215" si="2205">$Q$4*$AH$33 *I215</f>
        <v>-5.1592442466765873E-5</v>
      </c>
      <c r="BQ215" s="6">
        <f t="shared" ref="BQ215" si="2206">$Q$4*$AH$33 *J215</f>
        <v>-1.0171606094871277E-5</v>
      </c>
      <c r="BR215" s="6">
        <f t="shared" ref="BR215" si="2207">$Q$4*$AH$33 *K215</f>
        <v>-1.005410017608576E-5</v>
      </c>
      <c r="BS215" s="6">
        <f t="shared" ref="BS215" si="2208">$Q$4*$AH$33 *L215</f>
        <v>-1.0465370891835069E-5</v>
      </c>
      <c r="BT215" s="6">
        <f t="shared" ref="BT215" si="2209">$Q$4*$AH$33 *M215</f>
        <v>-1.0171606094871277E-5</v>
      </c>
      <c r="BU215" s="6">
        <f t="shared" ref="BU215" si="2210">$Q$4*$AH$33 *N215</f>
        <v>-1.1640430079690235E-5</v>
      </c>
      <c r="BV215" s="6">
        <f>AF215*BV213</f>
        <v>3.217936454856188E-4</v>
      </c>
      <c r="BW215" s="6">
        <f t="shared" ref="BW215" si="2211">AG215*BW213</f>
        <v>4.2596272464423585E-5</v>
      </c>
      <c r="BX215" s="10">
        <f>AH215*BX213</f>
        <v>-2.3283802951183123E-4</v>
      </c>
    </row>
    <row r="216" spans="1:76" x14ac:dyDescent="0.25">
      <c r="A216" s="53"/>
      <c r="B216" s="21" t="s">
        <v>74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13">
        <f>Y213+Y215</f>
        <v>0.60702359576150322</v>
      </c>
      <c r="Z216" s="13">
        <f t="shared" ref="Z216:AB216" si="2212">Z213+Z215</f>
        <v>1.5891324728932961E-2</v>
      </c>
      <c r="AA216" s="13">
        <f t="shared" si="2212"/>
        <v>-0.1273501899641386</v>
      </c>
      <c r="AB216" s="13">
        <f t="shared" si="2212"/>
        <v>0.66969753496024409</v>
      </c>
      <c r="AC216" s="36" t="s">
        <v>74</v>
      </c>
      <c r="AD216" s="36"/>
      <c r="AE216" s="36"/>
      <c r="AF216" s="36"/>
      <c r="AG216" s="36"/>
      <c r="AH216" s="36"/>
      <c r="AI216" s="14">
        <f>AI213+AI215</f>
        <v>2.5308932440530132E-2</v>
      </c>
      <c r="AJ216" s="14">
        <f t="shared" ref="AJ216:BX216" si="2213">AJ213+AJ215</f>
        <v>0.80119411226755066</v>
      </c>
      <c r="AK216" s="14">
        <f t="shared" si="2213"/>
        <v>0.52537195293182226</v>
      </c>
      <c r="AL216" s="14">
        <f t="shared" si="2213"/>
        <v>0.12582446148377319</v>
      </c>
      <c r="AM216" s="14">
        <f t="shared" si="2213"/>
        <v>0.26061994540507183</v>
      </c>
      <c r="AN216" s="14">
        <f t="shared" si="2213"/>
        <v>0.40091972384719615</v>
      </c>
      <c r="AO216" s="14">
        <f t="shared" si="2213"/>
        <v>0.94841529215110343</v>
      </c>
      <c r="AP216" s="14">
        <f t="shared" si="2213"/>
        <v>0.13307573628163658</v>
      </c>
      <c r="AQ216" s="14">
        <f t="shared" si="2213"/>
        <v>0.61672137991680243</v>
      </c>
      <c r="AR216" s="14">
        <f t="shared" si="2213"/>
        <v>0.10615657395477394</v>
      </c>
      <c r="AS216" s="14">
        <f t="shared" si="2213"/>
        <v>0.57350290613684274</v>
      </c>
      <c r="AT216" s="14">
        <f t="shared" si="2213"/>
        <v>0.95119437065333634</v>
      </c>
      <c r="AU216" s="14">
        <f t="shared" si="2213"/>
        <v>0.86901049249893825</v>
      </c>
      <c r="AV216" s="14">
        <f t="shared" si="2213"/>
        <v>0.65296240548142381</v>
      </c>
      <c r="AW216" s="14">
        <f t="shared" si="2213"/>
        <v>0.89649598543499676</v>
      </c>
      <c r="AX216" s="14">
        <f t="shared" si="2213"/>
        <v>0.68743713927198924</v>
      </c>
      <c r="AY216" s="14">
        <f t="shared" si="2213"/>
        <v>0.93260509126508973</v>
      </c>
      <c r="AZ216" s="14">
        <f t="shared" si="2213"/>
        <v>0.69420047187434974</v>
      </c>
      <c r="BA216" s="14">
        <f t="shared" si="2213"/>
        <v>0.18923684474568228</v>
      </c>
      <c r="BB216" s="14">
        <f t="shared" si="2213"/>
        <v>0.34251729301532702</v>
      </c>
      <c r="BC216" s="14">
        <f t="shared" si="2213"/>
        <v>0.80677054721569041</v>
      </c>
      <c r="BD216" s="14">
        <f t="shared" si="2213"/>
        <v>0.68824087417375768</v>
      </c>
      <c r="BE216" s="14">
        <f t="shared" si="2213"/>
        <v>4.6814351430120089E-2</v>
      </c>
      <c r="BF216" s="14">
        <f t="shared" si="2213"/>
        <v>0.65141515216417767</v>
      </c>
      <c r="BG216" s="14">
        <f t="shared" si="2213"/>
        <v>0.77748125764929465</v>
      </c>
      <c r="BH216" s="14">
        <f t="shared" si="2213"/>
        <v>0.98226827062309408</v>
      </c>
      <c r="BI216" s="14">
        <f t="shared" si="2213"/>
        <v>0.74541569138185537</v>
      </c>
      <c r="BJ216" s="14">
        <f t="shared" si="2213"/>
        <v>0.38679159987970702</v>
      </c>
      <c r="BK216" s="14">
        <f t="shared" si="2213"/>
        <v>0.33358030940282718</v>
      </c>
      <c r="BL216" s="14">
        <f t="shared" si="2213"/>
        <v>6.6848728351731376E-2</v>
      </c>
      <c r="BM216" s="14">
        <f t="shared" si="2213"/>
        <v>0.77850525877408938</v>
      </c>
      <c r="BN216" s="14">
        <f t="shared" si="2213"/>
        <v>0.46714480740931658</v>
      </c>
      <c r="BO216" s="14">
        <f t="shared" si="2213"/>
        <v>0.89093070377690697</v>
      </c>
      <c r="BP216" s="14">
        <f t="shared" si="2213"/>
        <v>0.34907776523240597</v>
      </c>
      <c r="BQ216" s="14">
        <f t="shared" si="2213"/>
        <v>0.37323193764116763</v>
      </c>
      <c r="BR216" s="14">
        <f t="shared" si="2213"/>
        <v>0.32123962203664524</v>
      </c>
      <c r="BS216" s="14">
        <f t="shared" si="2213"/>
        <v>0.2038425252660141</v>
      </c>
      <c r="BT216" s="14">
        <f t="shared" si="2213"/>
        <v>0.7928646731959077</v>
      </c>
      <c r="BU216" s="14">
        <f t="shared" si="2213"/>
        <v>0.21349244825255007</v>
      </c>
      <c r="BV216" s="14">
        <f t="shared" si="2213"/>
        <v>6.2104177269427581E-2</v>
      </c>
      <c r="BW216" s="14">
        <f t="shared" si="2213"/>
        <v>0.30201313201739866</v>
      </c>
      <c r="BX216" s="15">
        <f t="shared" si="2213"/>
        <v>0.50820756475989759</v>
      </c>
    </row>
    <row r="217" spans="1:76" x14ac:dyDescent="0.25">
      <c r="A217" s="53"/>
      <c r="BX217" s="12"/>
    </row>
    <row r="218" spans="1:76" x14ac:dyDescent="0.25">
      <c r="A218" s="53"/>
      <c r="B218" s="8">
        <v>0.2754646840148699</v>
      </c>
      <c r="C218" s="3">
        <v>0.10297397769516729</v>
      </c>
      <c r="D218" s="3">
        <v>0.11189591078066916</v>
      </c>
      <c r="E218" s="3">
        <v>0.42713754646840152</v>
      </c>
      <c r="F218" s="3">
        <v>0.81078066914498148</v>
      </c>
      <c r="G218" s="3">
        <v>0.1</v>
      </c>
      <c r="H218" s="3">
        <v>0.10594795539033458</v>
      </c>
      <c r="I218" s="3">
        <v>0.52230483271375472</v>
      </c>
      <c r="J218" s="3">
        <v>0.10297397769516729</v>
      </c>
      <c r="K218" s="3">
        <v>0.10356877323420074</v>
      </c>
      <c r="L218" s="3">
        <v>0.10594795539033458</v>
      </c>
      <c r="M218" s="3">
        <v>0.10297397769516729</v>
      </c>
      <c r="N218" s="3">
        <v>0.120817843866171</v>
      </c>
      <c r="O218" s="3">
        <v>1</v>
      </c>
      <c r="P218" s="6">
        <f>$BV$43+ (B218*AI212) + (C218*$AJ$43) +(D218*$AK$43)+(E218*$AL$43)+(F218*$AM$43)+(G218*$AN$43)+(H218*$AO$43)+(I218*$AP$43)+(J218*$AQ$43)+(K218*$AR$43)+(L218*$AS$43)+(M218*$AT$43)+(N218*$AU$43)</f>
        <v>1.1103543467291648</v>
      </c>
      <c r="Q218" s="6">
        <f>$BW$43+ (B218*$AV$43) + (C218*$AW$43) +(D218*$AX$43)+(E218*$AY$43)+(F218*$AZ$43)+(G218*$BA$43)+(H218*$BB$43)+(I218*$BC$43)+(J218*$BD$43)+(K218*$BE$43)+(L218*$BF$43)+(M218*$BG$43)+(N218*$BH$43)</f>
        <v>2.447104400999391</v>
      </c>
      <c r="R218" s="6">
        <f>$BX$43+ (B218*$BI$43) + (C218*$BJ$43) +(D218*$BK$43)+(E218*$BL$43)+(F218*$BM$43)+(G218*$BN$43)+(H218*$BO$43)+(I218*$BP$43)+(J218*$BQ$43)+(K218*$BR$43)+(L218*$BS$43)+(M218*$BT$43)+(N218*$BU$43)</f>
        <v>1.9779537085198633</v>
      </c>
      <c r="S218" s="6">
        <f t="shared" ref="S218" si="2214">1/(1+EXP(-P218))</f>
        <v>0.75219516672101217</v>
      </c>
      <c r="T218" s="6">
        <f>1/(1+EXP(-Q218))</f>
        <v>0.92034944323104539</v>
      </c>
      <c r="U218" s="6">
        <f>1/(1+EXP(-R218))</f>
        <v>0.8784628571682368</v>
      </c>
      <c r="V218" s="6">
        <f>AB197+(S218*Y197)+(T218*Z197)+(U218*AA197)</f>
        <v>1.1334559014826535</v>
      </c>
      <c r="W218" s="6">
        <f t="shared" ref="W218" si="2215">1/(1+EXP(-V218))</f>
        <v>0.75647610944531851</v>
      </c>
      <c r="X218" s="6">
        <f>(O218 -W218) *W218 * (1-W218)</f>
        <v>4.4861972404713256E-2</v>
      </c>
      <c r="Y218" s="6">
        <f>$Q$4*X218*S218</f>
        <v>3.3744958812396736E-3</v>
      </c>
      <c r="Z218" s="6">
        <f>$Q$4*X218*T218</f>
        <v>4.1288691324924374E-3</v>
      </c>
      <c r="AA218" s="6">
        <f>$Q$4*X218*U218</f>
        <v>3.9409576456847003E-3</v>
      </c>
      <c r="AB218" s="6">
        <f>$Q$4*X218</f>
        <v>4.4861972404713259E-3</v>
      </c>
      <c r="AC218" s="6">
        <f>$X218 *Y197</f>
        <v>2.8333907245907612E-2</v>
      </c>
      <c r="AD218" s="6">
        <f>$X218 *Z197</f>
        <v>2.0665920967161554E-3</v>
      </c>
      <c r="AE218" s="6">
        <f>$X218 *AA197</f>
        <v>-4.4221371497636958E-3</v>
      </c>
      <c r="AF218" s="6">
        <f>AC218 *S218*(1 - S218)</f>
        <v>5.2813722492644644E-3</v>
      </c>
      <c r="AG218" s="6">
        <f>AD218 *T218*(1 - T218)</f>
        <v>1.5149431440516194E-4</v>
      </c>
      <c r="AH218" s="6">
        <f>AE218 *U218*(1 - U218)</f>
        <v>-4.7213330123346787E-4</v>
      </c>
      <c r="AI218" s="6">
        <f t="shared" ref="AI218" si="2216">$Q$4*$AF$33 *B218</f>
        <v>-4.1105979144175162E-4</v>
      </c>
      <c r="AJ218" s="6">
        <f t="shared" ref="AJ218" si="2217">$Q$4*$AF$33 *C218</f>
        <v>-1.5366202730008799E-4</v>
      </c>
      <c r="AK218" s="6">
        <f t="shared" ref="AK218" si="2218">$Q$4*$AF$33 *D218</f>
        <v>-1.6697570475569131E-4</v>
      </c>
      <c r="AL218" s="6">
        <f t="shared" ref="AL218" si="2219">$Q$4*$AF$33 *E218</f>
        <v>-6.3739230818700768E-4</v>
      </c>
      <c r="AM218" s="6">
        <f t="shared" ref="AM218" si="2220">$Q$4*$AF$33 *F218</f>
        <v>-1.2098804387779493E-3</v>
      </c>
      <c r="AN218" s="6">
        <f t="shared" ref="AN218" si="2221">$Q$4*$AF$33 *G218</f>
        <v>-1.4922413481488689E-4</v>
      </c>
      <c r="AO218" s="6">
        <f t="shared" ref="AO218" si="2222">$Q$4*$AF$33 *H218</f>
        <v>-1.5809991978528909E-4</v>
      </c>
      <c r="AP218" s="6">
        <f t="shared" ref="AP218" si="2223">$Q$4*$AF$33 *I218</f>
        <v>-7.794048677134428E-4</v>
      </c>
      <c r="AQ218" s="6">
        <f t="shared" ref="AQ218" si="2224">$Q$4*$AF$33 *J218</f>
        <v>-1.5366202730008799E-4</v>
      </c>
      <c r="AR218" s="6">
        <f t="shared" ref="AR218" si="2225">$Q$4*$AF$33 *K218</f>
        <v>-1.545496057971282E-4</v>
      </c>
      <c r="AS218" s="6">
        <f t="shared" ref="AS218" si="2226">$Q$4*$AF$33 *L218</f>
        <v>-1.5809991978528909E-4</v>
      </c>
      <c r="AT218" s="6">
        <f t="shared" ref="AT218" si="2227">$Q$4*$AF$33 *M218</f>
        <v>-1.5366202730008799E-4</v>
      </c>
      <c r="AU218" s="6">
        <f t="shared" ref="AU218" si="2228">$Q$4*$AF$33 *N218</f>
        <v>-1.8028938221129458E-4</v>
      </c>
      <c r="AV218" s="6">
        <f t="shared" ref="AV218" si="2229">$Q$4*$AG$33 *B218</f>
        <v>-4.93427803285354E-5</v>
      </c>
      <c r="AW218" s="6">
        <f t="shared" ref="AW218" si="2230">$Q$4*$AG$33 *C218</f>
        <v>-1.8445276856955879E-5</v>
      </c>
      <c r="AX218" s="6">
        <f t="shared" ref="AX218" si="2231">$Q$4*$AG$33 *D218</f>
        <v>-2.0043423588244475E-5</v>
      </c>
      <c r="AY218" s="6">
        <f t="shared" ref="AY218" si="2232">$Q$4*$AG$33 *E218</f>
        <v>-7.6511274760441531E-5</v>
      </c>
      <c r="AZ218" s="6">
        <f t="shared" ref="AZ218" si="2233">$Q$4*$AG$33 *F218</f>
        <v>-1.4523158420585115E-4</v>
      </c>
      <c r="BA218" s="6">
        <f t="shared" ref="BA218" si="2234">$Q$4*$AG$33 *G218</f>
        <v>-1.7912561279859678E-5</v>
      </c>
      <c r="BB218" s="6">
        <f t="shared" ref="BB218" si="2235">$Q$4*$AG$33 *H218</f>
        <v>-1.8977992434052078E-5</v>
      </c>
      <c r="BC218" s="6">
        <f t="shared" ref="BC218" si="2236">$Q$4*$AG$33 *I218</f>
        <v>-9.3558173227519895E-5</v>
      </c>
      <c r="BD218" s="6">
        <f t="shared" ref="BD218" si="2237">$Q$4*$AG$33 *J218</f>
        <v>-1.8445276856955879E-5</v>
      </c>
      <c r="BE218" s="6">
        <f t="shared" ref="BE218" si="2238">$Q$4*$AG$33 *K218</f>
        <v>-1.8551819972375117E-5</v>
      </c>
      <c r="BF218" s="6">
        <f t="shared" ref="BF218" si="2239">$Q$4*$AG$33 *L218</f>
        <v>-1.8977992434052078E-5</v>
      </c>
      <c r="BG218" s="6">
        <f t="shared" ref="BG218" si="2240">$Q$4*$AG$33 *M218</f>
        <v>-1.8445276856955879E-5</v>
      </c>
      <c r="BH218" s="6">
        <f t="shared" ref="BH218" si="2241">$Q$4*$AG$33 *N218</f>
        <v>-2.164157031953307E-5</v>
      </c>
      <c r="BI218" s="6">
        <f t="shared" ref="BI218" si="2242">$Q$4*$AH$33 *B218</f>
        <v>-2.720996431877118E-5</v>
      </c>
      <c r="BJ218" s="6">
        <f t="shared" ref="BJ218" si="2243">$Q$4*$AH$33 *C218</f>
        <v>-1.0171606094871277E-5</v>
      </c>
      <c r="BK218" s="6">
        <f t="shared" ref="BK218" si="2244">$Q$4*$AH$33 *D218</f>
        <v>-1.1052900485762652E-5</v>
      </c>
      <c r="BL218" s="6">
        <f t="shared" ref="BL218" si="2245">$Q$4*$AH$33 *E218</f>
        <v>-4.2191968963924542E-5</v>
      </c>
      <c r="BM218" s="6">
        <f t="shared" ref="BM218" si="2246">$Q$4*$AH$33 *F218</f>
        <v>-8.0087627772253635E-5</v>
      </c>
      <c r="BN218" s="6">
        <f t="shared" ref="BN218" si="2247">$Q$4*$AH$33 *G218</f>
        <v>-9.8778412979074856E-6</v>
      </c>
      <c r="BO218" s="6">
        <f t="shared" ref="BO218" si="2248">$Q$4*$AH$33 *H218</f>
        <v>-1.0465370891835069E-5</v>
      </c>
      <c r="BP218" s="6">
        <f t="shared" ref="BP218" si="2249">$Q$4*$AH$33 *I218</f>
        <v>-5.1592442466765873E-5</v>
      </c>
      <c r="BQ218" s="6">
        <f t="shared" ref="BQ218" si="2250">$Q$4*$AH$33 *J218</f>
        <v>-1.0171606094871277E-5</v>
      </c>
      <c r="BR218" s="6">
        <f t="shared" ref="BR218" si="2251">$Q$4*$AH$33 *K218</f>
        <v>-1.0230359054264035E-5</v>
      </c>
      <c r="BS218" s="6">
        <f t="shared" ref="BS218" si="2252">$Q$4*$AH$33 *L218</f>
        <v>-1.0465370891835069E-5</v>
      </c>
      <c r="BT218" s="6">
        <f t="shared" ref="BT218" si="2253">$Q$4*$AH$33 *M218</f>
        <v>-1.0171606094871277E-5</v>
      </c>
      <c r="BU218" s="6">
        <f t="shared" ref="BU218" si="2254">$Q$4*$AH$33 *N218</f>
        <v>-1.1934194876654025E-5</v>
      </c>
      <c r="BV218" s="6">
        <f>AF218*BV216</f>
        <v>3.2799527839415574E-4</v>
      </c>
      <c r="BW218" s="6">
        <f t="shared" ref="BW218" si="2255">AG218*BW216</f>
        <v>4.5753272376331471E-5</v>
      </c>
      <c r="BX218" s="10">
        <f>AH218*BX216</f>
        <v>-2.3994171526191187E-4</v>
      </c>
    </row>
    <row r="219" spans="1:76" ht="15.75" thickBot="1" x14ac:dyDescent="0.3">
      <c r="A219" s="54"/>
      <c r="B219" s="19" t="s">
        <v>74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16">
        <f>Y216+Y218</f>
        <v>0.61039809164274295</v>
      </c>
      <c r="Z219" s="16">
        <f t="shared" ref="Z219:AB219" si="2256">Z216+Z218</f>
        <v>2.0020193861425398E-2</v>
      </c>
      <c r="AA219" s="16">
        <f t="shared" si="2256"/>
        <v>-0.12340923231845391</v>
      </c>
      <c r="AB219" s="16">
        <f t="shared" si="2256"/>
        <v>0.67418373220071537</v>
      </c>
      <c r="AC219" s="49" t="s">
        <v>74</v>
      </c>
      <c r="AD219" s="49"/>
      <c r="AE219" s="49"/>
      <c r="AF219" s="49"/>
      <c r="AG219" s="49"/>
      <c r="AH219" s="49"/>
      <c r="AI219" s="17">
        <f>AI216+AI218</f>
        <v>2.4897872649088382E-2</v>
      </c>
      <c r="AJ219" s="17">
        <f t="shared" ref="AJ219:BX219" si="2257">AJ216+AJ218</f>
        <v>0.80104045024025061</v>
      </c>
      <c r="AK219" s="17">
        <f t="shared" si="2257"/>
        <v>0.52520497722706661</v>
      </c>
      <c r="AL219" s="17">
        <f t="shared" si="2257"/>
        <v>0.12518706917558617</v>
      </c>
      <c r="AM219" s="17">
        <f t="shared" si="2257"/>
        <v>0.25941006496629387</v>
      </c>
      <c r="AN219" s="17">
        <f t="shared" si="2257"/>
        <v>0.40077049971238127</v>
      </c>
      <c r="AO219" s="17">
        <f t="shared" si="2257"/>
        <v>0.9482571922313181</v>
      </c>
      <c r="AP219" s="17">
        <f t="shared" si="2257"/>
        <v>0.13229633141392314</v>
      </c>
      <c r="AQ219" s="17">
        <f t="shared" si="2257"/>
        <v>0.61656771788950238</v>
      </c>
      <c r="AR219" s="17">
        <f t="shared" si="2257"/>
        <v>0.10600202434897682</v>
      </c>
      <c r="AS219" s="17">
        <f t="shared" si="2257"/>
        <v>0.57334480621705741</v>
      </c>
      <c r="AT219" s="17">
        <f t="shared" si="2257"/>
        <v>0.95104070862603629</v>
      </c>
      <c r="AU219" s="17">
        <f t="shared" si="2257"/>
        <v>0.86883020311672698</v>
      </c>
      <c r="AV219" s="17">
        <f t="shared" si="2257"/>
        <v>0.65291306270109528</v>
      </c>
      <c r="AW219" s="17">
        <f t="shared" si="2257"/>
        <v>0.89647754015813985</v>
      </c>
      <c r="AX219" s="17">
        <f t="shared" si="2257"/>
        <v>0.68741709584840105</v>
      </c>
      <c r="AY219" s="17">
        <f t="shared" si="2257"/>
        <v>0.93252857999032923</v>
      </c>
      <c r="AZ219" s="17">
        <f t="shared" si="2257"/>
        <v>0.69405524029014387</v>
      </c>
      <c r="BA219" s="17">
        <f t="shared" si="2257"/>
        <v>0.18921893218440242</v>
      </c>
      <c r="BB219" s="17">
        <f t="shared" si="2257"/>
        <v>0.34249831502289296</v>
      </c>
      <c r="BC219" s="17">
        <f t="shared" si="2257"/>
        <v>0.80667698904246288</v>
      </c>
      <c r="BD219" s="17">
        <f t="shared" si="2257"/>
        <v>0.68822242889690077</v>
      </c>
      <c r="BE219" s="17">
        <f t="shared" si="2257"/>
        <v>4.6795799610147716E-2</v>
      </c>
      <c r="BF219" s="17">
        <f t="shared" si="2257"/>
        <v>0.65139617417174367</v>
      </c>
      <c r="BG219" s="17">
        <f t="shared" si="2257"/>
        <v>0.77746281237243775</v>
      </c>
      <c r="BH219" s="17">
        <f t="shared" si="2257"/>
        <v>0.98224662905277449</v>
      </c>
      <c r="BI219" s="17">
        <f t="shared" si="2257"/>
        <v>0.74538848141753655</v>
      </c>
      <c r="BJ219" s="17">
        <f t="shared" si="2257"/>
        <v>0.38678142827361217</v>
      </c>
      <c r="BK219" s="17">
        <f t="shared" si="2257"/>
        <v>0.33356925650234143</v>
      </c>
      <c r="BL219" s="17">
        <f t="shared" si="2257"/>
        <v>6.6806536382767456E-2</v>
      </c>
      <c r="BM219" s="17">
        <f t="shared" si="2257"/>
        <v>0.77842517114631715</v>
      </c>
      <c r="BN219" s="17">
        <f t="shared" si="2257"/>
        <v>0.46713492956801866</v>
      </c>
      <c r="BO219" s="17">
        <f t="shared" si="2257"/>
        <v>0.89092023840601509</v>
      </c>
      <c r="BP219" s="17">
        <f t="shared" si="2257"/>
        <v>0.34902617278993919</v>
      </c>
      <c r="BQ219" s="17">
        <f t="shared" si="2257"/>
        <v>0.37322176603507279</v>
      </c>
      <c r="BR219" s="17">
        <f t="shared" si="2257"/>
        <v>0.32122939167759096</v>
      </c>
      <c r="BS219" s="17">
        <f t="shared" si="2257"/>
        <v>0.20383205989512226</v>
      </c>
      <c r="BT219" s="17">
        <f t="shared" si="2257"/>
        <v>0.79285450158981285</v>
      </c>
      <c r="BU219" s="17">
        <f t="shared" si="2257"/>
        <v>0.2134805140576734</v>
      </c>
      <c r="BV219" s="17">
        <f t="shared" si="2257"/>
        <v>6.2432172547821733E-2</v>
      </c>
      <c r="BW219" s="17">
        <f t="shared" si="2257"/>
        <v>0.30205888528977498</v>
      </c>
      <c r="BX219" s="18">
        <f t="shared" si="2257"/>
        <v>0.50796762304463572</v>
      </c>
    </row>
    <row r="221" spans="1:76" x14ac:dyDescent="0.25">
      <c r="B221" t="s">
        <v>161</v>
      </c>
      <c r="F221">
        <f>((O203 - W203)^2 + (O206 -W206)^2 + (O209 -W209)^2 +(O212-W212)^2+(O215-W215)^2+(O218-W218)^2) / 6</f>
        <v>0.31542682979983072</v>
      </c>
    </row>
    <row r="222" spans="1:76" ht="15.75" thickBot="1" x14ac:dyDescent="0.3"/>
    <row r="223" spans="1:76" x14ac:dyDescent="0.25">
      <c r="A223" s="52" t="s">
        <v>84</v>
      </c>
      <c r="B223" s="33" t="s">
        <v>50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5" t="s">
        <v>28</v>
      </c>
      <c r="Q223" s="35"/>
      <c r="R223" s="35"/>
      <c r="S223" s="35" t="s">
        <v>29</v>
      </c>
      <c r="T223" s="35"/>
      <c r="U223" s="35"/>
      <c r="V223" s="34" t="s">
        <v>30</v>
      </c>
      <c r="W223" s="34" t="s">
        <v>31</v>
      </c>
      <c r="X223" s="50" t="s">
        <v>62</v>
      </c>
      <c r="Y223" s="37" t="s">
        <v>54</v>
      </c>
      <c r="Z223" s="38"/>
      <c r="AA223" s="39"/>
      <c r="AB223" s="44" t="s">
        <v>49</v>
      </c>
      <c r="AC223" s="46" t="s">
        <v>58</v>
      </c>
      <c r="AD223" s="47"/>
      <c r="AE223" s="48"/>
      <c r="AF223" s="46" t="s">
        <v>63</v>
      </c>
      <c r="AG223" s="47"/>
      <c r="AH223" s="48"/>
      <c r="AI223" s="37" t="s">
        <v>67</v>
      </c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9"/>
      <c r="AV223" s="37" t="s">
        <v>68</v>
      </c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9"/>
      <c r="BI223" s="37" t="s">
        <v>69</v>
      </c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9"/>
      <c r="BV223" s="37" t="s">
        <v>73</v>
      </c>
      <c r="BW223" s="38"/>
      <c r="BX223" s="40"/>
    </row>
    <row r="224" spans="1:76" x14ac:dyDescent="0.25">
      <c r="A224" s="53"/>
      <c r="B224" s="5" t="s">
        <v>16</v>
      </c>
      <c r="C224" s="1" t="s">
        <v>17</v>
      </c>
      <c r="D224" s="1" t="s">
        <v>18</v>
      </c>
      <c r="E224" s="1" t="s">
        <v>19</v>
      </c>
      <c r="F224" s="1" t="s">
        <v>20</v>
      </c>
      <c r="G224" s="1" t="s">
        <v>21</v>
      </c>
      <c r="H224" s="1" t="s">
        <v>36</v>
      </c>
      <c r="I224" s="1" t="s">
        <v>37</v>
      </c>
      <c r="J224" s="1" t="s">
        <v>38</v>
      </c>
      <c r="K224" s="1" t="s">
        <v>39</v>
      </c>
      <c r="L224" s="1" t="s">
        <v>40</v>
      </c>
      <c r="M224" s="1" t="s">
        <v>41</v>
      </c>
      <c r="N224" s="1" t="s">
        <v>42</v>
      </c>
      <c r="O224" s="1" t="s">
        <v>22</v>
      </c>
      <c r="P224" s="1" t="s">
        <v>51</v>
      </c>
      <c r="Q224" s="1" t="s">
        <v>52</v>
      </c>
      <c r="R224" s="1" t="s">
        <v>53</v>
      </c>
      <c r="S224" s="1" t="s">
        <v>25</v>
      </c>
      <c r="T224" s="1" t="s">
        <v>26</v>
      </c>
      <c r="U224" s="1" t="s">
        <v>27</v>
      </c>
      <c r="V224" s="27"/>
      <c r="W224" s="27"/>
      <c r="X224" s="51"/>
      <c r="Y224" s="1" t="s">
        <v>55</v>
      </c>
      <c r="Z224" s="1" t="s">
        <v>56</v>
      </c>
      <c r="AA224" s="1" t="s">
        <v>57</v>
      </c>
      <c r="AB224" s="45"/>
      <c r="AC224" s="1" t="s">
        <v>59</v>
      </c>
      <c r="AD224" s="1" t="s">
        <v>60</v>
      </c>
      <c r="AE224" s="1" t="s">
        <v>61</v>
      </c>
      <c r="AF224" s="1" t="s">
        <v>64</v>
      </c>
      <c r="AG224" s="1" t="s">
        <v>65</v>
      </c>
      <c r="AH224" s="1" t="s">
        <v>66</v>
      </c>
      <c r="AI224" s="1" t="s">
        <v>16</v>
      </c>
      <c r="AJ224" s="1" t="s">
        <v>17</v>
      </c>
      <c r="AK224" s="1" t="s">
        <v>18</v>
      </c>
      <c r="AL224" s="1" t="s">
        <v>19</v>
      </c>
      <c r="AM224" s="2" t="s">
        <v>20</v>
      </c>
      <c r="AN224" s="2" t="s">
        <v>21</v>
      </c>
      <c r="AO224" s="2" t="s">
        <v>36</v>
      </c>
      <c r="AP224" s="2" t="s">
        <v>37</v>
      </c>
      <c r="AQ224" s="2" t="s">
        <v>38</v>
      </c>
      <c r="AR224" s="2" t="s">
        <v>39</v>
      </c>
      <c r="AS224" s="2" t="s">
        <v>40</v>
      </c>
      <c r="AT224" s="2" t="s">
        <v>41</v>
      </c>
      <c r="AU224" s="2" t="s">
        <v>42</v>
      </c>
      <c r="AV224" s="1" t="s">
        <v>16</v>
      </c>
      <c r="AW224" s="1" t="s">
        <v>17</v>
      </c>
      <c r="AX224" s="1" t="s">
        <v>18</v>
      </c>
      <c r="AY224" s="1" t="s">
        <v>19</v>
      </c>
      <c r="AZ224" s="2" t="s">
        <v>20</v>
      </c>
      <c r="BA224" s="2" t="s">
        <v>21</v>
      </c>
      <c r="BB224" s="2" t="s">
        <v>36</v>
      </c>
      <c r="BC224" s="2" t="s">
        <v>37</v>
      </c>
      <c r="BD224" s="2" t="s">
        <v>38</v>
      </c>
      <c r="BE224" s="2" t="s">
        <v>39</v>
      </c>
      <c r="BF224" s="2" t="s">
        <v>40</v>
      </c>
      <c r="BG224" s="2" t="s">
        <v>41</v>
      </c>
      <c r="BH224" s="2" t="s">
        <v>42</v>
      </c>
      <c r="BI224" s="1" t="s">
        <v>16</v>
      </c>
      <c r="BJ224" s="1" t="s">
        <v>17</v>
      </c>
      <c r="BK224" s="1" t="s">
        <v>18</v>
      </c>
      <c r="BL224" s="1" t="s">
        <v>19</v>
      </c>
      <c r="BM224" s="2" t="s">
        <v>20</v>
      </c>
      <c r="BN224" s="2" t="s">
        <v>21</v>
      </c>
      <c r="BO224" s="2" t="s">
        <v>36</v>
      </c>
      <c r="BP224" s="2" t="s">
        <v>37</v>
      </c>
      <c r="BQ224" s="2" t="s">
        <v>38</v>
      </c>
      <c r="BR224" s="2" t="s">
        <v>39</v>
      </c>
      <c r="BS224" s="2" t="s">
        <v>40</v>
      </c>
      <c r="BT224" s="2" t="s">
        <v>41</v>
      </c>
      <c r="BU224" s="2" t="s">
        <v>42</v>
      </c>
      <c r="BV224" s="2" t="s">
        <v>70</v>
      </c>
      <c r="BW224" s="2" t="s">
        <v>71</v>
      </c>
      <c r="BX224" s="9" t="s">
        <v>72</v>
      </c>
    </row>
    <row r="225" spans="1:76" x14ac:dyDescent="0.25">
      <c r="A225" s="53"/>
      <c r="B225" s="8">
        <v>0.26951672862453502</v>
      </c>
      <c r="C225" s="3">
        <v>0.10297397769516729</v>
      </c>
      <c r="D225" s="3">
        <v>0.10594795539033458</v>
      </c>
      <c r="E225" s="3">
        <v>0.46877323420074346</v>
      </c>
      <c r="F225" s="3">
        <v>0.87620817843866172</v>
      </c>
      <c r="G225" s="3">
        <v>0.1</v>
      </c>
      <c r="H225" s="3">
        <v>0.1</v>
      </c>
      <c r="I225" s="3">
        <v>0.51933085501858745</v>
      </c>
      <c r="J225" s="3">
        <v>0.1</v>
      </c>
      <c r="K225" s="3">
        <v>0.10089219330855019</v>
      </c>
      <c r="L225" s="3">
        <v>0.10297397769516729</v>
      </c>
      <c r="M225" s="3">
        <v>0.1</v>
      </c>
      <c r="N225" s="3">
        <v>0.120817843866171</v>
      </c>
      <c r="O225" s="3">
        <v>1</v>
      </c>
      <c r="P225" s="6">
        <f>$BV$43+ (B225*AI219) + (C225*$AJ$43) +(D225*$AK$43)+(E225*$AL$43)+(F225*$AM$43)+(G225*$AN$43)+(H225*$AO$43)+(I225*$AP$43)+(J225*$AQ$43)+(K225*$AR$43)+(L225*$AS$43)+(M225*$AT$43)+(N225*$AU$43)</f>
        <v>1.1275413388427113</v>
      </c>
      <c r="Q225" s="6">
        <f>$BW$43+ (B225*$AV$43) + (C225*$AW$43) +(D225*$AX$43)+(E225*$AY$43)+(F225*$AZ$43)+(G225*$BA$43)+(H225*$BB$43)+(I225*$BC$43)+(J225*$BD$43)+(K225*$BE$43)+(L225*$BF$43)+(M225*$BG$43)+(N225*$BH$43)</f>
        <v>2.5129876661774113</v>
      </c>
      <c r="R225" s="6">
        <f>$BX$43+ (B225*$BI$43) + (C225*$BJ$43) +(D225*$BK$43)+(E225*$BL$43)+(F225*$BM$43)+(G225*$BN$43)+(H225*$BO$43)+(I225*$BP$43)+(J225*$BQ$43)+(K225*$BR$43)+(L225*$BS$43)+(M225*$BT$43)+(N225*$BU$43)</f>
        <v>2.0142316659841852</v>
      </c>
      <c r="S225" s="6">
        <f>1/(1+EXP(-P225))</f>
        <v>0.75538487652642039</v>
      </c>
      <c r="T225" s="6">
        <f t="shared" ref="T225" si="2258">1/(1+EXP(-Q225))</f>
        <v>0.92504730296426851</v>
      </c>
      <c r="U225" s="6">
        <f t="shared" ref="U225" si="2259">1/(1+EXP(-R225))</f>
        <v>0.88228323250068719</v>
      </c>
      <c r="V225" s="6">
        <f>AB219+(S225*Y219)+(T225*Z219)+(U225*AA219)</f>
        <v>1.0449069492142111</v>
      </c>
      <c r="W225" s="6">
        <f>1/(1+EXP(-V225))</f>
        <v>0.73979569497690922</v>
      </c>
      <c r="X225" s="6">
        <f>(O225 -W225) *W225 * (1-W225)</f>
        <v>5.0088814727715932E-2</v>
      </c>
      <c r="Y225" s="6">
        <f>$Q$4*X225*S225</f>
        <v>3.7836333128450448E-3</v>
      </c>
      <c r="Z225" s="6">
        <f>$Q$4*X225*T225</f>
        <v>4.6334522972550553E-3</v>
      </c>
      <c r="AA225" s="6">
        <f>$Q$4*X225*U225</f>
        <v>4.4192521370097241E-3</v>
      </c>
      <c r="AB225" s="6">
        <f>$Q$4*X225</f>
        <v>5.0088814727715933E-3</v>
      </c>
      <c r="AC225" s="6">
        <f>X225 *Y219</f>
        <v>3.0574116922444723E-2</v>
      </c>
      <c r="AD225" s="6">
        <f t="shared" ref="AD225" si="2260">Y225 *Z219</f>
        <v>7.5749072423705009E-5</v>
      </c>
      <c r="AE225" s="6">
        <f t="shared" ref="AE225" si="2261">Z225 *AA219</f>
        <v>-5.7181079098842305E-4</v>
      </c>
      <c r="AF225" s="6">
        <f>AC225 *S225*(1 - S225)</f>
        <v>5.6494414462281541E-3</v>
      </c>
      <c r="AG225" s="6">
        <f>AD225 *T225*(1 - T225)</f>
        <v>5.2520460475843533E-6</v>
      </c>
      <c r="AH225" s="6">
        <f>AE225 *U225*(1 - U225)</f>
        <v>-5.9388000086085904E-5</v>
      </c>
      <c r="AI225" s="6">
        <f>$Q$4*$AF$49 *B225</f>
        <v>7.0728115482255504E-5</v>
      </c>
      <c r="AJ225" s="6">
        <f t="shared" ref="AJ225" si="2262">$Q$4*$AF$49 *C225</f>
        <v>2.7023017915289378E-5</v>
      </c>
      <c r="AK225" s="6">
        <f t="shared" ref="AK225" si="2263">$Q$4*$AF$49 *D225</f>
        <v>2.7803466086128061E-5</v>
      </c>
      <c r="AL225" s="6">
        <f t="shared" ref="AL225" si="2264">$Q$4*$AF$49 *E225</f>
        <v>1.2301814292844728E-4</v>
      </c>
      <c r="AM225" s="6">
        <f t="shared" ref="AM225" si="2265">$Q$4*$AF$49 *F225</f>
        <v>2.2993954233334679E-4</v>
      </c>
      <c r="AN225" s="6">
        <f t="shared" ref="AN225" si="2266">$Q$4*$AF$49 *G225</f>
        <v>2.6242569744450695E-5</v>
      </c>
      <c r="AO225" s="6">
        <f t="shared" ref="AO225" si="2267">$Q$4*$AF$49 *H225</f>
        <v>2.6242569744450695E-5</v>
      </c>
      <c r="AP225" s="6">
        <f t="shared" ref="AP225" si="2268">$Q$4*$AF$49 *I225</f>
        <v>1.3628576183270493E-4</v>
      </c>
      <c r="AQ225" s="6">
        <f t="shared" ref="AQ225" si="2269">$Q$4*$AF$49 *J225</f>
        <v>2.6242569744450695E-5</v>
      </c>
      <c r="AR225" s="6">
        <f t="shared" ref="AR225" si="2270">$Q$4*$AF$49 *K225</f>
        <v>2.6476704195702298E-5</v>
      </c>
      <c r="AS225" s="6">
        <f t="shared" ref="AS225" si="2271">$Q$4*$AF$49 *L225</f>
        <v>2.7023017915289378E-5</v>
      </c>
      <c r="AT225" s="6">
        <f t="shared" ref="AT225" si="2272">$Q$4*$AF$49 *M225</f>
        <v>2.6242569744450695E-5</v>
      </c>
      <c r="AU225" s="6">
        <f t="shared" ref="AU225" si="2273">$Q$4*$AF$49 *N225</f>
        <v>3.170570694032147E-5</v>
      </c>
      <c r="AV225" s="6">
        <f>$Q$4*$AG$49 *B225</f>
        <v>5.8622748510761062E-7</v>
      </c>
      <c r="AW225" s="6">
        <f t="shared" ref="AW225" si="2274">$Q$4*$AG$49 *C225</f>
        <v>2.2397932879283909E-7</v>
      </c>
      <c r="AX225" s="6">
        <f t="shared" ref="AX225" si="2275">$Q$4*$AG$49 *D225</f>
        <v>2.3044804586988857E-7</v>
      </c>
      <c r="AY225" s="6">
        <f t="shared" ref="AY225" si="2276">$Q$4*$AG$49 *E225</f>
        <v>1.0196315292699279E-6</v>
      </c>
      <c r="AZ225" s="6">
        <f t="shared" ref="AZ225" si="2277">$Q$4*$AG$49 *F225</f>
        <v>1.90584576882571E-6</v>
      </c>
      <c r="BA225" s="6">
        <f t="shared" ref="BA225" si="2278">$Q$4*$AG$49 *G225</f>
        <v>2.1751061171578957E-7</v>
      </c>
      <c r="BB225" s="6">
        <f t="shared" ref="BB225" si="2279">$Q$4*$AG$49 *H225</f>
        <v>2.1751061171578957E-7</v>
      </c>
      <c r="BC225" s="6">
        <f t="shared" ref="BC225" si="2280">$Q$4*$AG$49 *I225</f>
        <v>1.1295997195797698E-6</v>
      </c>
      <c r="BD225" s="6">
        <f t="shared" ref="BD225" si="2281">$Q$4*$AG$49 *J225</f>
        <v>2.1751061171578957E-7</v>
      </c>
      <c r="BE225" s="6">
        <f t="shared" ref="BE225" si="2282">$Q$4*$AG$49 *K225</f>
        <v>2.1945122683890442E-7</v>
      </c>
      <c r="BF225" s="6">
        <f t="shared" ref="BF225" si="2283">$Q$4*$AG$49 *L225</f>
        <v>2.2397932879283909E-7</v>
      </c>
      <c r="BG225" s="6">
        <f t="shared" ref="BG225" si="2284">$Q$4*$AG$49 *M225</f>
        <v>2.1751061171578957E-7</v>
      </c>
      <c r="BH225" s="6">
        <f t="shared" ref="BH225" si="2285">$Q$4*$AG$49 *N225</f>
        <v>2.6279163125513609E-7</v>
      </c>
      <c r="BI225" s="6">
        <f>$Q$4*$AH$49 *B225</f>
        <v>3.4984895032724009E-7</v>
      </c>
      <c r="BJ225" s="6">
        <f t="shared" ref="BJ225" si="2286">$Q$4*$AH$49 *C225</f>
        <v>1.3366642653882154E-7</v>
      </c>
      <c r="BK225" s="6">
        <f t="shared" ref="BK225" si="2287">$Q$4*$AH$49 *D225</f>
        <v>1.3752682874932902E-7</v>
      </c>
      <c r="BL225" s="6">
        <f t="shared" ref="BL225" si="2288">$Q$4*$AH$49 *E225</f>
        <v>6.0849589843124165E-7</v>
      </c>
      <c r="BM225" s="6">
        <f t="shared" ref="BM225" si="2289">$Q$4*$AH$49 *F225</f>
        <v>1.1373710012707666E-6</v>
      </c>
      <c r="BN225" s="6">
        <f t="shared" ref="BN225" si="2290">$Q$4*$AH$49 *G225</f>
        <v>1.2980602432831405E-7</v>
      </c>
      <c r="BO225" s="6">
        <f t="shared" ref="BO225" si="2291">$Q$4*$AH$49 *H225</f>
        <v>1.2980602432831405E-7</v>
      </c>
      <c r="BP225" s="6">
        <f t="shared" ref="BP225" si="2292">$Q$4*$AH$49 *I225</f>
        <v>6.7412273600986892E-7</v>
      </c>
      <c r="BQ225" s="6">
        <f t="shared" ref="BQ225" si="2293">$Q$4*$AH$49 *J225</f>
        <v>1.2980602432831405E-7</v>
      </c>
      <c r="BR225" s="6">
        <f t="shared" ref="BR225" si="2294">$Q$4*$AH$49 *K225</f>
        <v>1.3096414499146631E-7</v>
      </c>
      <c r="BS225" s="6">
        <f t="shared" ref="BS225" si="2295">$Q$4*$AH$49 *L225</f>
        <v>1.3366642653882154E-7</v>
      </c>
      <c r="BT225" s="6">
        <f t="shared" ref="BT225" si="2296">$Q$4*$AH$49 *M225</f>
        <v>1.2980602432831405E-7</v>
      </c>
      <c r="BU225" s="6">
        <f t="shared" ref="BU225" si="2297">$Q$4*$AH$49 *N225</f>
        <v>1.568288398018664E-7</v>
      </c>
      <c r="BV225" s="6">
        <f>$Q$4*AF225</f>
        <v>5.6494414462281541E-4</v>
      </c>
      <c r="BW225" s="6">
        <f>$Q$4*AG225</f>
        <v>5.2520460475843536E-7</v>
      </c>
      <c r="BX225" s="10">
        <f>$Q$4*AH225</f>
        <v>-5.9388000086085904E-6</v>
      </c>
    </row>
    <row r="226" spans="1:76" x14ac:dyDescent="0.25">
      <c r="A226" s="53"/>
      <c r="B226" s="21" t="s">
        <v>74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7">
        <f>Y219 + Y225</f>
        <v>0.61418172495558798</v>
      </c>
      <c r="Z226" s="7">
        <f t="shared" ref="Z226" si="2298">Z219 + Z225</f>
        <v>2.4653646158680452E-2</v>
      </c>
      <c r="AA226" s="7">
        <f t="shared" ref="AA226" si="2299">AA219 + AA225</f>
        <v>-0.11898998018144419</v>
      </c>
      <c r="AB226" s="7">
        <f>AB219+AB225</f>
        <v>0.67919261367348693</v>
      </c>
      <c r="AC226" s="41"/>
      <c r="AD226" s="42"/>
      <c r="AE226" s="42"/>
      <c r="AF226" s="42"/>
      <c r="AG226" s="42"/>
      <c r="AH226" s="43"/>
      <c r="AI226" s="7">
        <f>AI219 + AI225</f>
        <v>2.4968600764570636E-2</v>
      </c>
      <c r="AJ226" s="7">
        <f t="shared" ref="AJ226:BX226" si="2300">AJ219 + AJ225</f>
        <v>0.80106747325816585</v>
      </c>
      <c r="AK226" s="7">
        <f t="shared" si="2300"/>
        <v>0.52523278069315271</v>
      </c>
      <c r="AL226" s="7">
        <f t="shared" si="2300"/>
        <v>0.12531008731851462</v>
      </c>
      <c r="AM226" s="7">
        <f t="shared" si="2300"/>
        <v>0.25964000450862723</v>
      </c>
      <c r="AN226" s="7">
        <f t="shared" si="2300"/>
        <v>0.4007967422821257</v>
      </c>
      <c r="AO226" s="7">
        <f t="shared" si="2300"/>
        <v>0.94828343480106259</v>
      </c>
      <c r="AP226" s="7">
        <f t="shared" si="2300"/>
        <v>0.13243261717575583</v>
      </c>
      <c r="AQ226" s="7">
        <f t="shared" si="2300"/>
        <v>0.61659396045924686</v>
      </c>
      <c r="AR226" s="7">
        <f t="shared" si="2300"/>
        <v>0.10602850105317252</v>
      </c>
      <c r="AS226" s="7">
        <f t="shared" si="2300"/>
        <v>0.57337182923497265</v>
      </c>
      <c r="AT226" s="7">
        <f t="shared" si="2300"/>
        <v>0.95106695119578077</v>
      </c>
      <c r="AU226" s="7">
        <f t="shared" si="2300"/>
        <v>0.86886190882366732</v>
      </c>
      <c r="AV226" s="7">
        <f t="shared" si="2300"/>
        <v>0.65291364892858039</v>
      </c>
      <c r="AW226" s="7">
        <f t="shared" si="2300"/>
        <v>0.8964777641374686</v>
      </c>
      <c r="AX226" s="7">
        <f t="shared" si="2300"/>
        <v>0.68741732629644692</v>
      </c>
      <c r="AY226" s="7">
        <f t="shared" si="2300"/>
        <v>0.93252959962185855</v>
      </c>
      <c r="AZ226" s="7">
        <f t="shared" si="2300"/>
        <v>0.69405714613591274</v>
      </c>
      <c r="BA226" s="7">
        <f t="shared" si="2300"/>
        <v>0.18921914969501413</v>
      </c>
      <c r="BB226" s="7">
        <f t="shared" si="2300"/>
        <v>0.34249853253350465</v>
      </c>
      <c r="BC226" s="7">
        <f t="shared" si="2300"/>
        <v>0.80667811864218242</v>
      </c>
      <c r="BD226" s="7">
        <f t="shared" si="2300"/>
        <v>0.68822264640751252</v>
      </c>
      <c r="BE226" s="7">
        <f t="shared" si="2300"/>
        <v>4.6796019061374552E-2</v>
      </c>
      <c r="BF226" s="7">
        <f t="shared" si="2300"/>
        <v>0.65139639815107242</v>
      </c>
      <c r="BG226" s="7">
        <f t="shared" si="2300"/>
        <v>0.77746302988304949</v>
      </c>
      <c r="BH226" s="7">
        <f t="shared" si="2300"/>
        <v>0.98224689184440572</v>
      </c>
      <c r="BI226" s="7">
        <f t="shared" si="2300"/>
        <v>0.74538883126648692</v>
      </c>
      <c r="BJ226" s="7">
        <f t="shared" si="2300"/>
        <v>0.38678156194003871</v>
      </c>
      <c r="BK226" s="7">
        <f t="shared" si="2300"/>
        <v>0.33356939402917019</v>
      </c>
      <c r="BL226" s="7">
        <f t="shared" si="2300"/>
        <v>6.6807144878665889E-2</v>
      </c>
      <c r="BM226" s="7">
        <f t="shared" si="2300"/>
        <v>0.77842630851731842</v>
      </c>
      <c r="BN226" s="7">
        <f t="shared" si="2300"/>
        <v>0.46713505937404298</v>
      </c>
      <c r="BO226" s="7">
        <f t="shared" si="2300"/>
        <v>0.89092036821203946</v>
      </c>
      <c r="BP226" s="7">
        <f t="shared" si="2300"/>
        <v>0.34902684691267521</v>
      </c>
      <c r="BQ226" s="7">
        <f t="shared" si="2300"/>
        <v>0.37322189584109711</v>
      </c>
      <c r="BR226" s="7">
        <f t="shared" si="2300"/>
        <v>0.32122952264173593</v>
      </c>
      <c r="BS226" s="7">
        <f t="shared" si="2300"/>
        <v>0.2038321935615488</v>
      </c>
      <c r="BT226" s="7">
        <f t="shared" si="2300"/>
        <v>0.79285463139583723</v>
      </c>
      <c r="BU226" s="7">
        <f t="shared" si="2300"/>
        <v>0.21348067088651321</v>
      </c>
      <c r="BV226" s="7">
        <f t="shared" si="2300"/>
        <v>6.2997116692444552E-2</v>
      </c>
      <c r="BW226" s="7">
        <f t="shared" si="2300"/>
        <v>0.30205941049437973</v>
      </c>
      <c r="BX226" s="11">
        <f t="shared" si="2300"/>
        <v>0.50796168424462707</v>
      </c>
    </row>
    <row r="227" spans="1:76" x14ac:dyDescent="0.25">
      <c r="A227" s="53"/>
      <c r="BX227" s="12"/>
    </row>
    <row r="228" spans="1:76" x14ac:dyDescent="0.25">
      <c r="A228" s="53"/>
      <c r="B228" s="8">
        <v>0.29033457249070638</v>
      </c>
      <c r="C228" s="3">
        <v>0.10297397769516729</v>
      </c>
      <c r="D228" s="3">
        <v>0.11189591078066916</v>
      </c>
      <c r="E228" s="3">
        <v>0.48066914498141267</v>
      </c>
      <c r="F228" s="3">
        <v>0.88215613382899627</v>
      </c>
      <c r="G228" s="3">
        <v>0.1</v>
      </c>
      <c r="H228" s="3">
        <v>0.1</v>
      </c>
      <c r="I228" s="3">
        <v>0.41226765799256504</v>
      </c>
      <c r="J228" s="3">
        <v>0.10297397769516729</v>
      </c>
      <c r="K228" s="3">
        <v>0.10059479553903346</v>
      </c>
      <c r="L228" s="3">
        <v>0.10594795539033458</v>
      </c>
      <c r="M228" s="3">
        <v>0.10297397769516729</v>
      </c>
      <c r="N228" s="3">
        <v>0.120817843866171</v>
      </c>
      <c r="O228" s="3">
        <v>0</v>
      </c>
      <c r="P228" s="6">
        <f>$BV$43+ (B228*AI222) + (C228*$AJ$43) +(D228*$AK$43)+(E228*$AL$43)+(F228*$AM$43)+(G228*$AN$43)+(H228*$AO$43)+(I228*$AP$43)+(J228*$AQ$43)+(K228*$AR$43)+(L228*$AS$43)+(M228*$AT$43)+(N228*$AU$43)</f>
        <v>1.1168360491324956</v>
      </c>
      <c r="Q228" s="6">
        <f>$BW$43+ (B228*$AV$43) + (C228*$AW$43) +(D228*$AX$43)+(E228*$AY$43)+(F228*$AZ$43)+(G228*$BA$43)+(H228*$BB$43)+(I228*$BC$43)+(J228*$BD$43)+(K228*$BE$43)+(L228*$BF$43)+(M228*$BG$43)+(N228*$BH$43)</f>
        <v>2.4655634858100868</v>
      </c>
      <c r="R228" s="6">
        <f>$BX$43+ (B228*$BI$43) + (C228*$BJ$43) +(D228*$BK$43)+(E228*$BL$43)+(F228*$BM$43)+(G228*$BN$43)+(H228*$BO$43)+(I228*$BP$43)+(J228*$BQ$43)+(K228*$BR$43)+(L228*$BS$43)+(M228*$BT$43)+(N228*$BU$43)</f>
        <v>2.0036371550250882</v>
      </c>
      <c r="S228" s="6">
        <f>1/(1+EXP(-P228))</f>
        <v>0.7534013645401284</v>
      </c>
      <c r="T228" s="6">
        <f t="shared" ref="T228" si="2301">1/(1+EXP(-Q228))</f>
        <v>0.92169215469987387</v>
      </c>
      <c r="U228" s="6">
        <f t="shared" ref="U228" si="2302">1/(1+EXP(-R228))</f>
        <v>0.88117842732851526</v>
      </c>
      <c r="V228" s="6">
        <f>AB219+(S228*Y219)+(T228*Z219)+(U228*AA219)</f>
        <v>1.0437653897225001</v>
      </c>
      <c r="W228" s="6">
        <f t="shared" ref="W228" si="2303">1/(1+EXP(-V228))</f>
        <v>0.73957588688308262</v>
      </c>
      <c r="X228" s="6">
        <f>(O228 -W228) *W228 * (1-W228)</f>
        <v>-0.14244482624795834</v>
      </c>
      <c r="Y228" s="6">
        <f>$Q$4*X228*S228</f>
        <v>-1.0731812646689333E-2</v>
      </c>
      <c r="Z228" s="6">
        <f>$Q$4*X228*T228</f>
        <v>-1.3129027883032988E-2</v>
      </c>
      <c r="AA228" s="6">
        <f>$Q$4*X228*U228</f>
        <v>-1.2551930797425956E-2</v>
      </c>
      <c r="AB228" s="6">
        <f>$Q$4*X228</f>
        <v>-1.4244482624795836E-2</v>
      </c>
      <c r="AC228" s="6">
        <f>X228 *Y219</f>
        <v>-8.6948050106135877E-2</v>
      </c>
      <c r="AD228" s="6">
        <f>X228 *Z219</f>
        <v>-2.8517730360411832E-3</v>
      </c>
      <c r="AE228" s="6">
        <f>X228 *AA219</f>
        <v>1.7579006654996093E-2</v>
      </c>
      <c r="AF228" s="6">
        <f>AC228 *S228*(1 - S228)</f>
        <v>-1.6153882461267293E-2</v>
      </c>
      <c r="AG228" s="6">
        <f>AD228 *T228*(1 - T228)</f>
        <v>-2.0582879115872119E-4</v>
      </c>
      <c r="AH228" s="6">
        <f>AE228 *U228*(1 - U228)</f>
        <v>1.8405748487535056E-3</v>
      </c>
      <c r="AI228" s="6">
        <f>$Q$4*$AF$52 *B228</f>
        <v>-4.4871305332942388E-4</v>
      </c>
      <c r="AJ228" s="6">
        <f t="shared" ref="AJ228" si="2304">$Q$4*$AF$52 *C228</f>
        <v>-1.5914662710915544E-4</v>
      </c>
      <c r="AK228" s="6">
        <f t="shared" ref="AK228" si="2305">$Q$4*$AF$52 *D228</f>
        <v>-1.7293550454821583E-4</v>
      </c>
      <c r="AL228" s="6">
        <f t="shared" ref="AL228" si="2306">$Q$4*$AF$52 *E228</f>
        <v>-7.4287577202937895E-4</v>
      </c>
      <c r="AM228" s="6">
        <f t="shared" ref="AM228" si="2307">$Q$4*$AF$52 *F228</f>
        <v>-1.3633752567870968E-3</v>
      </c>
      <c r="AN228" s="6">
        <f t="shared" ref="AN228" si="2308">$Q$4*$AF$52 *G228</f>
        <v>-1.5455033462946863E-4</v>
      </c>
      <c r="AO228" s="6">
        <f t="shared" ref="AO228" si="2309">$Q$4*$AF$52 *H228</f>
        <v>-1.5455033462946863E-4</v>
      </c>
      <c r="AP228" s="6">
        <f t="shared" ref="AP228" si="2310">$Q$4*$AF$52 *I228</f>
        <v>-6.3716104499658254E-4</v>
      </c>
      <c r="AQ228" s="6">
        <f t="shared" ref="AQ228" si="2311">$Q$4*$AF$52 *J228</f>
        <v>-1.5914662710915544E-4</v>
      </c>
      <c r="AR228" s="6">
        <f t="shared" ref="AR228" si="2312">$Q$4*$AF$52 *K228</f>
        <v>-1.5546959312540598E-4</v>
      </c>
      <c r="AS228" s="6">
        <f t="shared" ref="AS228" si="2313">$Q$4*$AF$52 *L228</f>
        <v>-1.6374291958884223E-4</v>
      </c>
      <c r="AT228" s="6">
        <f t="shared" ref="AT228" si="2314">$Q$4*$AF$52 *M228</f>
        <v>-1.5914662710915544E-4</v>
      </c>
      <c r="AU228" s="6">
        <f t="shared" ref="AU228" si="2315">$Q$4*$AF$52 *N228</f>
        <v>-1.8672438198727621E-4</v>
      </c>
      <c r="AV228" s="6">
        <f>$Q$4*$AG$52 *B228</f>
        <v>-5.0799712809904275E-5</v>
      </c>
      <c r="AW228" s="6">
        <f t="shared" ref="AW228" si="2316">$Q$4*$AG$52 *C228</f>
        <v>-1.8017311713628017E-5</v>
      </c>
      <c r="AX228" s="6">
        <f t="shared" ref="AX228" si="2317">$Q$4*$AG$52 *D228</f>
        <v>-1.9578378432498315E-5</v>
      </c>
      <c r="AY228" s="6">
        <f t="shared" ref="AY228" si="2318">$Q$4*$AG$52 *E228</f>
        <v>-8.4102469479137277E-5</v>
      </c>
      <c r="AZ228" s="6">
        <f t="shared" ref="AZ228" si="2319">$Q$4*$AG$52 *F228</f>
        <v>-1.5435047182830067E-4</v>
      </c>
      <c r="BA228" s="6">
        <f t="shared" ref="BA228" si="2320">$Q$4*$AG$52 *G228</f>
        <v>-1.7496956140671253E-5</v>
      </c>
      <c r="BB228" s="6">
        <f t="shared" ref="BB228" si="2321">$Q$4*$AG$52 *H228</f>
        <v>-1.7496956140671253E-5</v>
      </c>
      <c r="BC228" s="6">
        <f t="shared" ref="BC228" si="2322">$Q$4*$AG$52 *I228</f>
        <v>-7.2134291301131665E-5</v>
      </c>
      <c r="BD228" s="6">
        <f t="shared" ref="BD228" si="2323">$Q$4*$AG$52 *J228</f>
        <v>-1.8017311713628017E-5</v>
      </c>
      <c r="BE228" s="6">
        <f t="shared" ref="BE228" si="2324">$Q$4*$AG$52 *K228</f>
        <v>-1.7601027255262605E-5</v>
      </c>
      <c r="BF228" s="6">
        <f t="shared" ref="BF228" si="2325">$Q$4*$AG$52 *L228</f>
        <v>-1.8537667286584785E-5</v>
      </c>
      <c r="BG228" s="6">
        <f t="shared" ref="BG228" si="2326">$Q$4*$AG$52 *M228</f>
        <v>-1.8017311713628017E-5</v>
      </c>
      <c r="BH228" s="6">
        <f t="shared" ref="BH228" si="2327">$Q$4*$AG$52 *N228</f>
        <v>-2.1139445151368612E-5</v>
      </c>
      <c r="BI228" s="6">
        <f>$Q$4*$AH$52 *B228</f>
        <v>-2.4001231093712511E-5</v>
      </c>
      <c r="BJ228" s="6">
        <f t="shared" ref="BJ228" si="2328">$Q$4*$AH$52 *C228</f>
        <v>-8.5126005287559081E-6</v>
      </c>
      <c r="BK228" s="6">
        <f t="shared" ref="BK228" si="2329">$Q$4*$AH$52 *D228</f>
        <v>-9.2501543651824131E-6</v>
      </c>
      <c r="BL228" s="6">
        <f t="shared" ref="BL228" si="2330">$Q$4*$AH$52 *E228</f>
        <v>-3.9735712937477939E-5</v>
      </c>
      <c r="BM228" s="6">
        <f t="shared" ref="BM228" si="2331">$Q$4*$AH$52 *F228</f>
        <v>-7.292563557667065E-5</v>
      </c>
      <c r="BN228" s="6">
        <f t="shared" ref="BN228" si="2332">$Q$4*$AH$52 *G228</f>
        <v>-8.2667492499470737E-6</v>
      </c>
      <c r="BO228" s="6">
        <f t="shared" ref="BO228" si="2333">$Q$4*$AH$52 *H228</f>
        <v>-8.2667492499470737E-6</v>
      </c>
      <c r="BP228" s="6">
        <f t="shared" ref="BP228" si="2334">$Q$4*$AH$52 *I228</f>
        <v>-3.4081133524874732E-5</v>
      </c>
      <c r="BQ228" s="6">
        <f t="shared" ref="BQ228" si="2335">$Q$4*$AH$52 *J228</f>
        <v>-8.5126005287559081E-6</v>
      </c>
      <c r="BR228" s="6">
        <f t="shared" ref="BR228" si="2336">$Q$4*$AH$52 *K228</f>
        <v>-8.3159195057088406E-6</v>
      </c>
      <c r="BS228" s="6">
        <f t="shared" ref="BS228" si="2337">$Q$4*$AH$52 *L228</f>
        <v>-8.7584518075647443E-6</v>
      </c>
      <c r="BT228" s="6">
        <f t="shared" ref="BT228" si="2338">$Q$4*$AH$52 *M228</f>
        <v>-8.5126005287559081E-6</v>
      </c>
      <c r="BU228" s="6">
        <f t="shared" ref="BU228" si="2339">$Q$4*$AH$52 *N228</f>
        <v>-9.9877082016089164E-6</v>
      </c>
      <c r="BV228" s="6">
        <f>$Q$4*AF228</f>
        <v>-1.6153882461267294E-3</v>
      </c>
      <c r="BW228" s="6">
        <f>$Q$4*AG228</f>
        <v>-2.058287911587212E-5</v>
      </c>
      <c r="BX228" s="10">
        <f>$Q$4*AH228</f>
        <v>1.8405748487535057E-4</v>
      </c>
    </row>
    <row r="229" spans="1:76" x14ac:dyDescent="0.25">
      <c r="A229" s="53"/>
      <c r="B229" s="21" t="s">
        <v>74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3">
        <f>Y226+Y228</f>
        <v>0.60344991230889866</v>
      </c>
      <c r="Z229" s="13">
        <f t="shared" ref="Z229:AB229" si="2340">Z226+Z228</f>
        <v>1.1524618275647464E-2</v>
      </c>
      <c r="AA229" s="13">
        <f t="shared" si="2340"/>
        <v>-0.13154191097887014</v>
      </c>
      <c r="AB229" s="13">
        <f t="shared" si="2340"/>
        <v>0.6649481310486911</v>
      </c>
      <c r="AC229" s="36" t="s">
        <v>74</v>
      </c>
      <c r="AD229" s="36"/>
      <c r="AE229" s="36"/>
      <c r="AF229" s="36"/>
      <c r="AG229" s="36"/>
      <c r="AH229" s="36"/>
      <c r="AI229" s="14">
        <f>AI226+AI228</f>
        <v>2.4519887711241212E-2</v>
      </c>
      <c r="AJ229" s="14">
        <f t="shared" ref="AJ229:BV229" si="2341">AJ226+AJ228</f>
        <v>0.80090832663105671</v>
      </c>
      <c r="AK229" s="14">
        <f t="shared" si="2341"/>
        <v>0.52505984518860449</v>
      </c>
      <c r="AL229" s="14">
        <f t="shared" si="2341"/>
        <v>0.12456721154648524</v>
      </c>
      <c r="AM229" s="14">
        <f t="shared" si="2341"/>
        <v>0.25827662925184014</v>
      </c>
      <c r="AN229" s="14">
        <f t="shared" si="2341"/>
        <v>0.40064219194749623</v>
      </c>
      <c r="AO229" s="14">
        <f t="shared" si="2341"/>
        <v>0.94812888446643306</v>
      </c>
      <c r="AP229" s="14">
        <f t="shared" si="2341"/>
        <v>0.13179545613075924</v>
      </c>
      <c r="AQ229" s="14">
        <f t="shared" si="2341"/>
        <v>0.61643481383213772</v>
      </c>
      <c r="AR229" s="14">
        <f t="shared" si="2341"/>
        <v>0.10587303146004712</v>
      </c>
      <c r="AS229" s="14">
        <f t="shared" si="2341"/>
        <v>0.57320808631538378</v>
      </c>
      <c r="AT229" s="14">
        <f t="shared" si="2341"/>
        <v>0.95090780456867163</v>
      </c>
      <c r="AU229" s="14">
        <f t="shared" si="2341"/>
        <v>0.86867518444168002</v>
      </c>
      <c r="AV229" s="14">
        <f t="shared" si="2341"/>
        <v>0.65286284921577054</v>
      </c>
      <c r="AW229" s="14">
        <f t="shared" si="2341"/>
        <v>0.89645974682575502</v>
      </c>
      <c r="AX229" s="14">
        <f t="shared" si="2341"/>
        <v>0.68739774791801445</v>
      </c>
      <c r="AY229" s="14">
        <f t="shared" si="2341"/>
        <v>0.93244549715237945</v>
      </c>
      <c r="AZ229" s="14">
        <f t="shared" si="2341"/>
        <v>0.69390279566408442</v>
      </c>
      <c r="BA229" s="14">
        <f t="shared" si="2341"/>
        <v>0.18920165273887346</v>
      </c>
      <c r="BB229" s="14">
        <f t="shared" si="2341"/>
        <v>0.34248103557736398</v>
      </c>
      <c r="BC229" s="14">
        <f t="shared" si="2341"/>
        <v>0.80660598435088127</v>
      </c>
      <c r="BD229" s="14">
        <f t="shared" si="2341"/>
        <v>0.68820462909579894</v>
      </c>
      <c r="BE229" s="14">
        <f t="shared" si="2341"/>
        <v>4.6778418034119293E-2</v>
      </c>
      <c r="BF229" s="14">
        <f t="shared" si="2341"/>
        <v>0.65137786048378588</v>
      </c>
      <c r="BG229" s="14">
        <f t="shared" si="2341"/>
        <v>0.77744501257133591</v>
      </c>
      <c r="BH229" s="14">
        <f t="shared" si="2341"/>
        <v>0.98222575239925436</v>
      </c>
      <c r="BI229" s="14">
        <f t="shared" si="2341"/>
        <v>0.74536483003539322</v>
      </c>
      <c r="BJ229" s="14">
        <f t="shared" si="2341"/>
        <v>0.38677304933950996</v>
      </c>
      <c r="BK229" s="14">
        <f t="shared" si="2341"/>
        <v>0.33356014387480498</v>
      </c>
      <c r="BL229" s="14">
        <f t="shared" si="2341"/>
        <v>6.6767409165728417E-2</v>
      </c>
      <c r="BM229" s="14">
        <f t="shared" si="2341"/>
        <v>0.77835338288174172</v>
      </c>
      <c r="BN229" s="14">
        <f t="shared" si="2341"/>
        <v>0.46712679262479301</v>
      </c>
      <c r="BO229" s="14">
        <f t="shared" si="2341"/>
        <v>0.89091210146278954</v>
      </c>
      <c r="BP229" s="14">
        <f t="shared" si="2341"/>
        <v>0.34899276577915034</v>
      </c>
      <c r="BQ229" s="14">
        <f t="shared" si="2341"/>
        <v>0.37321338324056835</v>
      </c>
      <c r="BR229" s="14">
        <f t="shared" si="2341"/>
        <v>0.3212212067222302</v>
      </c>
      <c r="BS229" s="14">
        <f t="shared" si="2341"/>
        <v>0.20382343510974124</v>
      </c>
      <c r="BT229" s="14">
        <f t="shared" si="2341"/>
        <v>0.79284611879530842</v>
      </c>
      <c r="BU229" s="14">
        <f t="shared" si="2341"/>
        <v>0.21347068317831161</v>
      </c>
      <c r="BV229" s="14">
        <f t="shared" si="2341"/>
        <v>6.1381728446317819E-2</v>
      </c>
      <c r="BW229" s="14">
        <f>BW226+BW228</f>
        <v>0.30203882761526385</v>
      </c>
      <c r="BX229" s="15">
        <f t="shared" ref="BX229" si="2342">BX226+BX228</f>
        <v>0.50814574172950244</v>
      </c>
    </row>
    <row r="230" spans="1:76" x14ac:dyDescent="0.25">
      <c r="A230" s="53"/>
      <c r="BX230" s="12"/>
    </row>
    <row r="231" spans="1:76" ht="14.25" customHeight="1" x14ac:dyDescent="0.25">
      <c r="A231" s="53"/>
      <c r="B231" s="8">
        <v>0.32007434944237922</v>
      </c>
      <c r="C231" s="3">
        <v>0.1</v>
      </c>
      <c r="D231" s="3">
        <v>0.10594795539033458</v>
      </c>
      <c r="E231" s="3">
        <v>0.45687732342007437</v>
      </c>
      <c r="F231" s="3">
        <v>0.9</v>
      </c>
      <c r="G231" s="3">
        <v>0.1</v>
      </c>
      <c r="H231" s="3">
        <v>0.10594795539033458</v>
      </c>
      <c r="I231" s="3">
        <v>0.45985130111524164</v>
      </c>
      <c r="J231" s="3">
        <v>0.10297397769516729</v>
      </c>
      <c r="K231" s="3">
        <v>0.10059479553903346</v>
      </c>
      <c r="L231" s="3">
        <v>0.10297397769516729</v>
      </c>
      <c r="M231" s="3">
        <v>0.10297397769516729</v>
      </c>
      <c r="N231" s="3">
        <v>0.10892193308550187</v>
      </c>
      <c r="O231" s="3">
        <v>0</v>
      </c>
      <c r="P231" s="6">
        <f>$BV$43+ (B231*AI225) + (C231*$AJ$43) +(D231*$AK$43)+(E231*$AL$43)+(F231*$AM$43)+(G231*$AN$43)+(H231*$AO$43)+(I231*$AP$43)+(J231*$AQ$43)+(K231*$AR$43)+(L231*$AS$43)+(M231*$AT$43)+(N231*$AU$43)</f>
        <v>1.1143230549601821</v>
      </c>
      <c r="Q231" s="6">
        <f>$BW$43+ (B231*$AV$43) + (C231*$AW$43) +(D231*$AX$43)+(E231*$AY$43)+(F231*$AZ$43)+(G231*$BA$43)+(H231*$BB$43)+(I231*$BC$43)+(J231*$BD$43)+(K231*$BE$43)+(L231*$BF$43)+(M231*$BG$43)+(N231*$BH$43)</f>
        <v>2.4954608669463334</v>
      </c>
      <c r="R231" s="6">
        <f>$BX$43+ (B231*$BI$43) + (C231*$BJ$43) +(D231*$BK$43)+(E231*$BL$43)+(F231*$BM$43)+(G231*$BN$43)+(H231*$BO$43)+(I231*$BP$43)+(J231*$BQ$43)+(K231*$BR$43)+(L231*$BS$43)+(M231*$BT$43)+(N231*$BU$43)</f>
        <v>2.053859722839591</v>
      </c>
      <c r="S231" s="6">
        <f t="shared" ref="S231" si="2343">1/(1+EXP(-P231))</f>
        <v>0.75293418375792309</v>
      </c>
      <c r="T231" s="6">
        <f>1/(1+EXP(-Q231))</f>
        <v>0.92382299661895484</v>
      </c>
      <c r="U231" s="6">
        <f>1/(1+EXP(-R231))</f>
        <v>0.88633704164848148</v>
      </c>
      <c r="V231" s="6">
        <f>AB219+(S231*Y219)+(T231*Z219)+(U231*AA219)</f>
        <v>1.0428862626998441</v>
      </c>
      <c r="W231" s="6">
        <f t="shared" ref="W231" si="2344">1/(1+EXP(-V231))</f>
        <v>0.73940652837540799</v>
      </c>
      <c r="X231" s="6">
        <f>(O231 -W231) *W231 * (1-W231)</f>
        <v>-0.14247218769505493</v>
      </c>
      <c r="Y231" s="6">
        <f>$Q$4*X231*S231</f>
        <v>-1.0727218035038179E-2</v>
      </c>
      <c r="Z231" s="6">
        <f>$Q$4*X231*T231</f>
        <v>-1.3161908337130383E-2</v>
      </c>
      <c r="AA231" s="6">
        <f>$Q$4*X231*U231</f>
        <v>-1.2627837735882217E-2</v>
      </c>
      <c r="AB231" s="6">
        <f>$Q$4*X231</f>
        <v>-1.4247218769505493E-2</v>
      </c>
      <c r="AC231" s="6">
        <f>$X231 *Y219</f>
        <v>-8.6964751481228217E-2</v>
      </c>
      <c r="AD231" s="6">
        <f>$X231 *Z219</f>
        <v>-2.852320817516386E-3</v>
      </c>
      <c r="AE231" s="6">
        <f>$X231 *AA219</f>
        <v>1.7582383310177405E-2</v>
      </c>
      <c r="AF231" s="6">
        <f>AC231 *S231*(1 - S231)</f>
        <v>-1.617755690475978E-2</v>
      </c>
      <c r="AG231" s="6">
        <f>AD231 *T231*(1 - T231)</f>
        <v>-2.0072941784888778E-4</v>
      </c>
      <c r="AH231" s="6">
        <f>AE231 *U231*(1 - U231)</f>
        <v>1.7713141780625477E-3</v>
      </c>
      <c r="AI231" s="6">
        <f t="shared" ref="AI231" si="2345">$Q$4*$AF$33 *B231</f>
        <v>-4.7762817871976817E-4</v>
      </c>
      <c r="AJ231" s="6">
        <f t="shared" ref="AJ231" si="2346">$Q$4*$AF$33 *C231</f>
        <v>-1.4922413481488689E-4</v>
      </c>
      <c r="AK231" s="6">
        <f t="shared" ref="AK231" si="2347">$Q$4*$AF$33 *D231</f>
        <v>-1.5809991978528909E-4</v>
      </c>
      <c r="AL231" s="6">
        <f t="shared" ref="AL231" si="2348">$Q$4*$AF$33 *E231</f>
        <v>-6.817712330390186E-4</v>
      </c>
      <c r="AM231" s="6">
        <f t="shared" ref="AM231" si="2349">$Q$4*$AF$33 *F231</f>
        <v>-1.3430172133339822E-3</v>
      </c>
      <c r="AN231" s="6">
        <f t="shared" ref="AN231" si="2350">$Q$4*$AF$33 *G231</f>
        <v>-1.4922413481488689E-4</v>
      </c>
      <c r="AO231" s="6">
        <f t="shared" ref="AO231" si="2351">$Q$4*$AF$33 *H231</f>
        <v>-1.5809991978528909E-4</v>
      </c>
      <c r="AP231" s="6">
        <f t="shared" ref="AP231" si="2352">$Q$4*$AF$33 *I231</f>
        <v>-6.8620912552421962E-4</v>
      </c>
      <c r="AQ231" s="6">
        <f t="shared" ref="AQ231" si="2353">$Q$4*$AF$33 *J231</f>
        <v>-1.5366202730008799E-4</v>
      </c>
      <c r="AR231" s="6">
        <f t="shared" ref="AR231" si="2354">$Q$4*$AF$33 *K231</f>
        <v>-1.501117133119271E-4</v>
      </c>
      <c r="AS231" s="6">
        <f t="shared" ref="AS231" si="2355">$Q$4*$AF$33 *L231</f>
        <v>-1.5366202730008799E-4</v>
      </c>
      <c r="AT231" s="6">
        <f t="shared" ref="AT231" si="2356">$Q$4*$AF$33 *M231</f>
        <v>-1.5366202730008799E-4</v>
      </c>
      <c r="AU231" s="6">
        <f t="shared" ref="AU231" si="2357">$Q$4*$AF$33 *N231</f>
        <v>-1.6253781227049019E-4</v>
      </c>
      <c r="AV231" s="6">
        <f t="shared" ref="AV231" si="2358">$Q$4*$AG$33 *B231</f>
        <v>-5.733351398497838E-5</v>
      </c>
      <c r="AW231" s="6">
        <f t="shared" ref="AW231" si="2359">$Q$4*$AG$33 *C231</f>
        <v>-1.7912561279859678E-5</v>
      </c>
      <c r="AX231" s="6">
        <f t="shared" ref="AX231" si="2360">$Q$4*$AG$33 *D231</f>
        <v>-1.8977992434052078E-5</v>
      </c>
      <c r="AY231" s="6">
        <f t="shared" ref="AY231" si="2361">$Q$4*$AG$33 *E231</f>
        <v>-8.1838430531403508E-5</v>
      </c>
      <c r="AZ231" s="6">
        <f t="shared" ref="AZ231" si="2362">$Q$4*$AG$33 *F231</f>
        <v>-1.6121305151873711E-4</v>
      </c>
      <c r="BA231" s="6">
        <f t="shared" ref="BA231" si="2363">$Q$4*$AG$33 *G231</f>
        <v>-1.7912561279859678E-5</v>
      </c>
      <c r="BB231" s="6">
        <f t="shared" ref="BB231" si="2364">$Q$4*$AG$33 *H231</f>
        <v>-1.8977992434052078E-5</v>
      </c>
      <c r="BC231" s="6">
        <f t="shared" ref="BC231" si="2365">$Q$4*$AG$33 *I231</f>
        <v>-8.2371146108499717E-5</v>
      </c>
      <c r="BD231" s="6">
        <f t="shared" ref="BD231" si="2366">$Q$4*$AG$33 *J231</f>
        <v>-1.8445276856955879E-5</v>
      </c>
      <c r="BE231" s="6">
        <f t="shared" ref="BE231" si="2367">$Q$4*$AG$33 *K231</f>
        <v>-1.8019104395278919E-5</v>
      </c>
      <c r="BF231" s="6">
        <f t="shared" ref="BF231" si="2368">$Q$4*$AG$33 *L231</f>
        <v>-1.8445276856955879E-5</v>
      </c>
      <c r="BG231" s="6">
        <f t="shared" ref="BG231" si="2369">$Q$4*$AG$33 *M231</f>
        <v>-1.8445276856955879E-5</v>
      </c>
      <c r="BH231" s="6">
        <f t="shared" ref="BH231" si="2370">$Q$4*$AG$33 *N231</f>
        <v>-1.9510708011148276E-5</v>
      </c>
      <c r="BI231" s="6">
        <f t="shared" ref="BI231" si="2371">$Q$4*$AH$33 *B231</f>
        <v>-3.1616436273228051E-5</v>
      </c>
      <c r="BJ231" s="6">
        <f t="shared" ref="BJ231" si="2372">$Q$4*$AH$33 *C231</f>
        <v>-9.8778412979074856E-6</v>
      </c>
      <c r="BK231" s="6">
        <f t="shared" ref="BK231" si="2373">$Q$4*$AH$33 *D231</f>
        <v>-1.0465370891835069E-5</v>
      </c>
      <c r="BL231" s="6">
        <f t="shared" ref="BL231" si="2374">$Q$4*$AH$33 *E231</f>
        <v>-4.5129616933562451E-5</v>
      </c>
      <c r="BM231" s="6">
        <f t="shared" ref="BM231" si="2375">$Q$4*$AH$33 *F231</f>
        <v>-8.8900571681167377E-5</v>
      </c>
      <c r="BN231" s="6">
        <f t="shared" ref="BN231" si="2376">$Q$4*$AH$33 *G231</f>
        <v>-9.8778412979074856E-6</v>
      </c>
      <c r="BO231" s="6">
        <f t="shared" ref="BO231" si="2377">$Q$4*$AH$33 *H231</f>
        <v>-1.0465370891835069E-5</v>
      </c>
      <c r="BP231" s="6">
        <f t="shared" ref="BP231" si="2378">$Q$4*$AH$33 *I231</f>
        <v>-4.5423381730526246E-5</v>
      </c>
      <c r="BQ231" s="6">
        <f t="shared" ref="BQ231" si="2379">$Q$4*$AH$33 *J231</f>
        <v>-1.0171606094871277E-5</v>
      </c>
      <c r="BR231" s="6">
        <f t="shared" ref="BR231" si="2380">$Q$4*$AH$33 *K231</f>
        <v>-9.9365942573002432E-6</v>
      </c>
      <c r="BS231" s="6">
        <f t="shared" ref="BS231" si="2381">$Q$4*$AH$33 *L231</f>
        <v>-1.0171606094871277E-5</v>
      </c>
      <c r="BT231" s="6">
        <f t="shared" ref="BT231" si="2382">$Q$4*$AH$33 *M231</f>
        <v>-1.0171606094871277E-5</v>
      </c>
      <c r="BU231" s="6">
        <f t="shared" ref="BU231" si="2383">$Q$4*$AH$33 *N231</f>
        <v>-1.075913568879886E-5</v>
      </c>
      <c r="BV231" s="6">
        <f>AF231*BV229</f>
        <v>-9.9300640485281864E-4</v>
      </c>
      <c r="BW231" s="6">
        <f t="shared" ref="BW231" si="2384">AG231*BW229</f>
        <v>-6.0628078034972482E-5</v>
      </c>
      <c r="BX231" s="10">
        <f>AH231*BX229</f>
        <v>9.0008575684757724E-4</v>
      </c>
    </row>
    <row r="232" spans="1:76" x14ac:dyDescent="0.25">
      <c r="A232" s="53"/>
      <c r="B232" s="21" t="s">
        <v>74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13">
        <f>Y229+Y231</f>
        <v>0.59272269427386048</v>
      </c>
      <c r="Z232" s="13">
        <f t="shared" ref="Z232:AB232" si="2385">Z229+Z231</f>
        <v>-1.637290061482919E-3</v>
      </c>
      <c r="AA232" s="13">
        <f t="shared" si="2385"/>
        <v>-0.14416974871475235</v>
      </c>
      <c r="AB232" s="13">
        <f t="shared" si="2385"/>
        <v>0.65070091227918558</v>
      </c>
      <c r="AC232" s="36" t="s">
        <v>74</v>
      </c>
      <c r="AD232" s="36"/>
      <c r="AE232" s="36"/>
      <c r="AF232" s="36"/>
      <c r="AG232" s="36"/>
      <c r="AH232" s="36"/>
      <c r="AI232" s="14">
        <f>AI229+AI231</f>
        <v>2.4042259532521443E-2</v>
      </c>
      <c r="AJ232" s="14">
        <f t="shared" ref="AJ232:BX232" si="2386">AJ229+AJ231</f>
        <v>0.80075910249624183</v>
      </c>
      <c r="AK232" s="14">
        <f t="shared" si="2386"/>
        <v>0.52490174526881916</v>
      </c>
      <c r="AL232" s="14">
        <f t="shared" si="2386"/>
        <v>0.12388544031344623</v>
      </c>
      <c r="AM232" s="14">
        <f t="shared" si="2386"/>
        <v>0.25693361203850618</v>
      </c>
      <c r="AN232" s="14">
        <f t="shared" si="2386"/>
        <v>0.40049296781268134</v>
      </c>
      <c r="AO232" s="14">
        <f t="shared" si="2386"/>
        <v>0.94797078454664774</v>
      </c>
      <c r="AP232" s="14">
        <f t="shared" si="2386"/>
        <v>0.13110924700523502</v>
      </c>
      <c r="AQ232" s="14">
        <f t="shared" si="2386"/>
        <v>0.61628115180483767</v>
      </c>
      <c r="AR232" s="14">
        <f t="shared" si="2386"/>
        <v>0.10572291974673519</v>
      </c>
      <c r="AS232" s="14">
        <f t="shared" si="2386"/>
        <v>0.57305442428808373</v>
      </c>
      <c r="AT232" s="14">
        <f t="shared" si="2386"/>
        <v>0.95075414254137158</v>
      </c>
      <c r="AU232" s="14">
        <f t="shared" si="2386"/>
        <v>0.86851264662940952</v>
      </c>
      <c r="AV232" s="14">
        <f t="shared" si="2386"/>
        <v>0.65280551570178558</v>
      </c>
      <c r="AW232" s="14">
        <f t="shared" si="2386"/>
        <v>0.89644183426447521</v>
      </c>
      <c r="AX232" s="14">
        <f t="shared" si="2386"/>
        <v>0.68737876992558045</v>
      </c>
      <c r="AY232" s="14">
        <f t="shared" si="2386"/>
        <v>0.93236365872184801</v>
      </c>
      <c r="AZ232" s="14">
        <f t="shared" si="2386"/>
        <v>0.69374158261256569</v>
      </c>
      <c r="BA232" s="14">
        <f t="shared" si="2386"/>
        <v>0.1891837401775936</v>
      </c>
      <c r="BB232" s="14">
        <f t="shared" si="2386"/>
        <v>0.34246205758492992</v>
      </c>
      <c r="BC232" s="14">
        <f t="shared" si="2386"/>
        <v>0.80652361320477273</v>
      </c>
      <c r="BD232" s="14">
        <f t="shared" si="2386"/>
        <v>0.68818618381894203</v>
      </c>
      <c r="BE232" s="14">
        <f t="shared" si="2386"/>
        <v>4.6760398929724015E-2</v>
      </c>
      <c r="BF232" s="14">
        <f t="shared" si="2386"/>
        <v>0.65135941520692897</v>
      </c>
      <c r="BG232" s="14">
        <f t="shared" si="2386"/>
        <v>0.77742656729447901</v>
      </c>
      <c r="BH232" s="14">
        <f t="shared" si="2386"/>
        <v>0.98220624169124326</v>
      </c>
      <c r="BI232" s="14">
        <f t="shared" si="2386"/>
        <v>0.74533321359911997</v>
      </c>
      <c r="BJ232" s="14">
        <f t="shared" si="2386"/>
        <v>0.38676317149821204</v>
      </c>
      <c r="BK232" s="14">
        <f t="shared" si="2386"/>
        <v>0.33354967850391315</v>
      </c>
      <c r="BL232" s="14">
        <f t="shared" si="2386"/>
        <v>6.6722279548794852E-2</v>
      </c>
      <c r="BM232" s="14">
        <f t="shared" si="2386"/>
        <v>0.77826448231006051</v>
      </c>
      <c r="BN232" s="14">
        <f t="shared" si="2386"/>
        <v>0.4671169147834951</v>
      </c>
      <c r="BO232" s="14">
        <f t="shared" si="2386"/>
        <v>0.89090163609189765</v>
      </c>
      <c r="BP232" s="14">
        <f t="shared" si="2386"/>
        <v>0.34894734239741981</v>
      </c>
      <c r="BQ232" s="14">
        <f t="shared" si="2386"/>
        <v>0.37320321163447351</v>
      </c>
      <c r="BR232" s="14">
        <f t="shared" si="2386"/>
        <v>0.3212112701279729</v>
      </c>
      <c r="BS232" s="14">
        <f t="shared" si="2386"/>
        <v>0.20381326350364637</v>
      </c>
      <c r="BT232" s="14">
        <f t="shared" si="2386"/>
        <v>0.79283594718921357</v>
      </c>
      <c r="BU232" s="14">
        <f t="shared" si="2386"/>
        <v>0.21345992404262282</v>
      </c>
      <c r="BV232" s="14">
        <f t="shared" si="2386"/>
        <v>6.0388722041465004E-2</v>
      </c>
      <c r="BW232" s="14">
        <f t="shared" si="2386"/>
        <v>0.30197819953722888</v>
      </c>
      <c r="BX232" s="15">
        <f t="shared" si="2386"/>
        <v>0.50904582748634997</v>
      </c>
    </row>
    <row r="233" spans="1:76" x14ac:dyDescent="0.25">
      <c r="A233" s="53"/>
      <c r="BX233" s="12"/>
    </row>
    <row r="234" spans="1:76" x14ac:dyDescent="0.25">
      <c r="A234" s="53"/>
      <c r="B234" s="8">
        <v>0.29330855018587365</v>
      </c>
      <c r="C234" s="3">
        <v>0.10297397769516729</v>
      </c>
      <c r="D234" s="3">
        <v>0.11189591078066916</v>
      </c>
      <c r="E234" s="3">
        <v>0.45687732342007437</v>
      </c>
      <c r="F234" s="3">
        <v>0.62639405204460963</v>
      </c>
      <c r="G234" s="3">
        <v>0.1</v>
      </c>
      <c r="H234" s="3">
        <v>0.1</v>
      </c>
      <c r="I234" s="3">
        <v>0.51635687732342006</v>
      </c>
      <c r="J234" s="3">
        <v>0.1</v>
      </c>
      <c r="K234" s="3">
        <v>0.10118959107806692</v>
      </c>
      <c r="L234" s="3">
        <v>0.10297397769516729</v>
      </c>
      <c r="M234" s="3">
        <v>0.1</v>
      </c>
      <c r="N234" s="3">
        <v>0.120817843866171</v>
      </c>
      <c r="O234" s="3">
        <v>0</v>
      </c>
      <c r="P234" s="6">
        <f>$BV$43+ (B234*AI228) + (C234*$AJ$43) +(D234*$AK$43)+(E234*$AL$43)+(F234*$AM$43)+(G234*$AN$43)+(H234*$AO$43)+(I234*$AP$43)+(J234*$AQ$43)+(K234*$AR$43)+(L234*$AS$43)+(M234*$AT$43)+(N234*$AU$43)</f>
        <v>1.0450014245468009</v>
      </c>
      <c r="Q234" s="6">
        <f>$BW$43+ (B234*$AV$43) + (C234*$AW$43) +(D234*$AX$43)+(E234*$AY$43)+(F234*$AZ$43)+(G234*$BA$43)+(H234*$BB$43)+(I234*$BC$43)+(J234*$BD$43)+(K234*$BE$43)+(L234*$BF$43)+(M234*$BG$43)+(N234*$BH$43)</f>
        <v>2.3443019607308897</v>
      </c>
      <c r="R234" s="6">
        <f>$BX$43+ (B234*$BI$43) + (C234*$BJ$43) +(D234*$BK$43)+(E234*$BL$43)+(F234*$BM$43)+(G234*$BN$43)+(H234*$BO$43)+(I234*$BP$43)+(J234*$BQ$43)+(K234*$BR$43)+(L234*$BS$43)+(M234*$BT$43)+(N234*$BU$43)</f>
        <v>1.8369785785248183</v>
      </c>
      <c r="S234" s="6">
        <f t="shared" ref="S234" si="2387">1/(1+EXP(-P234))</f>
        <v>0.7398138808798016</v>
      </c>
      <c r="T234" s="6">
        <f>1/(1+EXP(-Q234))</f>
        <v>0.91248025012168565</v>
      </c>
      <c r="U234" s="6">
        <f>1/(1+EXP(-R234))</f>
        <v>0.86259097721480193</v>
      </c>
      <c r="V234" s="6">
        <f>AB219+(S234*Y219)+(T234*Z219)+(U234*AA219)</f>
        <v>1.0375810544598125</v>
      </c>
      <c r="W234" s="6">
        <f t="shared" ref="W234" si="2388">1/(1+EXP(-V234))</f>
        <v>0.73838299931794338</v>
      </c>
      <c r="X234" s="6">
        <f>(O234 -W234) *W234 * (1-W234)</f>
        <v>-0.14263606201572523</v>
      </c>
      <c r="Y234" s="6">
        <f>$Q$4*X234*S234</f>
        <v>-1.0552413859326575E-2</v>
      </c>
      <c r="Z234" s="6">
        <f>$Q$4*X234*T234</f>
        <v>-1.3015258954448123E-2</v>
      </c>
      <c r="AA234" s="6">
        <f>$Q$4*X234*U234</f>
        <v>-1.2303658012021552E-2</v>
      </c>
      <c r="AB234" s="6">
        <f>$Q$4*X234</f>
        <v>-1.4263606201572524E-2</v>
      </c>
      <c r="AC234" s="6">
        <f>$X234 *Y219</f>
        <v>-8.7064780053834612E-2</v>
      </c>
      <c r="AD234" s="6">
        <f>$X234 *Z219</f>
        <v>-2.8556016131851148E-3</v>
      </c>
      <c r="AE234" s="6">
        <f>$X234 *AA219</f>
        <v>1.7602606914288034E-2</v>
      </c>
      <c r="AF234" s="6">
        <f>AC234 *S234*(1 - S234)</f>
        <v>-1.6759038788132001E-2</v>
      </c>
      <c r="AG234" s="6">
        <f>AD234 *T234*(1 - T234)</f>
        <v>-2.280484683610087E-4</v>
      </c>
      <c r="AH234" s="6">
        <f>AE234 *U234*(1 - U234)</f>
        <v>2.0863979768381675E-3</v>
      </c>
      <c r="AI234" s="6">
        <f t="shared" ref="AI234" si="2389">$Q$4*$AF$33 *B234</f>
        <v>-4.3768714635295826E-4</v>
      </c>
      <c r="AJ234" s="6">
        <f t="shared" ref="AJ234" si="2390">$Q$4*$AF$33 *C234</f>
        <v>-1.5366202730008799E-4</v>
      </c>
      <c r="AK234" s="6">
        <f t="shared" ref="AK234" si="2391">$Q$4*$AF$33 *D234</f>
        <v>-1.6697570475569131E-4</v>
      </c>
      <c r="AL234" s="6">
        <f t="shared" ref="AL234" si="2392">$Q$4*$AF$33 *E234</f>
        <v>-6.817712330390186E-4</v>
      </c>
      <c r="AM234" s="6">
        <f t="shared" ref="AM234" si="2393">$Q$4*$AF$33 *F234</f>
        <v>-9.3473110469548108E-4</v>
      </c>
      <c r="AN234" s="6">
        <f t="shared" ref="AN234" si="2394">$Q$4*$AF$33 *G234</f>
        <v>-1.4922413481488689E-4</v>
      </c>
      <c r="AO234" s="6">
        <f t="shared" ref="AO234" si="2395">$Q$4*$AF$33 *H234</f>
        <v>-1.4922413481488689E-4</v>
      </c>
      <c r="AP234" s="6">
        <f t="shared" ref="AP234" si="2396">$Q$4*$AF$33 *I234</f>
        <v>-7.7052908274304044E-4</v>
      </c>
      <c r="AQ234" s="6">
        <f t="shared" ref="AQ234" si="2397">$Q$4*$AF$33 *J234</f>
        <v>-1.4922413481488689E-4</v>
      </c>
      <c r="AR234" s="6">
        <f t="shared" ref="AR234" si="2398">$Q$4*$AF$33 *K234</f>
        <v>-1.5099929180896734E-4</v>
      </c>
      <c r="AS234" s="6">
        <f t="shared" ref="AS234" si="2399">$Q$4*$AF$33 *L234</f>
        <v>-1.5366202730008799E-4</v>
      </c>
      <c r="AT234" s="6">
        <f t="shared" ref="AT234" si="2400">$Q$4*$AF$33 *M234</f>
        <v>-1.4922413481488689E-4</v>
      </c>
      <c r="AU234" s="6">
        <f t="shared" ref="AU234" si="2401">$Q$4*$AF$33 *N234</f>
        <v>-1.8028938221129458E-4</v>
      </c>
      <c r="AV234" s="6">
        <f t="shared" ref="AV234" si="2402">$Q$4*$AG$33 *B234</f>
        <v>-5.2539073791112597E-5</v>
      </c>
      <c r="AW234" s="6">
        <f t="shared" ref="AW234" si="2403">$Q$4*$AG$33 *C234</f>
        <v>-1.8445276856955879E-5</v>
      </c>
      <c r="AX234" s="6">
        <f t="shared" ref="AX234" si="2404">$Q$4*$AG$33 *D234</f>
        <v>-2.0043423588244475E-5</v>
      </c>
      <c r="AY234" s="6">
        <f t="shared" ref="AY234" si="2405">$Q$4*$AG$33 *E234</f>
        <v>-8.1838430531403508E-5</v>
      </c>
      <c r="AZ234" s="6">
        <f t="shared" ref="AZ234" si="2406">$Q$4*$AG$33 *F234</f>
        <v>-1.1220321842588683E-4</v>
      </c>
      <c r="BA234" s="6">
        <f t="shared" ref="BA234" si="2407">$Q$4*$AG$33 *G234</f>
        <v>-1.7912561279859678E-5</v>
      </c>
      <c r="BB234" s="6">
        <f t="shared" ref="BB234" si="2408">$Q$4*$AG$33 *H234</f>
        <v>-1.7912561279859678E-5</v>
      </c>
      <c r="BC234" s="6">
        <f t="shared" ref="BC234" si="2409">$Q$4*$AG$33 *I234</f>
        <v>-9.2492742073327477E-5</v>
      </c>
      <c r="BD234" s="6">
        <f t="shared" ref="BD234" si="2410">$Q$4*$AG$33 *J234</f>
        <v>-1.7912561279859678E-5</v>
      </c>
      <c r="BE234" s="6">
        <f t="shared" ref="BE234" si="2411">$Q$4*$AG$33 *K234</f>
        <v>-1.812564751069816E-5</v>
      </c>
      <c r="BF234" s="6">
        <f t="shared" ref="BF234" si="2412">$Q$4*$AG$33 *L234</f>
        <v>-1.8445276856955879E-5</v>
      </c>
      <c r="BG234" s="6">
        <f t="shared" ref="BG234" si="2413">$Q$4*$AG$33 *M234</f>
        <v>-1.7912561279859678E-5</v>
      </c>
      <c r="BH234" s="6">
        <f t="shared" ref="BH234" si="2414">$Q$4*$AG$33 *N234</f>
        <v>-2.164157031953307E-5</v>
      </c>
      <c r="BI234" s="6">
        <f t="shared" ref="BI234" si="2415">$Q$4*$AH$33 *B234</f>
        <v>-2.897255310055393E-5</v>
      </c>
      <c r="BJ234" s="6">
        <f t="shared" ref="BJ234" si="2416">$Q$4*$AH$33 *C234</f>
        <v>-1.0171606094871277E-5</v>
      </c>
      <c r="BK234" s="6">
        <f t="shared" ref="BK234" si="2417">$Q$4*$AH$33 *D234</f>
        <v>-1.1052900485762652E-5</v>
      </c>
      <c r="BL234" s="6">
        <f t="shared" ref="BL234" si="2418">$Q$4*$AH$33 *E234</f>
        <v>-4.5129616933562451E-5</v>
      </c>
      <c r="BM234" s="6">
        <f t="shared" ref="BM234" si="2419">$Q$4*$AH$33 *F234</f>
        <v>-6.1874210360498563E-5</v>
      </c>
      <c r="BN234" s="6">
        <f t="shared" ref="BN234" si="2420">$Q$4*$AH$33 *G234</f>
        <v>-9.8778412979074856E-6</v>
      </c>
      <c r="BO234" s="6">
        <f t="shared" ref="BO234" si="2421">$Q$4*$AH$33 *H234</f>
        <v>-9.8778412979074856E-6</v>
      </c>
      <c r="BP234" s="6">
        <f t="shared" ref="BP234" si="2422">$Q$4*$AH$33 *I234</f>
        <v>-5.1004912872838277E-5</v>
      </c>
      <c r="BQ234" s="6">
        <f t="shared" ref="BQ234" si="2423">$Q$4*$AH$33 *J234</f>
        <v>-9.8778412979074856E-6</v>
      </c>
      <c r="BR234" s="6">
        <f t="shared" ref="BR234" si="2424">$Q$4*$AH$33 *K234</f>
        <v>-9.9953472166930026E-6</v>
      </c>
      <c r="BS234" s="6">
        <f t="shared" ref="BS234" si="2425">$Q$4*$AH$33 *L234</f>
        <v>-1.0171606094871277E-5</v>
      </c>
      <c r="BT234" s="6">
        <f t="shared" ref="BT234" si="2426">$Q$4*$AH$33 *M234</f>
        <v>-9.8778412979074856E-6</v>
      </c>
      <c r="BU234" s="6">
        <f t="shared" ref="BU234" si="2427">$Q$4*$AH$33 *N234</f>
        <v>-1.1934194876654025E-5</v>
      </c>
      <c r="BV234" s="6">
        <f>AF234*BV232</f>
        <v>-1.0120569350586339E-3</v>
      </c>
      <c r="BW234" s="6">
        <f t="shared" ref="BW234" si="2428">AG234*BW232</f>
        <v>-6.8865665882880111E-5</v>
      </c>
      <c r="BX234" s="10">
        <f>AH234*BX232</f>
        <v>1.0620721845854314E-3</v>
      </c>
    </row>
    <row r="235" spans="1:76" x14ac:dyDescent="0.25">
      <c r="A235" s="53"/>
      <c r="B235" s="21" t="s">
        <v>74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13">
        <f>Y232+Y234</f>
        <v>0.58217028041453389</v>
      </c>
      <c r="Z235" s="13">
        <f t="shared" ref="Z235:AB235" si="2429">Z232+Z234</f>
        <v>-1.4652549015931042E-2</v>
      </c>
      <c r="AA235" s="13">
        <f t="shared" si="2429"/>
        <v>-0.1564734067267739</v>
      </c>
      <c r="AB235" s="13">
        <f t="shared" si="2429"/>
        <v>0.63643730607761306</v>
      </c>
      <c r="AC235" s="36" t="s">
        <v>74</v>
      </c>
      <c r="AD235" s="36"/>
      <c r="AE235" s="36"/>
      <c r="AF235" s="36"/>
      <c r="AG235" s="36"/>
      <c r="AH235" s="36"/>
      <c r="AI235" s="14">
        <f>AI232+AI234</f>
        <v>2.3604572386168487E-2</v>
      </c>
      <c r="AJ235" s="14">
        <f t="shared" ref="AJ235:BX235" si="2430">AJ232+AJ234</f>
        <v>0.80060544046894178</v>
      </c>
      <c r="AK235" s="14">
        <f t="shared" si="2430"/>
        <v>0.52473476956406351</v>
      </c>
      <c r="AL235" s="14">
        <f t="shared" si="2430"/>
        <v>0.12320366908040721</v>
      </c>
      <c r="AM235" s="14">
        <f t="shared" si="2430"/>
        <v>0.25599888093381068</v>
      </c>
      <c r="AN235" s="14">
        <f t="shared" si="2430"/>
        <v>0.40034374367786646</v>
      </c>
      <c r="AO235" s="14">
        <f t="shared" si="2430"/>
        <v>0.94782156041183285</v>
      </c>
      <c r="AP235" s="14">
        <f t="shared" si="2430"/>
        <v>0.13033871792249199</v>
      </c>
      <c r="AQ235" s="14">
        <f t="shared" si="2430"/>
        <v>0.61613192767002278</v>
      </c>
      <c r="AR235" s="14">
        <f t="shared" si="2430"/>
        <v>0.10557192045492622</v>
      </c>
      <c r="AS235" s="14">
        <f t="shared" si="2430"/>
        <v>0.57290076226078368</v>
      </c>
      <c r="AT235" s="14">
        <f t="shared" si="2430"/>
        <v>0.9506049184065567</v>
      </c>
      <c r="AU235" s="14">
        <f t="shared" si="2430"/>
        <v>0.86833235724719826</v>
      </c>
      <c r="AV235" s="14">
        <f t="shared" si="2430"/>
        <v>0.65275297662799447</v>
      </c>
      <c r="AW235" s="14">
        <f t="shared" si="2430"/>
        <v>0.89642338898761831</v>
      </c>
      <c r="AX235" s="14">
        <f t="shared" si="2430"/>
        <v>0.68735872650199226</v>
      </c>
      <c r="AY235" s="14">
        <f t="shared" si="2430"/>
        <v>0.93228182029131657</v>
      </c>
      <c r="AZ235" s="14">
        <f t="shared" si="2430"/>
        <v>0.69362937939413982</v>
      </c>
      <c r="BA235" s="14">
        <f t="shared" si="2430"/>
        <v>0.18916582761631373</v>
      </c>
      <c r="BB235" s="14">
        <f t="shared" si="2430"/>
        <v>0.34244414502365006</v>
      </c>
      <c r="BC235" s="14">
        <f t="shared" si="2430"/>
        <v>0.80643112046269938</v>
      </c>
      <c r="BD235" s="14">
        <f t="shared" si="2430"/>
        <v>0.68816827125766222</v>
      </c>
      <c r="BE235" s="14">
        <f t="shared" si="2430"/>
        <v>4.6742273282213316E-2</v>
      </c>
      <c r="BF235" s="14">
        <f t="shared" si="2430"/>
        <v>0.65134096993007207</v>
      </c>
      <c r="BG235" s="14">
        <f t="shared" si="2430"/>
        <v>0.7774086547331992</v>
      </c>
      <c r="BH235" s="14">
        <f t="shared" si="2430"/>
        <v>0.98218460012092368</v>
      </c>
      <c r="BI235" s="14">
        <f t="shared" si="2430"/>
        <v>0.74530424104601944</v>
      </c>
      <c r="BJ235" s="14">
        <f t="shared" si="2430"/>
        <v>0.3867529998921172</v>
      </c>
      <c r="BK235" s="14">
        <f t="shared" si="2430"/>
        <v>0.3335386256034274</v>
      </c>
      <c r="BL235" s="14">
        <f t="shared" si="2430"/>
        <v>6.6677149931861288E-2</v>
      </c>
      <c r="BM235" s="14">
        <f t="shared" si="2430"/>
        <v>0.77820260809969999</v>
      </c>
      <c r="BN235" s="14">
        <f t="shared" si="2430"/>
        <v>0.46710703694219718</v>
      </c>
      <c r="BO235" s="14">
        <f t="shared" si="2430"/>
        <v>0.89089175825059974</v>
      </c>
      <c r="BP235" s="14">
        <f t="shared" si="2430"/>
        <v>0.34889633748454696</v>
      </c>
      <c r="BQ235" s="14">
        <f t="shared" si="2430"/>
        <v>0.3731933337931756</v>
      </c>
      <c r="BR235" s="14">
        <f t="shared" si="2430"/>
        <v>0.32120127478075622</v>
      </c>
      <c r="BS235" s="14">
        <f t="shared" si="2430"/>
        <v>0.2038030918975515</v>
      </c>
      <c r="BT235" s="14">
        <f t="shared" si="2430"/>
        <v>0.79282606934791566</v>
      </c>
      <c r="BU235" s="14">
        <f t="shared" si="2430"/>
        <v>0.21344798984774616</v>
      </c>
      <c r="BV235" s="14">
        <f t="shared" si="2430"/>
        <v>5.9376665106406372E-2</v>
      </c>
      <c r="BW235" s="14">
        <f t="shared" si="2430"/>
        <v>0.301909333871346</v>
      </c>
      <c r="BX235" s="15">
        <f t="shared" si="2430"/>
        <v>0.51010789967093539</v>
      </c>
    </row>
    <row r="236" spans="1:76" x14ac:dyDescent="0.25">
      <c r="A236" s="53"/>
      <c r="BX236" s="12"/>
    </row>
    <row r="237" spans="1:76" x14ac:dyDescent="0.25">
      <c r="A237" s="53"/>
      <c r="B237" s="8">
        <v>0.26654275092936808</v>
      </c>
      <c r="C237" s="3">
        <v>0.10297397769516729</v>
      </c>
      <c r="D237" s="3">
        <v>0.10892193308550187</v>
      </c>
      <c r="E237" s="3">
        <v>0.48661710037174721</v>
      </c>
      <c r="F237" s="3">
        <v>0.86133828996282535</v>
      </c>
      <c r="G237" s="3">
        <v>0.10297397769516729</v>
      </c>
      <c r="H237" s="3">
        <v>0.10594795539033458</v>
      </c>
      <c r="I237" s="3">
        <v>0.52230483271375472</v>
      </c>
      <c r="J237" s="3">
        <v>0.10297397769516729</v>
      </c>
      <c r="K237" s="3">
        <v>0.10178438661710038</v>
      </c>
      <c r="L237" s="3">
        <v>0.10594795539033458</v>
      </c>
      <c r="M237" s="3">
        <v>0.10297397769516729</v>
      </c>
      <c r="N237" s="3">
        <v>0.11784386617100373</v>
      </c>
      <c r="O237" s="3">
        <v>1</v>
      </c>
      <c r="P237" s="6">
        <f>$BV$43+ (B237*AI231) + (C237*$AJ$43) +(D237*$AK$43)+(E237*$AL$43)+(F237*$AM$43)+(G237*$AN$43)+(H237*$AO$43)+(I237*$AP$43)+(J237*$AQ$43)+(K237*$AR$43)+(L237*$AS$43)+(M237*$AT$43)+(N237*$AU$43)</f>
        <v>1.1317147385344517</v>
      </c>
      <c r="Q237" s="6">
        <f>$BW$43+ (B237*$AV$43) + (C237*$AW$43) +(D237*$AX$43)+(E237*$AY$43)+(F237*$AZ$43)+(G237*$BA$43)+(H237*$BB$43)+(I237*$BC$43)+(J237*$BD$43)+(K237*$BE$43)+(L237*$BF$43)+(M237*$BG$43)+(N237*$BH$43)</f>
        <v>2.5278153577523916</v>
      </c>
      <c r="R237" s="6">
        <f>$BX$43+ (B237*$BI$43) + (C237*$BJ$43) +(D237*$BK$43)+(E237*$BL$43)+(F237*$BM$43)+(G237*$BN$43)+(H237*$BO$43)+(I237*$BP$43)+(J237*$BQ$43)+(K237*$BR$43)+(L237*$BS$43)+(M237*$BT$43)+(N237*$BU$43)</f>
        <v>2.0140708588530623</v>
      </c>
      <c r="S237" s="6">
        <f t="shared" ref="S237" si="2431">1/(1+EXP(-P237))</f>
        <v>0.75615520917549806</v>
      </c>
      <c r="T237" s="6">
        <f>1/(1+EXP(-Q237))</f>
        <v>0.92606892041802802</v>
      </c>
      <c r="U237" s="6">
        <f>1/(1+EXP(-R237))</f>
        <v>0.88226653012088019</v>
      </c>
      <c r="V237" s="6">
        <f>AB219+(S237*Y219)+(T237*Z219)+(U237*AA219)</f>
        <v>1.0453996730004844</v>
      </c>
      <c r="W237" s="6">
        <f t="shared" ref="W237" si="2432">1/(1+EXP(-V237))</f>
        <v>0.73989053212525868</v>
      </c>
      <c r="X237" s="6">
        <f>(O237 -W237) *W237 * (1-W237)</f>
        <v>5.0058725844863601E-2</v>
      </c>
      <c r="Y237" s="6">
        <f>$Q$4*X237*S237</f>
        <v>3.7852166312281749E-3</v>
      </c>
      <c r="Z237" s="6">
        <f>$Q$4*X237*T237</f>
        <v>4.6357830200654876E-3</v>
      </c>
      <c r="AA237" s="6">
        <f>$Q$4*X237*U237</f>
        <v>4.4165138353420234E-3</v>
      </c>
      <c r="AB237" s="6">
        <f>$Q$4*X237</f>
        <v>5.0058725844863601E-3</v>
      </c>
      <c r="AC237" s="6">
        <f>$X237 *Y219</f>
        <v>3.0555750725771998E-2</v>
      </c>
      <c r="AD237" s="6">
        <f>$X237 *Z219</f>
        <v>1.0021853958701152E-3</v>
      </c>
      <c r="AE237" s="6">
        <f>$X237 *AA219</f>
        <v>-6.1777089273545652E-3</v>
      </c>
      <c r="AF237" s="6">
        <f>AC237 *S237*(1 - S237)</f>
        <v>5.6340070889612298E-3</v>
      </c>
      <c r="AG237" s="6">
        <f>AD237 *T237*(1 - T237)</f>
        <v>6.8614898783165017E-5</v>
      </c>
      <c r="AH237" s="6">
        <f>AE237 *U237*(1 - U237)</f>
        <v>-6.4169283470190245E-4</v>
      </c>
      <c r="AI237" s="6">
        <f t="shared" ref="AI237" si="2433">$Q$4*$AF$33 *B237</f>
        <v>-3.9774611398614841E-4</v>
      </c>
      <c r="AJ237" s="6">
        <f t="shared" ref="AJ237" si="2434">$Q$4*$AF$33 *C237</f>
        <v>-1.5366202730008799E-4</v>
      </c>
      <c r="AK237" s="6">
        <f t="shared" ref="AK237" si="2435">$Q$4*$AF$33 *D237</f>
        <v>-1.6253781227049019E-4</v>
      </c>
      <c r="AL237" s="6">
        <f t="shared" ref="AL237" si="2436">$Q$4*$AF$33 *E237</f>
        <v>-7.2615015789102952E-4</v>
      </c>
      <c r="AM237" s="6">
        <f t="shared" ref="AM237" si="2437">$Q$4*$AF$33 *F237</f>
        <v>-1.285324611026368E-3</v>
      </c>
      <c r="AN237" s="6">
        <f t="shared" ref="AN237" si="2438">$Q$4*$AF$33 *G237</f>
        <v>-1.5366202730008799E-4</v>
      </c>
      <c r="AO237" s="6">
        <f t="shared" ref="AO237" si="2439">$Q$4*$AF$33 *H237</f>
        <v>-1.5809991978528909E-4</v>
      </c>
      <c r="AP237" s="6">
        <f t="shared" ref="AP237" si="2440">$Q$4*$AF$33 *I237</f>
        <v>-7.794048677134428E-4</v>
      </c>
      <c r="AQ237" s="6">
        <f t="shared" ref="AQ237" si="2441">$Q$4*$AF$33 *J237</f>
        <v>-1.5366202730008799E-4</v>
      </c>
      <c r="AR237" s="6">
        <f t="shared" ref="AR237" si="2442">$Q$4*$AF$33 *K237</f>
        <v>-1.5188687030600755E-4</v>
      </c>
      <c r="AS237" s="6">
        <f t="shared" ref="AS237" si="2443">$Q$4*$AF$33 *L237</f>
        <v>-1.5809991978528909E-4</v>
      </c>
      <c r="AT237" s="6">
        <f t="shared" ref="AT237" si="2444">$Q$4*$AF$33 *M237</f>
        <v>-1.5366202730008799E-4</v>
      </c>
      <c r="AU237" s="6">
        <f t="shared" ref="AU237" si="2445">$Q$4*$AF$33 *N237</f>
        <v>-1.7585148972609351E-4</v>
      </c>
      <c r="AV237" s="6">
        <f t="shared" ref="AV237" si="2446">$Q$4*$AG$33 *B237</f>
        <v>-4.7744633597246808E-5</v>
      </c>
      <c r="AW237" s="6">
        <f t="shared" ref="AW237" si="2447">$Q$4*$AG$33 *C237</f>
        <v>-1.8445276856955879E-5</v>
      </c>
      <c r="AX237" s="6">
        <f t="shared" ref="AX237" si="2448">$Q$4*$AG$33 *D237</f>
        <v>-1.9510708011148276E-5</v>
      </c>
      <c r="AY237" s="6">
        <f t="shared" ref="AY237" si="2449">$Q$4*$AG$33 *E237</f>
        <v>-8.71655863023655E-5</v>
      </c>
      <c r="AZ237" s="6">
        <f t="shared" ref="AZ237" si="2450">$Q$4*$AG$33 *F237</f>
        <v>-1.5428774901648652E-4</v>
      </c>
      <c r="BA237" s="6">
        <f t="shared" ref="BA237" si="2451">$Q$4*$AG$33 *G237</f>
        <v>-1.8445276856955879E-5</v>
      </c>
      <c r="BB237" s="6">
        <f t="shared" ref="BB237" si="2452">$Q$4*$AG$33 *H237</f>
        <v>-1.8977992434052078E-5</v>
      </c>
      <c r="BC237" s="6">
        <f t="shared" ref="BC237" si="2453">$Q$4*$AG$33 *I237</f>
        <v>-9.3558173227519895E-5</v>
      </c>
      <c r="BD237" s="6">
        <f t="shared" ref="BD237" si="2454">$Q$4*$AG$33 *J237</f>
        <v>-1.8445276856955879E-5</v>
      </c>
      <c r="BE237" s="6">
        <f t="shared" ref="BE237" si="2455">$Q$4*$AG$33 *K237</f>
        <v>-1.8232190626117397E-5</v>
      </c>
      <c r="BF237" s="6">
        <f t="shared" ref="BF237" si="2456">$Q$4*$AG$33 *L237</f>
        <v>-1.8977992434052078E-5</v>
      </c>
      <c r="BG237" s="6">
        <f t="shared" ref="BG237" si="2457">$Q$4*$AG$33 *M237</f>
        <v>-1.8445276856955879E-5</v>
      </c>
      <c r="BH237" s="6">
        <f t="shared" ref="BH237" si="2458">$Q$4*$AG$33 *N237</f>
        <v>-2.1108854742436872E-5</v>
      </c>
      <c r="BI237" s="6">
        <f t="shared" ref="BI237" si="2459">$Q$4*$AH$33 *B237</f>
        <v>-2.6328669927879809E-5</v>
      </c>
      <c r="BJ237" s="6">
        <f t="shared" ref="BJ237" si="2460">$Q$4*$AH$33 *C237</f>
        <v>-1.0171606094871277E-5</v>
      </c>
      <c r="BK237" s="6">
        <f t="shared" ref="BK237" si="2461">$Q$4*$AH$33 *D237</f>
        <v>-1.075913568879886E-5</v>
      </c>
      <c r="BL237" s="6">
        <f t="shared" ref="BL237" si="2462">$Q$4*$AH$33 *E237</f>
        <v>-4.8067264903200367E-5</v>
      </c>
      <c r="BM237" s="6">
        <f t="shared" ref="BM237" si="2463">$Q$4*$AH$33 *F237</f>
        <v>-8.5081629320638089E-5</v>
      </c>
      <c r="BN237" s="6">
        <f t="shared" ref="BN237" si="2464">$Q$4*$AH$33 *G237</f>
        <v>-1.0171606094871277E-5</v>
      </c>
      <c r="BO237" s="6">
        <f t="shared" ref="BO237" si="2465">$Q$4*$AH$33 *H237</f>
        <v>-1.0465370891835069E-5</v>
      </c>
      <c r="BP237" s="6">
        <f t="shared" ref="BP237" si="2466">$Q$4*$AH$33 *I237</f>
        <v>-5.1592442466765873E-5</v>
      </c>
      <c r="BQ237" s="6">
        <f t="shared" ref="BQ237" si="2467">$Q$4*$AH$33 *J237</f>
        <v>-1.0171606094871277E-5</v>
      </c>
      <c r="BR237" s="6">
        <f t="shared" ref="BR237" si="2468">$Q$4*$AH$33 *K237</f>
        <v>-1.005410017608576E-5</v>
      </c>
      <c r="BS237" s="6">
        <f t="shared" ref="BS237" si="2469">$Q$4*$AH$33 *L237</f>
        <v>-1.0465370891835069E-5</v>
      </c>
      <c r="BT237" s="6">
        <f t="shared" ref="BT237" si="2470">$Q$4*$AH$33 *M237</f>
        <v>-1.0171606094871277E-5</v>
      </c>
      <c r="BU237" s="6">
        <f t="shared" ref="BU237" si="2471">$Q$4*$AH$33 *N237</f>
        <v>-1.1640430079690235E-5</v>
      </c>
      <c r="BV237" s="6">
        <f>AF237*BV235</f>
        <v>3.3452855212837037E-4</v>
      </c>
      <c r="BW237" s="6">
        <f t="shared" ref="BW237" si="2472">AG237*BW235</f>
        <v>2.0715478385275181E-5</v>
      </c>
      <c r="BX237" s="10">
        <f>AH237*BX235</f>
        <v>-3.273325841436762E-4</v>
      </c>
    </row>
    <row r="238" spans="1:76" x14ac:dyDescent="0.25">
      <c r="A238" s="53"/>
      <c r="B238" s="21" t="s">
        <v>74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13">
        <f>Y235+Y237</f>
        <v>0.58595549704576211</v>
      </c>
      <c r="Z238" s="13">
        <f t="shared" ref="Z238:AB238" si="2473">Z235+Z237</f>
        <v>-1.0016765995865554E-2</v>
      </c>
      <c r="AA238" s="13">
        <f t="shared" si="2473"/>
        <v>-0.15205689289143187</v>
      </c>
      <c r="AB238" s="13">
        <f t="shared" si="2473"/>
        <v>0.64144317866209943</v>
      </c>
      <c r="AC238" s="36" t="s">
        <v>74</v>
      </c>
      <c r="AD238" s="36"/>
      <c r="AE238" s="36"/>
      <c r="AF238" s="36"/>
      <c r="AG238" s="36"/>
      <c r="AH238" s="36"/>
      <c r="AI238" s="14">
        <f>AI235+AI237</f>
        <v>2.3206826272182339E-2</v>
      </c>
      <c r="AJ238" s="14">
        <f t="shared" ref="AJ238:BX238" si="2474">AJ235+AJ237</f>
        <v>0.80045177844164173</v>
      </c>
      <c r="AK238" s="14">
        <f t="shared" si="2474"/>
        <v>0.52457223175179302</v>
      </c>
      <c r="AL238" s="14">
        <f t="shared" si="2474"/>
        <v>0.12247751892251618</v>
      </c>
      <c r="AM238" s="14">
        <f t="shared" si="2474"/>
        <v>0.25471355632278431</v>
      </c>
      <c r="AN238" s="14">
        <f t="shared" si="2474"/>
        <v>0.40019008165056635</v>
      </c>
      <c r="AO238" s="14">
        <f t="shared" si="2474"/>
        <v>0.94766346049204753</v>
      </c>
      <c r="AP238" s="14">
        <f t="shared" si="2474"/>
        <v>0.12955931305477855</v>
      </c>
      <c r="AQ238" s="14">
        <f t="shared" si="2474"/>
        <v>0.61597826564272273</v>
      </c>
      <c r="AR238" s="14">
        <f t="shared" si="2474"/>
        <v>0.10542003358462021</v>
      </c>
      <c r="AS238" s="14">
        <f t="shared" si="2474"/>
        <v>0.57274266234099835</v>
      </c>
      <c r="AT238" s="14">
        <f t="shared" si="2474"/>
        <v>0.95045125637925665</v>
      </c>
      <c r="AU238" s="14">
        <f t="shared" si="2474"/>
        <v>0.86815650575747216</v>
      </c>
      <c r="AV238" s="14">
        <f t="shared" si="2474"/>
        <v>0.65270523199439723</v>
      </c>
      <c r="AW238" s="14">
        <f t="shared" si="2474"/>
        <v>0.8964049437107614</v>
      </c>
      <c r="AX238" s="14">
        <f t="shared" si="2474"/>
        <v>0.68733921579398116</v>
      </c>
      <c r="AY238" s="14">
        <f t="shared" si="2474"/>
        <v>0.93219465470501417</v>
      </c>
      <c r="AZ238" s="14">
        <f t="shared" si="2474"/>
        <v>0.69347509164512333</v>
      </c>
      <c r="BA238" s="14">
        <f t="shared" si="2474"/>
        <v>0.18914738233945677</v>
      </c>
      <c r="BB238" s="14">
        <f t="shared" si="2474"/>
        <v>0.342425167031216</v>
      </c>
      <c r="BC238" s="14">
        <f t="shared" si="2474"/>
        <v>0.80633756228947184</v>
      </c>
      <c r="BD238" s="14">
        <f t="shared" si="2474"/>
        <v>0.68814982598080532</v>
      </c>
      <c r="BE238" s="14">
        <f t="shared" si="2474"/>
        <v>4.6724041091587197E-2</v>
      </c>
      <c r="BF238" s="14">
        <f t="shared" si="2474"/>
        <v>0.65132199193763807</v>
      </c>
      <c r="BG238" s="14">
        <f t="shared" si="2474"/>
        <v>0.7773902094563423</v>
      </c>
      <c r="BH238" s="14">
        <f t="shared" si="2474"/>
        <v>0.98216349126618119</v>
      </c>
      <c r="BI238" s="14">
        <f t="shared" si="2474"/>
        <v>0.74527791237609153</v>
      </c>
      <c r="BJ238" s="14">
        <f t="shared" si="2474"/>
        <v>0.38674282828602236</v>
      </c>
      <c r="BK238" s="14">
        <f t="shared" si="2474"/>
        <v>0.33352786646773858</v>
      </c>
      <c r="BL238" s="14">
        <f t="shared" si="2474"/>
        <v>6.6629082666958092E-2</v>
      </c>
      <c r="BM238" s="14">
        <f t="shared" si="2474"/>
        <v>0.77811752647037935</v>
      </c>
      <c r="BN238" s="14">
        <f t="shared" si="2474"/>
        <v>0.46709686533610234</v>
      </c>
      <c r="BO238" s="14">
        <f t="shared" si="2474"/>
        <v>0.89088129287970785</v>
      </c>
      <c r="BP238" s="14">
        <f t="shared" si="2474"/>
        <v>0.34884474504208018</v>
      </c>
      <c r="BQ238" s="14">
        <f t="shared" si="2474"/>
        <v>0.37318316218708075</v>
      </c>
      <c r="BR238" s="14">
        <f t="shared" si="2474"/>
        <v>0.32119122068058015</v>
      </c>
      <c r="BS238" s="14">
        <f t="shared" si="2474"/>
        <v>0.20379262652665966</v>
      </c>
      <c r="BT238" s="14">
        <f t="shared" si="2474"/>
        <v>0.79281589774182082</v>
      </c>
      <c r="BU238" s="14">
        <f t="shared" si="2474"/>
        <v>0.21343634941766645</v>
      </c>
      <c r="BV238" s="14">
        <f t="shared" si="2474"/>
        <v>5.9711193658534743E-2</v>
      </c>
      <c r="BW238" s="14">
        <f t="shared" si="2474"/>
        <v>0.30193004934973128</v>
      </c>
      <c r="BX238" s="15">
        <f t="shared" si="2474"/>
        <v>0.50978056708679176</v>
      </c>
    </row>
    <row r="239" spans="1:76" x14ac:dyDescent="0.25">
      <c r="A239" s="53"/>
      <c r="BX239" s="12"/>
    </row>
    <row r="240" spans="1:76" x14ac:dyDescent="0.25">
      <c r="A240" s="53"/>
      <c r="B240" s="8">
        <v>0.2754646840148699</v>
      </c>
      <c r="C240" s="3">
        <v>0.10297397769516729</v>
      </c>
      <c r="D240" s="3">
        <v>0.11189591078066916</v>
      </c>
      <c r="E240" s="3">
        <v>0.42713754646840152</v>
      </c>
      <c r="F240" s="3">
        <v>0.81078066914498148</v>
      </c>
      <c r="G240" s="3">
        <v>0.1</v>
      </c>
      <c r="H240" s="3">
        <v>0.10594795539033458</v>
      </c>
      <c r="I240" s="3">
        <v>0.52230483271375472</v>
      </c>
      <c r="J240" s="3">
        <v>0.10297397769516729</v>
      </c>
      <c r="K240" s="3">
        <v>0.10356877323420074</v>
      </c>
      <c r="L240" s="3">
        <v>0.10594795539033458</v>
      </c>
      <c r="M240" s="3">
        <v>0.10297397769516729</v>
      </c>
      <c r="N240" s="3">
        <v>0.120817843866171</v>
      </c>
      <c r="O240" s="3">
        <v>1</v>
      </c>
      <c r="P240" s="6">
        <f>$BV$43+ (B240*AI234) + (C240*$AJ$43) +(D240*$AK$43)+(E240*$AL$43)+(F240*$AM$43)+(G240*$AN$43)+(H240*$AO$43)+(I240*$AP$43)+(J240*$AQ$43)+(K240*$AR$43)+(L240*$AS$43)+(M240*$AT$43)+(N240*$AU$43)</f>
        <v>1.1103543467291648</v>
      </c>
      <c r="Q240" s="6">
        <f>$BW$43+ (B240*$AV$43) + (C240*$AW$43) +(D240*$AX$43)+(E240*$AY$43)+(F240*$AZ$43)+(G240*$BA$43)+(H240*$BB$43)+(I240*$BC$43)+(J240*$BD$43)+(K240*$BE$43)+(L240*$BF$43)+(M240*$BG$43)+(N240*$BH$43)</f>
        <v>2.447104400999391</v>
      </c>
      <c r="R240" s="6">
        <f>$BX$43+ (B240*$BI$43) + (C240*$BJ$43) +(D240*$BK$43)+(E240*$BL$43)+(F240*$BM$43)+(G240*$BN$43)+(H240*$BO$43)+(I240*$BP$43)+(J240*$BQ$43)+(K240*$BR$43)+(L240*$BS$43)+(M240*$BT$43)+(N240*$BU$43)</f>
        <v>1.9779537085198633</v>
      </c>
      <c r="S240" s="6">
        <f t="shared" ref="S240" si="2475">1/(1+EXP(-P240))</f>
        <v>0.75219516672101217</v>
      </c>
      <c r="T240" s="6">
        <f>1/(1+EXP(-Q240))</f>
        <v>0.92034944323104539</v>
      </c>
      <c r="U240" s="6">
        <f>1/(1+EXP(-R240))</f>
        <v>0.8784628571682368</v>
      </c>
      <c r="V240" s="6">
        <f>AB219+(S240*Y219)+(T240*Z219)+(U240*AA219)</f>
        <v>1.043337373960449</v>
      </c>
      <c r="W240" s="6">
        <f t="shared" ref="W240" si="2476">1/(1+EXP(-V240))</f>
        <v>0.73949344114153082</v>
      </c>
      <c r="X240" s="6">
        <f>(O240 -W240) *W240 * (1-W240)</f>
        <v>5.0184736792335427E-2</v>
      </c>
      <c r="Y240" s="6">
        <f>$Q$4*X240*S240</f>
        <v>3.7748716458360864E-3</v>
      </c>
      <c r="Z240" s="6">
        <f>$Q$4*X240*T240</f>
        <v>4.6187494565522475E-3</v>
      </c>
      <c r="AA240" s="6">
        <f>$Q$4*X240*U240</f>
        <v>4.4085427268830924E-3</v>
      </c>
      <c r="AB240" s="6">
        <f>$Q$4*X240</f>
        <v>5.0184736792335434E-3</v>
      </c>
      <c r="AC240" s="6">
        <f>$X240 *Y219</f>
        <v>3.0632667567634893E-2</v>
      </c>
      <c r="AD240" s="6">
        <f>$X240 *Z219</f>
        <v>1.004708159467163E-3</v>
      </c>
      <c r="AE240" s="6">
        <f>$X240 *AA219</f>
        <v>-6.1932598416457839E-3</v>
      </c>
      <c r="AF240" s="6">
        <f>AC240 *S240*(1 - S240)</f>
        <v>5.7098556513421727E-3</v>
      </c>
      <c r="AG240" s="6">
        <f>AD240 *T240*(1 - T240)</f>
        <v>7.3651483540273851E-5</v>
      </c>
      <c r="AH240" s="6">
        <f>AE240 *U240*(1 - U240)</f>
        <v>-6.6122874877119981E-4</v>
      </c>
      <c r="AI240" s="6">
        <f t="shared" ref="AI240" si="2477">$Q$4*$AF$33 *B240</f>
        <v>-4.1105979144175162E-4</v>
      </c>
      <c r="AJ240" s="6">
        <f t="shared" ref="AJ240" si="2478">$Q$4*$AF$33 *C240</f>
        <v>-1.5366202730008799E-4</v>
      </c>
      <c r="AK240" s="6">
        <f t="shared" ref="AK240" si="2479">$Q$4*$AF$33 *D240</f>
        <v>-1.6697570475569131E-4</v>
      </c>
      <c r="AL240" s="6">
        <f t="shared" ref="AL240" si="2480">$Q$4*$AF$33 *E240</f>
        <v>-6.3739230818700768E-4</v>
      </c>
      <c r="AM240" s="6">
        <f t="shared" ref="AM240" si="2481">$Q$4*$AF$33 *F240</f>
        <v>-1.2098804387779493E-3</v>
      </c>
      <c r="AN240" s="6">
        <f t="shared" ref="AN240" si="2482">$Q$4*$AF$33 *G240</f>
        <v>-1.4922413481488689E-4</v>
      </c>
      <c r="AO240" s="6">
        <f t="shared" ref="AO240" si="2483">$Q$4*$AF$33 *H240</f>
        <v>-1.5809991978528909E-4</v>
      </c>
      <c r="AP240" s="6">
        <f t="shared" ref="AP240" si="2484">$Q$4*$AF$33 *I240</f>
        <v>-7.794048677134428E-4</v>
      </c>
      <c r="AQ240" s="6">
        <f t="shared" ref="AQ240" si="2485">$Q$4*$AF$33 *J240</f>
        <v>-1.5366202730008799E-4</v>
      </c>
      <c r="AR240" s="6">
        <f t="shared" ref="AR240" si="2486">$Q$4*$AF$33 *K240</f>
        <v>-1.545496057971282E-4</v>
      </c>
      <c r="AS240" s="6">
        <f t="shared" ref="AS240" si="2487">$Q$4*$AF$33 *L240</f>
        <v>-1.5809991978528909E-4</v>
      </c>
      <c r="AT240" s="6">
        <f t="shared" ref="AT240" si="2488">$Q$4*$AF$33 *M240</f>
        <v>-1.5366202730008799E-4</v>
      </c>
      <c r="AU240" s="6">
        <f t="shared" ref="AU240" si="2489">$Q$4*$AF$33 *N240</f>
        <v>-1.8028938221129458E-4</v>
      </c>
      <c r="AV240" s="6">
        <f t="shared" ref="AV240" si="2490">$Q$4*$AG$33 *B240</f>
        <v>-4.93427803285354E-5</v>
      </c>
      <c r="AW240" s="6">
        <f t="shared" ref="AW240" si="2491">$Q$4*$AG$33 *C240</f>
        <v>-1.8445276856955879E-5</v>
      </c>
      <c r="AX240" s="6">
        <f t="shared" ref="AX240" si="2492">$Q$4*$AG$33 *D240</f>
        <v>-2.0043423588244475E-5</v>
      </c>
      <c r="AY240" s="6">
        <f t="shared" ref="AY240" si="2493">$Q$4*$AG$33 *E240</f>
        <v>-7.6511274760441531E-5</v>
      </c>
      <c r="AZ240" s="6">
        <f t="shared" ref="AZ240" si="2494">$Q$4*$AG$33 *F240</f>
        <v>-1.4523158420585115E-4</v>
      </c>
      <c r="BA240" s="6">
        <f t="shared" ref="BA240" si="2495">$Q$4*$AG$33 *G240</f>
        <v>-1.7912561279859678E-5</v>
      </c>
      <c r="BB240" s="6">
        <f t="shared" ref="BB240" si="2496">$Q$4*$AG$33 *H240</f>
        <v>-1.8977992434052078E-5</v>
      </c>
      <c r="BC240" s="6">
        <f t="shared" ref="BC240" si="2497">$Q$4*$AG$33 *I240</f>
        <v>-9.3558173227519895E-5</v>
      </c>
      <c r="BD240" s="6">
        <f t="shared" ref="BD240" si="2498">$Q$4*$AG$33 *J240</f>
        <v>-1.8445276856955879E-5</v>
      </c>
      <c r="BE240" s="6">
        <f t="shared" ref="BE240" si="2499">$Q$4*$AG$33 *K240</f>
        <v>-1.8551819972375117E-5</v>
      </c>
      <c r="BF240" s="6">
        <f t="shared" ref="BF240" si="2500">$Q$4*$AG$33 *L240</f>
        <v>-1.8977992434052078E-5</v>
      </c>
      <c r="BG240" s="6">
        <f t="shared" ref="BG240" si="2501">$Q$4*$AG$33 *M240</f>
        <v>-1.8445276856955879E-5</v>
      </c>
      <c r="BH240" s="6">
        <f t="shared" ref="BH240" si="2502">$Q$4*$AG$33 *N240</f>
        <v>-2.164157031953307E-5</v>
      </c>
      <c r="BI240" s="6">
        <f t="shared" ref="BI240" si="2503">$Q$4*$AH$33 *B240</f>
        <v>-2.720996431877118E-5</v>
      </c>
      <c r="BJ240" s="6">
        <f t="shared" ref="BJ240" si="2504">$Q$4*$AH$33 *C240</f>
        <v>-1.0171606094871277E-5</v>
      </c>
      <c r="BK240" s="6">
        <f t="shared" ref="BK240" si="2505">$Q$4*$AH$33 *D240</f>
        <v>-1.1052900485762652E-5</v>
      </c>
      <c r="BL240" s="6">
        <f t="shared" ref="BL240" si="2506">$Q$4*$AH$33 *E240</f>
        <v>-4.2191968963924542E-5</v>
      </c>
      <c r="BM240" s="6">
        <f t="shared" ref="BM240" si="2507">$Q$4*$AH$33 *F240</f>
        <v>-8.0087627772253635E-5</v>
      </c>
      <c r="BN240" s="6">
        <f t="shared" ref="BN240" si="2508">$Q$4*$AH$33 *G240</f>
        <v>-9.8778412979074856E-6</v>
      </c>
      <c r="BO240" s="6">
        <f t="shared" ref="BO240" si="2509">$Q$4*$AH$33 *H240</f>
        <v>-1.0465370891835069E-5</v>
      </c>
      <c r="BP240" s="6">
        <f t="shared" ref="BP240" si="2510">$Q$4*$AH$33 *I240</f>
        <v>-5.1592442466765873E-5</v>
      </c>
      <c r="BQ240" s="6">
        <f t="shared" ref="BQ240" si="2511">$Q$4*$AH$33 *J240</f>
        <v>-1.0171606094871277E-5</v>
      </c>
      <c r="BR240" s="6">
        <f t="shared" ref="BR240" si="2512">$Q$4*$AH$33 *K240</f>
        <v>-1.0230359054264035E-5</v>
      </c>
      <c r="BS240" s="6">
        <f t="shared" ref="BS240" si="2513">$Q$4*$AH$33 *L240</f>
        <v>-1.0465370891835069E-5</v>
      </c>
      <c r="BT240" s="6">
        <f t="shared" ref="BT240" si="2514">$Q$4*$AH$33 *M240</f>
        <v>-1.0171606094871277E-5</v>
      </c>
      <c r="BU240" s="6">
        <f t="shared" ref="BU240" si="2515">$Q$4*$AH$33 *N240</f>
        <v>-1.1934194876654025E-5</v>
      </c>
      <c r="BV240" s="6">
        <f>AF240*BV238</f>
        <v>3.409422965595715E-4</v>
      </c>
      <c r="BW240" s="6">
        <f t="shared" ref="BW240" si="2516">AG240*BW238</f>
        <v>2.2237596059995806E-5</v>
      </c>
      <c r="BX240" s="10">
        <f>AH240*BX238</f>
        <v>-3.3708156652267202E-4</v>
      </c>
    </row>
    <row r="241" spans="1:76" ht="15.75" thickBot="1" x14ac:dyDescent="0.3">
      <c r="A241" s="54"/>
      <c r="B241" s="19" t="s">
        <v>74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16">
        <f>Y238+Y240</f>
        <v>0.58973036869159823</v>
      </c>
      <c r="Z241" s="16">
        <f t="shared" ref="Z241:AB241" si="2517">Z238+Z240</f>
        <v>-5.3980165393133061E-3</v>
      </c>
      <c r="AA241" s="16">
        <f t="shared" si="2517"/>
        <v>-0.14764835016454878</v>
      </c>
      <c r="AB241" s="16">
        <f t="shared" si="2517"/>
        <v>0.64646165234133302</v>
      </c>
      <c r="AC241" s="49" t="s">
        <v>74</v>
      </c>
      <c r="AD241" s="49"/>
      <c r="AE241" s="49"/>
      <c r="AF241" s="49"/>
      <c r="AG241" s="49"/>
      <c r="AH241" s="49"/>
      <c r="AI241" s="17">
        <f>AI238+AI240</f>
        <v>2.2795766480740588E-2</v>
      </c>
      <c r="AJ241" s="17">
        <f t="shared" ref="AJ241:BX241" si="2518">AJ238+AJ240</f>
        <v>0.80029811641434168</v>
      </c>
      <c r="AK241" s="17">
        <f t="shared" si="2518"/>
        <v>0.52440525604703736</v>
      </c>
      <c r="AL241" s="17">
        <f t="shared" si="2518"/>
        <v>0.12184012661432918</v>
      </c>
      <c r="AM241" s="17">
        <f t="shared" si="2518"/>
        <v>0.25350367588400635</v>
      </c>
      <c r="AN241" s="17">
        <f t="shared" si="2518"/>
        <v>0.40004085751575147</v>
      </c>
      <c r="AO241" s="17">
        <f t="shared" si="2518"/>
        <v>0.9475053605722622</v>
      </c>
      <c r="AP241" s="17">
        <f t="shared" si="2518"/>
        <v>0.12877990818706511</v>
      </c>
      <c r="AQ241" s="17">
        <f t="shared" si="2518"/>
        <v>0.61582460361542268</v>
      </c>
      <c r="AR241" s="17">
        <f t="shared" si="2518"/>
        <v>0.10526548397882309</v>
      </c>
      <c r="AS241" s="17">
        <f t="shared" si="2518"/>
        <v>0.57258456242121303</v>
      </c>
      <c r="AT241" s="17">
        <f t="shared" si="2518"/>
        <v>0.9502975943519566</v>
      </c>
      <c r="AU241" s="17">
        <f t="shared" si="2518"/>
        <v>0.8679762163752609</v>
      </c>
      <c r="AV241" s="17">
        <f t="shared" si="2518"/>
        <v>0.6526558892140687</v>
      </c>
      <c r="AW241" s="17">
        <f t="shared" si="2518"/>
        <v>0.8963864984339045</v>
      </c>
      <c r="AX241" s="17">
        <f t="shared" si="2518"/>
        <v>0.68731917237039297</v>
      </c>
      <c r="AY241" s="17">
        <f t="shared" si="2518"/>
        <v>0.93211814343025368</v>
      </c>
      <c r="AZ241" s="17">
        <f t="shared" si="2518"/>
        <v>0.69332986006091746</v>
      </c>
      <c r="BA241" s="17">
        <f t="shared" si="2518"/>
        <v>0.18912946977817691</v>
      </c>
      <c r="BB241" s="17">
        <f t="shared" si="2518"/>
        <v>0.34240618903878195</v>
      </c>
      <c r="BC241" s="17">
        <f t="shared" si="2518"/>
        <v>0.80624400411624431</v>
      </c>
      <c r="BD241" s="17">
        <f t="shared" si="2518"/>
        <v>0.68813138070394841</v>
      </c>
      <c r="BE241" s="17">
        <f t="shared" si="2518"/>
        <v>4.6705489271614824E-2</v>
      </c>
      <c r="BF241" s="17">
        <f t="shared" si="2518"/>
        <v>0.65130301394520407</v>
      </c>
      <c r="BG241" s="17">
        <f t="shared" si="2518"/>
        <v>0.77737176417948539</v>
      </c>
      <c r="BH241" s="17">
        <f t="shared" si="2518"/>
        <v>0.9821418496958616</v>
      </c>
      <c r="BI241" s="17">
        <f t="shared" si="2518"/>
        <v>0.74525070241177271</v>
      </c>
      <c r="BJ241" s="17">
        <f t="shared" si="2518"/>
        <v>0.38673265667992751</v>
      </c>
      <c r="BK241" s="17">
        <f t="shared" si="2518"/>
        <v>0.33351681356725282</v>
      </c>
      <c r="BL241" s="17">
        <f t="shared" si="2518"/>
        <v>6.6586890697994172E-2</v>
      </c>
      <c r="BM241" s="17">
        <f t="shared" si="2518"/>
        <v>0.77803743884260712</v>
      </c>
      <c r="BN241" s="17">
        <f t="shared" si="2518"/>
        <v>0.46708698749480443</v>
      </c>
      <c r="BO241" s="17">
        <f t="shared" si="2518"/>
        <v>0.89087082750881597</v>
      </c>
      <c r="BP241" s="17">
        <f t="shared" si="2518"/>
        <v>0.34879315259961341</v>
      </c>
      <c r="BQ241" s="17">
        <f t="shared" si="2518"/>
        <v>0.37317299058098591</v>
      </c>
      <c r="BR241" s="17">
        <f t="shared" si="2518"/>
        <v>0.32118099032152586</v>
      </c>
      <c r="BS241" s="17">
        <f t="shared" si="2518"/>
        <v>0.20378216115576783</v>
      </c>
      <c r="BT241" s="17">
        <f t="shared" si="2518"/>
        <v>0.79280572613572597</v>
      </c>
      <c r="BU241" s="17">
        <f t="shared" si="2518"/>
        <v>0.21342441522278979</v>
      </c>
      <c r="BV241" s="17">
        <f t="shared" si="2518"/>
        <v>6.0052135955094316E-2</v>
      </c>
      <c r="BW241" s="17">
        <f t="shared" si="2518"/>
        <v>0.30195228694579129</v>
      </c>
      <c r="BX241" s="18">
        <f t="shared" si="2518"/>
        <v>0.50944348552026908</v>
      </c>
    </row>
    <row r="243" spans="1:76" x14ac:dyDescent="0.25">
      <c r="B243" t="s">
        <v>162</v>
      </c>
      <c r="F243">
        <f>((O225 - W225)^2 + (O228 -W228)^2 + (O231 -W231)^2 +(O234-W234)^2+(O237-W237)^2+(O240-W240)^2) / 6</f>
        <v>0.30702180719729083</v>
      </c>
    </row>
    <row r="244" spans="1:76" ht="15.75" thickBot="1" x14ac:dyDescent="0.3"/>
    <row r="245" spans="1:76" x14ac:dyDescent="0.25">
      <c r="A245" s="52" t="s">
        <v>85</v>
      </c>
      <c r="B245" s="33" t="s">
        <v>50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5" t="s">
        <v>28</v>
      </c>
      <c r="Q245" s="35"/>
      <c r="R245" s="35"/>
      <c r="S245" s="35" t="s">
        <v>29</v>
      </c>
      <c r="T245" s="35"/>
      <c r="U245" s="35"/>
      <c r="V245" s="34" t="s">
        <v>30</v>
      </c>
      <c r="W245" s="34" t="s">
        <v>31</v>
      </c>
      <c r="X245" s="50" t="s">
        <v>62</v>
      </c>
      <c r="Y245" s="37" t="s">
        <v>54</v>
      </c>
      <c r="Z245" s="38"/>
      <c r="AA245" s="39"/>
      <c r="AB245" s="44" t="s">
        <v>49</v>
      </c>
      <c r="AC245" s="46" t="s">
        <v>58</v>
      </c>
      <c r="AD245" s="47"/>
      <c r="AE245" s="48"/>
      <c r="AF245" s="46" t="s">
        <v>63</v>
      </c>
      <c r="AG245" s="47"/>
      <c r="AH245" s="48"/>
      <c r="AI245" s="37" t="s">
        <v>67</v>
      </c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9"/>
      <c r="AV245" s="37" t="s">
        <v>68</v>
      </c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9"/>
      <c r="BI245" s="37" t="s">
        <v>69</v>
      </c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9"/>
      <c r="BV245" s="37" t="s">
        <v>73</v>
      </c>
      <c r="BW245" s="38"/>
      <c r="BX245" s="40"/>
    </row>
    <row r="246" spans="1:76" x14ac:dyDescent="0.25">
      <c r="A246" s="53"/>
      <c r="B246" s="5" t="s">
        <v>16</v>
      </c>
      <c r="C246" s="1" t="s">
        <v>17</v>
      </c>
      <c r="D246" s="1" t="s">
        <v>18</v>
      </c>
      <c r="E246" s="1" t="s">
        <v>19</v>
      </c>
      <c r="F246" s="1" t="s">
        <v>20</v>
      </c>
      <c r="G246" s="1" t="s">
        <v>21</v>
      </c>
      <c r="H246" s="1" t="s">
        <v>36</v>
      </c>
      <c r="I246" s="1" t="s">
        <v>37</v>
      </c>
      <c r="J246" s="1" t="s">
        <v>38</v>
      </c>
      <c r="K246" s="1" t="s">
        <v>39</v>
      </c>
      <c r="L246" s="1" t="s">
        <v>40</v>
      </c>
      <c r="M246" s="1" t="s">
        <v>41</v>
      </c>
      <c r="N246" s="1" t="s">
        <v>42</v>
      </c>
      <c r="O246" s="1" t="s">
        <v>22</v>
      </c>
      <c r="P246" s="1" t="s">
        <v>51</v>
      </c>
      <c r="Q246" s="1" t="s">
        <v>52</v>
      </c>
      <c r="R246" s="1" t="s">
        <v>53</v>
      </c>
      <c r="S246" s="1" t="s">
        <v>25</v>
      </c>
      <c r="T246" s="1" t="s">
        <v>26</v>
      </c>
      <c r="U246" s="1" t="s">
        <v>27</v>
      </c>
      <c r="V246" s="27"/>
      <c r="W246" s="27"/>
      <c r="X246" s="51"/>
      <c r="Y246" s="1" t="s">
        <v>55</v>
      </c>
      <c r="Z246" s="1" t="s">
        <v>56</v>
      </c>
      <c r="AA246" s="1" t="s">
        <v>57</v>
      </c>
      <c r="AB246" s="45"/>
      <c r="AC246" s="1" t="s">
        <v>59</v>
      </c>
      <c r="AD246" s="1" t="s">
        <v>60</v>
      </c>
      <c r="AE246" s="1" t="s">
        <v>61</v>
      </c>
      <c r="AF246" s="1" t="s">
        <v>64</v>
      </c>
      <c r="AG246" s="1" t="s">
        <v>65</v>
      </c>
      <c r="AH246" s="1" t="s">
        <v>66</v>
      </c>
      <c r="AI246" s="1" t="s">
        <v>16</v>
      </c>
      <c r="AJ246" s="1" t="s">
        <v>17</v>
      </c>
      <c r="AK246" s="1" t="s">
        <v>18</v>
      </c>
      <c r="AL246" s="1" t="s">
        <v>19</v>
      </c>
      <c r="AM246" s="2" t="s">
        <v>20</v>
      </c>
      <c r="AN246" s="2" t="s">
        <v>21</v>
      </c>
      <c r="AO246" s="2" t="s">
        <v>36</v>
      </c>
      <c r="AP246" s="2" t="s">
        <v>37</v>
      </c>
      <c r="AQ246" s="2" t="s">
        <v>38</v>
      </c>
      <c r="AR246" s="2" t="s">
        <v>39</v>
      </c>
      <c r="AS246" s="2" t="s">
        <v>40</v>
      </c>
      <c r="AT246" s="2" t="s">
        <v>41</v>
      </c>
      <c r="AU246" s="2" t="s">
        <v>42</v>
      </c>
      <c r="AV246" s="1" t="s">
        <v>16</v>
      </c>
      <c r="AW246" s="1" t="s">
        <v>17</v>
      </c>
      <c r="AX246" s="1" t="s">
        <v>18</v>
      </c>
      <c r="AY246" s="1" t="s">
        <v>19</v>
      </c>
      <c r="AZ246" s="2" t="s">
        <v>20</v>
      </c>
      <c r="BA246" s="2" t="s">
        <v>21</v>
      </c>
      <c r="BB246" s="2" t="s">
        <v>36</v>
      </c>
      <c r="BC246" s="2" t="s">
        <v>37</v>
      </c>
      <c r="BD246" s="2" t="s">
        <v>38</v>
      </c>
      <c r="BE246" s="2" t="s">
        <v>39</v>
      </c>
      <c r="BF246" s="2" t="s">
        <v>40</v>
      </c>
      <c r="BG246" s="2" t="s">
        <v>41</v>
      </c>
      <c r="BH246" s="2" t="s">
        <v>42</v>
      </c>
      <c r="BI246" s="1" t="s">
        <v>16</v>
      </c>
      <c r="BJ246" s="1" t="s">
        <v>17</v>
      </c>
      <c r="BK246" s="1" t="s">
        <v>18</v>
      </c>
      <c r="BL246" s="1" t="s">
        <v>19</v>
      </c>
      <c r="BM246" s="2" t="s">
        <v>20</v>
      </c>
      <c r="BN246" s="2" t="s">
        <v>21</v>
      </c>
      <c r="BO246" s="2" t="s">
        <v>36</v>
      </c>
      <c r="BP246" s="2" t="s">
        <v>37</v>
      </c>
      <c r="BQ246" s="2" t="s">
        <v>38</v>
      </c>
      <c r="BR246" s="2" t="s">
        <v>39</v>
      </c>
      <c r="BS246" s="2" t="s">
        <v>40</v>
      </c>
      <c r="BT246" s="2" t="s">
        <v>41</v>
      </c>
      <c r="BU246" s="2" t="s">
        <v>42</v>
      </c>
      <c r="BV246" s="2" t="s">
        <v>70</v>
      </c>
      <c r="BW246" s="2" t="s">
        <v>71</v>
      </c>
      <c r="BX246" s="9" t="s">
        <v>72</v>
      </c>
    </row>
    <row r="247" spans="1:76" x14ac:dyDescent="0.25">
      <c r="A247" s="53"/>
      <c r="B247" s="8">
        <v>0.26951672862453502</v>
      </c>
      <c r="C247" s="3">
        <v>0.10297397769516729</v>
      </c>
      <c r="D247" s="3">
        <v>0.10594795539033458</v>
      </c>
      <c r="E247" s="3">
        <v>0.46877323420074346</v>
      </c>
      <c r="F247" s="3">
        <v>0.87620817843866172</v>
      </c>
      <c r="G247" s="3">
        <v>0.1</v>
      </c>
      <c r="H247" s="3">
        <v>0.1</v>
      </c>
      <c r="I247" s="3">
        <v>0.51933085501858745</v>
      </c>
      <c r="J247" s="3">
        <v>0.1</v>
      </c>
      <c r="K247" s="3">
        <v>0.10089219330855019</v>
      </c>
      <c r="L247" s="3">
        <v>0.10297397769516729</v>
      </c>
      <c r="M247" s="3">
        <v>0.1</v>
      </c>
      <c r="N247" s="3">
        <v>0.120817843866171</v>
      </c>
      <c r="O247" s="3">
        <v>1</v>
      </c>
      <c r="P247" s="6">
        <f>$BV$43+ (B247*AI241) + (C247*$AJ$43) +(D247*$AK$43)+(E247*$AL$43)+(F247*$AM$43)+(G247*$AN$43)+(H247*$AO$43)+(I247*$AP$43)+(J247*$AQ$43)+(K247*$AR$43)+(L247*$AS$43)+(M247*$AT$43)+(N247*$AU$43)</f>
        <v>1.1269747860649968</v>
      </c>
      <c r="Q247" s="6">
        <f>$BW$43+ (B247*$AV$43) + (C247*$AW$43) +(D247*$AX$43)+(E247*$AY$43)+(F247*$AZ$43)+(G247*$BA$43)+(H247*$BB$43)+(I247*$BC$43)+(J247*$BD$43)+(K247*$BE$43)+(L247*$BF$43)+(M247*$BG$43)+(N247*$BH$43)</f>
        <v>2.5129876661774113</v>
      </c>
      <c r="R247" s="6">
        <f>$BX$43+ (B247*$BI$43) + (C247*$BJ$43) +(D247*$BK$43)+(E247*$BL$43)+(F247*$BM$43)+(G247*$BN$43)+(H247*$BO$43)+(I247*$BP$43)+(J247*$BQ$43)+(K247*$BR$43)+(L247*$BS$43)+(M247*$BT$43)+(N247*$BU$43)</f>
        <v>2.0142316659841852</v>
      </c>
      <c r="S247" s="6">
        <f>1/(1+EXP(-P247))</f>
        <v>0.75528017457082552</v>
      </c>
      <c r="T247" s="6">
        <f t="shared" ref="T247" si="2519">1/(1+EXP(-Q247))</f>
        <v>0.92504730296426851</v>
      </c>
      <c r="U247" s="6">
        <f t="shared" ref="U247" si="2520">1/(1+EXP(-R247))</f>
        <v>0.88228323250068719</v>
      </c>
      <c r="V247" s="6">
        <f>AB241+(S247*Y241)+(T247*Z241)+(U247*AA241)</f>
        <v>0.95661222385882094</v>
      </c>
      <c r="W247" s="6">
        <f>1/(1+EXP(-V247))</f>
        <v>0.72244300345235468</v>
      </c>
      <c r="X247" s="6">
        <f>(O247 -W247) *W247 * (1-W247)</f>
        <v>5.5655481981708235E-2</v>
      </c>
      <c r="Y247" s="6">
        <f>$Q$4*X247*S247</f>
        <v>4.2035482146968034E-3</v>
      </c>
      <c r="Z247" s="6">
        <f>$Q$4*X247*T247</f>
        <v>5.1483953502355646E-3</v>
      </c>
      <c r="AA247" s="6">
        <f>$Q$4*X247*U247</f>
        <v>4.9103898549205296E-3</v>
      </c>
      <c r="AB247" s="6">
        <f>$Q$4*X247</f>
        <v>5.5655481981708235E-3</v>
      </c>
      <c r="AC247" s="6">
        <f>X247 *Y241</f>
        <v>3.2821727908781399E-2</v>
      </c>
      <c r="AD247" s="6">
        <f t="shared" ref="AD247" si="2521">Y247 *Z241</f>
        <v>-2.2690822786734264E-5</v>
      </c>
      <c r="AE247" s="6">
        <f t="shared" ref="AE247" si="2522">Z247 *AA241</f>
        <v>-7.6015207945711542E-4</v>
      </c>
      <c r="AF247" s="6">
        <f>AC247 *S247*(1 - S247)</f>
        <v>6.0665066785931263E-3</v>
      </c>
      <c r="AG247" s="6">
        <f>AD247 *T247*(1 - T247)</f>
        <v>-1.5732634383547969E-6</v>
      </c>
      <c r="AH247" s="6">
        <f>AE247 *U247*(1 - U247)</f>
        <v>-7.8949037814068709E-5</v>
      </c>
      <c r="AI247" s="6">
        <f>$Q$4*$AF$49 *B247</f>
        <v>7.0728115482255504E-5</v>
      </c>
      <c r="AJ247" s="6">
        <f t="shared" ref="AJ247" si="2523">$Q$4*$AF$49 *C247</f>
        <v>2.7023017915289378E-5</v>
      </c>
      <c r="AK247" s="6">
        <f t="shared" ref="AK247" si="2524">$Q$4*$AF$49 *D247</f>
        <v>2.7803466086128061E-5</v>
      </c>
      <c r="AL247" s="6">
        <f t="shared" ref="AL247" si="2525">$Q$4*$AF$49 *E247</f>
        <v>1.2301814292844728E-4</v>
      </c>
      <c r="AM247" s="6">
        <f t="shared" ref="AM247" si="2526">$Q$4*$AF$49 *F247</f>
        <v>2.2993954233334679E-4</v>
      </c>
      <c r="AN247" s="6">
        <f t="shared" ref="AN247" si="2527">$Q$4*$AF$49 *G247</f>
        <v>2.6242569744450695E-5</v>
      </c>
      <c r="AO247" s="6">
        <f t="shared" ref="AO247" si="2528">$Q$4*$AF$49 *H247</f>
        <v>2.6242569744450695E-5</v>
      </c>
      <c r="AP247" s="6">
        <f t="shared" ref="AP247" si="2529">$Q$4*$AF$49 *I247</f>
        <v>1.3628576183270493E-4</v>
      </c>
      <c r="AQ247" s="6">
        <f t="shared" ref="AQ247" si="2530">$Q$4*$AF$49 *J247</f>
        <v>2.6242569744450695E-5</v>
      </c>
      <c r="AR247" s="6">
        <f t="shared" ref="AR247" si="2531">$Q$4*$AF$49 *K247</f>
        <v>2.6476704195702298E-5</v>
      </c>
      <c r="AS247" s="6">
        <f t="shared" ref="AS247" si="2532">$Q$4*$AF$49 *L247</f>
        <v>2.7023017915289378E-5</v>
      </c>
      <c r="AT247" s="6">
        <f t="shared" ref="AT247" si="2533">$Q$4*$AF$49 *M247</f>
        <v>2.6242569744450695E-5</v>
      </c>
      <c r="AU247" s="6">
        <f t="shared" ref="AU247" si="2534">$Q$4*$AF$49 *N247</f>
        <v>3.170570694032147E-5</v>
      </c>
      <c r="AV247" s="6">
        <f>$Q$4*$AG$49 *B247</f>
        <v>5.8622748510761062E-7</v>
      </c>
      <c r="AW247" s="6">
        <f t="shared" ref="AW247" si="2535">$Q$4*$AG$49 *C247</f>
        <v>2.2397932879283909E-7</v>
      </c>
      <c r="AX247" s="6">
        <f t="shared" ref="AX247" si="2536">$Q$4*$AG$49 *D247</f>
        <v>2.3044804586988857E-7</v>
      </c>
      <c r="AY247" s="6">
        <f t="shared" ref="AY247" si="2537">$Q$4*$AG$49 *E247</f>
        <v>1.0196315292699279E-6</v>
      </c>
      <c r="AZ247" s="6">
        <f t="shared" ref="AZ247" si="2538">$Q$4*$AG$49 *F247</f>
        <v>1.90584576882571E-6</v>
      </c>
      <c r="BA247" s="6">
        <f t="shared" ref="BA247" si="2539">$Q$4*$AG$49 *G247</f>
        <v>2.1751061171578957E-7</v>
      </c>
      <c r="BB247" s="6">
        <f t="shared" ref="BB247" si="2540">$Q$4*$AG$49 *H247</f>
        <v>2.1751061171578957E-7</v>
      </c>
      <c r="BC247" s="6">
        <f t="shared" ref="BC247" si="2541">$Q$4*$AG$49 *I247</f>
        <v>1.1295997195797698E-6</v>
      </c>
      <c r="BD247" s="6">
        <f t="shared" ref="BD247" si="2542">$Q$4*$AG$49 *J247</f>
        <v>2.1751061171578957E-7</v>
      </c>
      <c r="BE247" s="6">
        <f t="shared" ref="BE247" si="2543">$Q$4*$AG$49 *K247</f>
        <v>2.1945122683890442E-7</v>
      </c>
      <c r="BF247" s="6">
        <f t="shared" ref="BF247" si="2544">$Q$4*$AG$49 *L247</f>
        <v>2.2397932879283909E-7</v>
      </c>
      <c r="BG247" s="6">
        <f t="shared" ref="BG247" si="2545">$Q$4*$AG$49 *M247</f>
        <v>2.1751061171578957E-7</v>
      </c>
      <c r="BH247" s="6">
        <f t="shared" ref="BH247" si="2546">$Q$4*$AG$49 *N247</f>
        <v>2.6279163125513609E-7</v>
      </c>
      <c r="BI247" s="6">
        <f>$Q$4*$AH$49 *B247</f>
        <v>3.4984895032724009E-7</v>
      </c>
      <c r="BJ247" s="6">
        <f t="shared" ref="BJ247" si="2547">$Q$4*$AH$49 *C247</f>
        <v>1.3366642653882154E-7</v>
      </c>
      <c r="BK247" s="6">
        <f t="shared" ref="BK247" si="2548">$Q$4*$AH$49 *D247</f>
        <v>1.3752682874932902E-7</v>
      </c>
      <c r="BL247" s="6">
        <f t="shared" ref="BL247" si="2549">$Q$4*$AH$49 *E247</f>
        <v>6.0849589843124165E-7</v>
      </c>
      <c r="BM247" s="6">
        <f t="shared" ref="BM247" si="2550">$Q$4*$AH$49 *F247</f>
        <v>1.1373710012707666E-6</v>
      </c>
      <c r="BN247" s="6">
        <f t="shared" ref="BN247" si="2551">$Q$4*$AH$49 *G247</f>
        <v>1.2980602432831405E-7</v>
      </c>
      <c r="BO247" s="6">
        <f t="shared" ref="BO247" si="2552">$Q$4*$AH$49 *H247</f>
        <v>1.2980602432831405E-7</v>
      </c>
      <c r="BP247" s="6">
        <f t="shared" ref="BP247" si="2553">$Q$4*$AH$49 *I247</f>
        <v>6.7412273600986892E-7</v>
      </c>
      <c r="BQ247" s="6">
        <f t="shared" ref="BQ247" si="2554">$Q$4*$AH$49 *J247</f>
        <v>1.2980602432831405E-7</v>
      </c>
      <c r="BR247" s="6">
        <f t="shared" ref="BR247" si="2555">$Q$4*$AH$49 *K247</f>
        <v>1.3096414499146631E-7</v>
      </c>
      <c r="BS247" s="6">
        <f t="shared" ref="BS247" si="2556">$Q$4*$AH$49 *L247</f>
        <v>1.3366642653882154E-7</v>
      </c>
      <c r="BT247" s="6">
        <f t="shared" ref="BT247" si="2557">$Q$4*$AH$49 *M247</f>
        <v>1.2980602432831405E-7</v>
      </c>
      <c r="BU247" s="6">
        <f t="shared" ref="BU247" si="2558">$Q$4*$AH$49 *N247</f>
        <v>1.568288398018664E-7</v>
      </c>
      <c r="BV247" s="6">
        <f>$Q$4*AF247</f>
        <v>6.0665066785931269E-4</v>
      </c>
      <c r="BW247" s="6">
        <f>$Q$4*AG247</f>
        <v>-1.573263438354797E-7</v>
      </c>
      <c r="BX247" s="10">
        <f>$Q$4*AH247</f>
        <v>-7.8949037814068719E-6</v>
      </c>
    </row>
    <row r="248" spans="1:76" x14ac:dyDescent="0.25">
      <c r="A248" s="53"/>
      <c r="B248" s="21" t="s">
        <v>74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7">
        <f>Y241 + Y247</f>
        <v>0.59393391690629505</v>
      </c>
      <c r="Z248" s="7">
        <f t="shared" ref="Z248" si="2559">Z241 + Z247</f>
        <v>-2.4962118907774153E-4</v>
      </c>
      <c r="AA248" s="7">
        <f t="shared" ref="AA248" si="2560">AA241 + AA247</f>
        <v>-0.14273796030962824</v>
      </c>
      <c r="AB248" s="7">
        <f>AB241+AB247</f>
        <v>0.6520272005395038</v>
      </c>
      <c r="AC248" s="41"/>
      <c r="AD248" s="42"/>
      <c r="AE248" s="42"/>
      <c r="AF248" s="42"/>
      <c r="AG248" s="42"/>
      <c r="AH248" s="43"/>
      <c r="AI248" s="7">
        <f>AI241 + AI247</f>
        <v>2.2866494596222843E-2</v>
      </c>
      <c r="AJ248" s="7">
        <f t="shared" ref="AJ248:BX248" si="2561">AJ241 + AJ247</f>
        <v>0.80032513943225692</v>
      </c>
      <c r="AK248" s="7">
        <f t="shared" si="2561"/>
        <v>0.52443305951312347</v>
      </c>
      <c r="AL248" s="7">
        <f t="shared" si="2561"/>
        <v>0.12196314475725763</v>
      </c>
      <c r="AM248" s="7">
        <f t="shared" si="2561"/>
        <v>0.25373361542633971</v>
      </c>
      <c r="AN248" s="7">
        <f t="shared" si="2561"/>
        <v>0.4000671000854959</v>
      </c>
      <c r="AO248" s="7">
        <f t="shared" si="2561"/>
        <v>0.94753160314200668</v>
      </c>
      <c r="AP248" s="7">
        <f t="shared" si="2561"/>
        <v>0.12891619394889781</v>
      </c>
      <c r="AQ248" s="7">
        <f t="shared" si="2561"/>
        <v>0.61585084618516717</v>
      </c>
      <c r="AR248" s="7">
        <f t="shared" si="2561"/>
        <v>0.10529196068301878</v>
      </c>
      <c r="AS248" s="7">
        <f t="shared" si="2561"/>
        <v>0.57261158543912827</v>
      </c>
      <c r="AT248" s="7">
        <f t="shared" si="2561"/>
        <v>0.95032383692170108</v>
      </c>
      <c r="AU248" s="7">
        <f t="shared" si="2561"/>
        <v>0.86800792208220123</v>
      </c>
      <c r="AV248" s="7">
        <f t="shared" si="2561"/>
        <v>0.65265647544155381</v>
      </c>
      <c r="AW248" s="7">
        <f t="shared" si="2561"/>
        <v>0.89638672241323325</v>
      </c>
      <c r="AX248" s="7">
        <f t="shared" si="2561"/>
        <v>0.68731940281843884</v>
      </c>
      <c r="AY248" s="7">
        <f t="shared" si="2561"/>
        <v>0.932119163061783</v>
      </c>
      <c r="AZ248" s="7">
        <f t="shared" si="2561"/>
        <v>0.69333176590668633</v>
      </c>
      <c r="BA248" s="7">
        <f t="shared" si="2561"/>
        <v>0.18912968728878862</v>
      </c>
      <c r="BB248" s="7">
        <f t="shared" si="2561"/>
        <v>0.34240640654939364</v>
      </c>
      <c r="BC248" s="7">
        <f t="shared" si="2561"/>
        <v>0.80624513371596385</v>
      </c>
      <c r="BD248" s="7">
        <f t="shared" si="2561"/>
        <v>0.68813159821456016</v>
      </c>
      <c r="BE248" s="7">
        <f t="shared" si="2561"/>
        <v>4.670570872284166E-2</v>
      </c>
      <c r="BF248" s="7">
        <f t="shared" si="2561"/>
        <v>0.65130323792453282</v>
      </c>
      <c r="BG248" s="7">
        <f t="shared" si="2561"/>
        <v>0.77737198169009714</v>
      </c>
      <c r="BH248" s="7">
        <f t="shared" si="2561"/>
        <v>0.98214211248749284</v>
      </c>
      <c r="BI248" s="7">
        <f t="shared" si="2561"/>
        <v>0.74525105226072308</v>
      </c>
      <c r="BJ248" s="7">
        <f t="shared" si="2561"/>
        <v>0.38673279034635405</v>
      </c>
      <c r="BK248" s="7">
        <f t="shared" si="2561"/>
        <v>0.33351695109408158</v>
      </c>
      <c r="BL248" s="7">
        <f t="shared" si="2561"/>
        <v>6.6587499193892605E-2</v>
      </c>
      <c r="BM248" s="7">
        <f t="shared" si="2561"/>
        <v>0.77803857621360839</v>
      </c>
      <c r="BN248" s="7">
        <f t="shared" si="2561"/>
        <v>0.46708711730082875</v>
      </c>
      <c r="BO248" s="7">
        <f t="shared" si="2561"/>
        <v>0.89087095731484034</v>
      </c>
      <c r="BP248" s="7">
        <f t="shared" si="2561"/>
        <v>0.34879382672234943</v>
      </c>
      <c r="BQ248" s="7">
        <f t="shared" si="2561"/>
        <v>0.37317312038701023</v>
      </c>
      <c r="BR248" s="7">
        <f t="shared" si="2561"/>
        <v>0.32118112128567083</v>
      </c>
      <c r="BS248" s="7">
        <f t="shared" si="2561"/>
        <v>0.20378229482219437</v>
      </c>
      <c r="BT248" s="7">
        <f t="shared" si="2561"/>
        <v>0.79280585594175035</v>
      </c>
      <c r="BU248" s="7">
        <f t="shared" si="2561"/>
        <v>0.2134245720516296</v>
      </c>
      <c r="BV248" s="7">
        <f t="shared" si="2561"/>
        <v>6.0658786622953625E-2</v>
      </c>
      <c r="BW248" s="7">
        <f t="shared" si="2561"/>
        <v>0.30195212961944745</v>
      </c>
      <c r="BX248" s="11">
        <f t="shared" si="2561"/>
        <v>0.50943559061648769</v>
      </c>
    </row>
    <row r="249" spans="1:76" x14ac:dyDescent="0.25">
      <c r="A249" s="53"/>
      <c r="BX249" s="12"/>
    </row>
    <row r="250" spans="1:76" x14ac:dyDescent="0.25">
      <c r="A250" s="53"/>
      <c r="B250" s="8">
        <v>0.29033457249070638</v>
      </c>
      <c r="C250" s="3">
        <v>0.10297397769516729</v>
      </c>
      <c r="D250" s="3">
        <v>0.11189591078066916</v>
      </c>
      <c r="E250" s="3">
        <v>0.48066914498141267</v>
      </c>
      <c r="F250" s="3">
        <v>0.88215613382899627</v>
      </c>
      <c r="G250" s="3">
        <v>0.1</v>
      </c>
      <c r="H250" s="3">
        <v>0.1</v>
      </c>
      <c r="I250" s="3">
        <v>0.41226765799256504</v>
      </c>
      <c r="J250" s="3">
        <v>0.10297397769516729</v>
      </c>
      <c r="K250" s="3">
        <v>0.10059479553903346</v>
      </c>
      <c r="L250" s="3">
        <v>0.10594795539033458</v>
      </c>
      <c r="M250" s="3">
        <v>0.10297397769516729</v>
      </c>
      <c r="N250" s="3">
        <v>0.120817843866171</v>
      </c>
      <c r="O250" s="3">
        <v>0</v>
      </c>
      <c r="P250" s="6">
        <f>$BV$43+ (B250*AI244) + (C250*$AJ$43) +(D250*$AK$43)+(E250*$AL$43)+(F250*$AM$43)+(G250*$AN$43)+(H250*$AO$43)+(I250*$AP$43)+(J250*$AQ$43)+(K250*$AR$43)+(L250*$AS$43)+(M250*$AT$43)+(N250*$AU$43)</f>
        <v>1.1168360491324956</v>
      </c>
      <c r="Q250" s="6">
        <f>$BW$43+ (B250*$AV$43) + (C250*$AW$43) +(D250*$AX$43)+(E250*$AY$43)+(F250*$AZ$43)+(G250*$BA$43)+(H250*$BB$43)+(I250*$BC$43)+(J250*$BD$43)+(K250*$BE$43)+(L250*$BF$43)+(M250*$BG$43)+(N250*$BH$43)</f>
        <v>2.4655634858100868</v>
      </c>
      <c r="R250" s="6">
        <f>$BX$43+ (B250*$BI$43) + (C250*$BJ$43) +(D250*$BK$43)+(E250*$BL$43)+(F250*$BM$43)+(G250*$BN$43)+(H250*$BO$43)+(I250*$BP$43)+(J250*$BQ$43)+(K250*$BR$43)+(L250*$BS$43)+(M250*$BT$43)+(N250*$BU$43)</f>
        <v>2.0036371550250882</v>
      </c>
      <c r="S250" s="6">
        <f>1/(1+EXP(-P250))</f>
        <v>0.7534013645401284</v>
      </c>
      <c r="T250" s="6">
        <f t="shared" ref="T250" si="2562">1/(1+EXP(-Q250))</f>
        <v>0.92169215469987387</v>
      </c>
      <c r="U250" s="6">
        <f t="shared" ref="U250" si="2563">1/(1+EXP(-R250))</f>
        <v>0.88117842732851526</v>
      </c>
      <c r="V250" s="6">
        <f>AB241+(S250*Y241)+(T250*Z241)+(U250*AA241)</f>
        <v>0.95568546633346385</v>
      </c>
      <c r="W250" s="6">
        <f t="shared" ref="W250" si="2564">1/(1+EXP(-V250))</f>
        <v>0.72225713255386748</v>
      </c>
      <c r="X250" s="6">
        <f>(O250 -W250) *W250 * (1-W250)</f>
        <v>-0.14488605703955579</v>
      </c>
      <c r="Y250" s="6">
        <f>$Q$4*X250*S250</f>
        <v>-1.0915735307644021E-2</v>
      </c>
      <c r="Z250" s="6">
        <f>$Q$4*X250*T250</f>
        <v>-1.3354034209875701E-2</v>
      </c>
      <c r="AA250" s="6">
        <f>$Q$4*X250*U250</f>
        <v>-1.2767046788394533E-2</v>
      </c>
      <c r="AB250" s="6">
        <f>$Q$4*X250</f>
        <v>-1.4488605703955579E-2</v>
      </c>
      <c r="AC250" s="6">
        <f>X250 *Y241</f>
        <v>-8.5443707836209165E-2</v>
      </c>
      <c r="AD250" s="6">
        <f>X250 *Z241</f>
        <v>7.8209733221541321E-4</v>
      </c>
      <c r="AE250" s="6">
        <f>X250 *AA241</f>
        <v>2.1392187283737121E-2</v>
      </c>
      <c r="AF250" s="6">
        <f>AC250 *S250*(1 - S250)</f>
        <v>-1.5874394098040649E-2</v>
      </c>
      <c r="AG250" s="6">
        <f>AD250 *T250*(1 - T250)</f>
        <v>5.6448443275075045E-5</v>
      </c>
      <c r="AH250" s="6">
        <f>AE250 *U250*(1 - U250)</f>
        <v>2.2398263250603379E-3</v>
      </c>
      <c r="AI250" s="6">
        <f>$Q$4*$AF$52 *B250</f>
        <v>-4.4871305332942388E-4</v>
      </c>
      <c r="AJ250" s="6">
        <f t="shared" ref="AJ250" si="2565">$Q$4*$AF$52 *C250</f>
        <v>-1.5914662710915544E-4</v>
      </c>
      <c r="AK250" s="6">
        <f t="shared" ref="AK250" si="2566">$Q$4*$AF$52 *D250</f>
        <v>-1.7293550454821583E-4</v>
      </c>
      <c r="AL250" s="6">
        <f t="shared" ref="AL250" si="2567">$Q$4*$AF$52 *E250</f>
        <v>-7.4287577202937895E-4</v>
      </c>
      <c r="AM250" s="6">
        <f t="shared" ref="AM250" si="2568">$Q$4*$AF$52 *F250</f>
        <v>-1.3633752567870968E-3</v>
      </c>
      <c r="AN250" s="6">
        <f t="shared" ref="AN250" si="2569">$Q$4*$AF$52 *G250</f>
        <v>-1.5455033462946863E-4</v>
      </c>
      <c r="AO250" s="6">
        <f t="shared" ref="AO250" si="2570">$Q$4*$AF$52 *H250</f>
        <v>-1.5455033462946863E-4</v>
      </c>
      <c r="AP250" s="6">
        <f t="shared" ref="AP250" si="2571">$Q$4*$AF$52 *I250</f>
        <v>-6.3716104499658254E-4</v>
      </c>
      <c r="AQ250" s="6">
        <f t="shared" ref="AQ250" si="2572">$Q$4*$AF$52 *J250</f>
        <v>-1.5914662710915544E-4</v>
      </c>
      <c r="AR250" s="6">
        <f t="shared" ref="AR250" si="2573">$Q$4*$AF$52 *K250</f>
        <v>-1.5546959312540598E-4</v>
      </c>
      <c r="AS250" s="6">
        <f t="shared" ref="AS250" si="2574">$Q$4*$AF$52 *L250</f>
        <v>-1.6374291958884223E-4</v>
      </c>
      <c r="AT250" s="6">
        <f t="shared" ref="AT250" si="2575">$Q$4*$AF$52 *M250</f>
        <v>-1.5914662710915544E-4</v>
      </c>
      <c r="AU250" s="6">
        <f t="shared" ref="AU250" si="2576">$Q$4*$AF$52 *N250</f>
        <v>-1.8672438198727621E-4</v>
      </c>
      <c r="AV250" s="6">
        <f>$Q$4*$AG$52 *B250</f>
        <v>-5.0799712809904275E-5</v>
      </c>
      <c r="AW250" s="6">
        <f t="shared" ref="AW250" si="2577">$Q$4*$AG$52 *C250</f>
        <v>-1.8017311713628017E-5</v>
      </c>
      <c r="AX250" s="6">
        <f t="shared" ref="AX250" si="2578">$Q$4*$AG$52 *D250</f>
        <v>-1.9578378432498315E-5</v>
      </c>
      <c r="AY250" s="6">
        <f t="shared" ref="AY250" si="2579">$Q$4*$AG$52 *E250</f>
        <v>-8.4102469479137277E-5</v>
      </c>
      <c r="AZ250" s="6">
        <f t="shared" ref="AZ250" si="2580">$Q$4*$AG$52 *F250</f>
        <v>-1.5435047182830067E-4</v>
      </c>
      <c r="BA250" s="6">
        <f t="shared" ref="BA250" si="2581">$Q$4*$AG$52 *G250</f>
        <v>-1.7496956140671253E-5</v>
      </c>
      <c r="BB250" s="6">
        <f t="shared" ref="BB250" si="2582">$Q$4*$AG$52 *H250</f>
        <v>-1.7496956140671253E-5</v>
      </c>
      <c r="BC250" s="6">
        <f t="shared" ref="BC250" si="2583">$Q$4*$AG$52 *I250</f>
        <v>-7.2134291301131665E-5</v>
      </c>
      <c r="BD250" s="6">
        <f t="shared" ref="BD250" si="2584">$Q$4*$AG$52 *J250</f>
        <v>-1.8017311713628017E-5</v>
      </c>
      <c r="BE250" s="6">
        <f t="shared" ref="BE250" si="2585">$Q$4*$AG$52 *K250</f>
        <v>-1.7601027255262605E-5</v>
      </c>
      <c r="BF250" s="6">
        <f t="shared" ref="BF250" si="2586">$Q$4*$AG$52 *L250</f>
        <v>-1.8537667286584785E-5</v>
      </c>
      <c r="BG250" s="6">
        <f t="shared" ref="BG250" si="2587">$Q$4*$AG$52 *M250</f>
        <v>-1.8017311713628017E-5</v>
      </c>
      <c r="BH250" s="6">
        <f t="shared" ref="BH250" si="2588">$Q$4*$AG$52 *N250</f>
        <v>-2.1139445151368612E-5</v>
      </c>
      <c r="BI250" s="6">
        <f>$Q$4*$AH$52 *B250</f>
        <v>-2.4001231093712511E-5</v>
      </c>
      <c r="BJ250" s="6">
        <f t="shared" ref="BJ250" si="2589">$Q$4*$AH$52 *C250</f>
        <v>-8.5126005287559081E-6</v>
      </c>
      <c r="BK250" s="6">
        <f t="shared" ref="BK250" si="2590">$Q$4*$AH$52 *D250</f>
        <v>-9.2501543651824131E-6</v>
      </c>
      <c r="BL250" s="6">
        <f t="shared" ref="BL250" si="2591">$Q$4*$AH$52 *E250</f>
        <v>-3.9735712937477939E-5</v>
      </c>
      <c r="BM250" s="6">
        <f t="shared" ref="BM250" si="2592">$Q$4*$AH$52 *F250</f>
        <v>-7.292563557667065E-5</v>
      </c>
      <c r="BN250" s="6">
        <f t="shared" ref="BN250" si="2593">$Q$4*$AH$52 *G250</f>
        <v>-8.2667492499470737E-6</v>
      </c>
      <c r="BO250" s="6">
        <f t="shared" ref="BO250" si="2594">$Q$4*$AH$52 *H250</f>
        <v>-8.2667492499470737E-6</v>
      </c>
      <c r="BP250" s="6">
        <f t="shared" ref="BP250" si="2595">$Q$4*$AH$52 *I250</f>
        <v>-3.4081133524874732E-5</v>
      </c>
      <c r="BQ250" s="6">
        <f t="shared" ref="BQ250" si="2596">$Q$4*$AH$52 *J250</f>
        <v>-8.5126005287559081E-6</v>
      </c>
      <c r="BR250" s="6">
        <f t="shared" ref="BR250" si="2597">$Q$4*$AH$52 *K250</f>
        <v>-8.3159195057088406E-6</v>
      </c>
      <c r="BS250" s="6">
        <f t="shared" ref="BS250" si="2598">$Q$4*$AH$52 *L250</f>
        <v>-8.7584518075647443E-6</v>
      </c>
      <c r="BT250" s="6">
        <f t="shared" ref="BT250" si="2599">$Q$4*$AH$52 *M250</f>
        <v>-8.5126005287559081E-6</v>
      </c>
      <c r="BU250" s="6">
        <f t="shared" ref="BU250" si="2600">$Q$4*$AH$52 *N250</f>
        <v>-9.9877082016089164E-6</v>
      </c>
      <c r="BV250" s="6">
        <f>$Q$4*AF250</f>
        <v>-1.587439409804065E-3</v>
      </c>
      <c r="BW250" s="6">
        <f>$Q$4*AG250</f>
        <v>5.644844327507505E-6</v>
      </c>
      <c r="BX250" s="10">
        <f>$Q$4*AH250</f>
        <v>2.2398263250603381E-4</v>
      </c>
    </row>
    <row r="251" spans="1:76" x14ac:dyDescent="0.25">
      <c r="A251" s="53"/>
      <c r="B251" s="21" t="s">
        <v>74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13">
        <f>Y248+Y250</f>
        <v>0.58301818159865104</v>
      </c>
      <c r="Z251" s="13">
        <f t="shared" ref="Z251:AB251" si="2601">Z248+Z250</f>
        <v>-1.3603655398953442E-2</v>
      </c>
      <c r="AA251" s="13">
        <f t="shared" si="2601"/>
        <v>-0.15550500709802276</v>
      </c>
      <c r="AB251" s="13">
        <f t="shared" si="2601"/>
        <v>0.6375385948355482</v>
      </c>
      <c r="AC251" s="36" t="s">
        <v>74</v>
      </c>
      <c r="AD251" s="36"/>
      <c r="AE251" s="36"/>
      <c r="AF251" s="36"/>
      <c r="AG251" s="36"/>
      <c r="AH251" s="36"/>
      <c r="AI251" s="14">
        <f>AI248+AI250</f>
        <v>2.2417781542893419E-2</v>
      </c>
      <c r="AJ251" s="14">
        <f t="shared" ref="AJ251:BV251" si="2602">AJ248+AJ250</f>
        <v>0.80016599280514777</v>
      </c>
      <c r="AK251" s="14">
        <f t="shared" si="2602"/>
        <v>0.52426012400857525</v>
      </c>
      <c r="AL251" s="14">
        <f t="shared" si="2602"/>
        <v>0.12122026898522825</v>
      </c>
      <c r="AM251" s="14">
        <f t="shared" si="2602"/>
        <v>0.25237024016955262</v>
      </c>
      <c r="AN251" s="14">
        <f t="shared" si="2602"/>
        <v>0.39991254975086643</v>
      </c>
      <c r="AO251" s="14">
        <f t="shared" si="2602"/>
        <v>0.94737705280737716</v>
      </c>
      <c r="AP251" s="14">
        <f t="shared" si="2602"/>
        <v>0.12827903290390122</v>
      </c>
      <c r="AQ251" s="14">
        <f t="shared" si="2602"/>
        <v>0.61569169955805803</v>
      </c>
      <c r="AR251" s="14">
        <f t="shared" si="2602"/>
        <v>0.10513649108989338</v>
      </c>
      <c r="AS251" s="14">
        <f t="shared" si="2602"/>
        <v>0.5724478425195394</v>
      </c>
      <c r="AT251" s="14">
        <f t="shared" si="2602"/>
        <v>0.95016469029459194</v>
      </c>
      <c r="AU251" s="14">
        <f t="shared" si="2602"/>
        <v>0.86782119770021393</v>
      </c>
      <c r="AV251" s="14">
        <f t="shared" si="2602"/>
        <v>0.65260567572874395</v>
      </c>
      <c r="AW251" s="14">
        <f t="shared" si="2602"/>
        <v>0.89636870510151967</v>
      </c>
      <c r="AX251" s="14">
        <f t="shared" si="2602"/>
        <v>0.68729982444000637</v>
      </c>
      <c r="AY251" s="14">
        <f t="shared" si="2602"/>
        <v>0.9320350605923039</v>
      </c>
      <c r="AZ251" s="14">
        <f t="shared" si="2602"/>
        <v>0.693177415434858</v>
      </c>
      <c r="BA251" s="14">
        <f t="shared" si="2602"/>
        <v>0.18911219033264795</v>
      </c>
      <c r="BB251" s="14">
        <f t="shared" si="2602"/>
        <v>0.34238890959325297</v>
      </c>
      <c r="BC251" s="14">
        <f t="shared" si="2602"/>
        <v>0.8061729994246627</v>
      </c>
      <c r="BD251" s="14">
        <f t="shared" si="2602"/>
        <v>0.68811358090284658</v>
      </c>
      <c r="BE251" s="14">
        <f t="shared" si="2602"/>
        <v>4.6688107695586401E-2</v>
      </c>
      <c r="BF251" s="14">
        <f t="shared" si="2602"/>
        <v>0.65128470025724627</v>
      </c>
      <c r="BG251" s="14">
        <f t="shared" si="2602"/>
        <v>0.77735396437838356</v>
      </c>
      <c r="BH251" s="14">
        <f t="shared" si="2602"/>
        <v>0.98212097304234147</v>
      </c>
      <c r="BI251" s="14">
        <f t="shared" si="2602"/>
        <v>0.74522705102962938</v>
      </c>
      <c r="BJ251" s="14">
        <f t="shared" si="2602"/>
        <v>0.3867242777458253</v>
      </c>
      <c r="BK251" s="14">
        <f t="shared" si="2602"/>
        <v>0.33350770093971638</v>
      </c>
      <c r="BL251" s="14">
        <f t="shared" si="2602"/>
        <v>6.6547763480955133E-2</v>
      </c>
      <c r="BM251" s="14">
        <f t="shared" si="2602"/>
        <v>0.77796565057803169</v>
      </c>
      <c r="BN251" s="14">
        <f t="shared" si="2602"/>
        <v>0.46707885055157877</v>
      </c>
      <c r="BO251" s="14">
        <f t="shared" si="2602"/>
        <v>0.89086269056559042</v>
      </c>
      <c r="BP251" s="14">
        <f t="shared" si="2602"/>
        <v>0.34875974558882455</v>
      </c>
      <c r="BQ251" s="14">
        <f t="shared" si="2602"/>
        <v>0.37316460778648147</v>
      </c>
      <c r="BR251" s="14">
        <f t="shared" si="2602"/>
        <v>0.3211728053661651</v>
      </c>
      <c r="BS251" s="14">
        <f t="shared" si="2602"/>
        <v>0.20377353637038681</v>
      </c>
      <c r="BT251" s="14">
        <f t="shared" si="2602"/>
        <v>0.79279734334122154</v>
      </c>
      <c r="BU251" s="14">
        <f t="shared" si="2602"/>
        <v>0.213414584343428</v>
      </c>
      <c r="BV251" s="14">
        <f t="shared" si="2602"/>
        <v>5.9071347213149564E-2</v>
      </c>
      <c r="BW251" s="14">
        <f>BW248+BW250</f>
        <v>0.30195777446377497</v>
      </c>
      <c r="BX251" s="15">
        <f t="shared" ref="BX251" si="2603">BX248+BX250</f>
        <v>0.50965957324899369</v>
      </c>
    </row>
    <row r="252" spans="1:76" x14ac:dyDescent="0.25">
      <c r="A252" s="53"/>
      <c r="BX252" s="12"/>
    </row>
    <row r="253" spans="1:76" ht="14.25" customHeight="1" x14ac:dyDescent="0.25">
      <c r="A253" s="53"/>
      <c r="B253" s="8">
        <v>0.32007434944237922</v>
      </c>
      <c r="C253" s="3">
        <v>0.1</v>
      </c>
      <c r="D253" s="3">
        <v>0.10594795539033458</v>
      </c>
      <c r="E253" s="3">
        <v>0.45687732342007437</v>
      </c>
      <c r="F253" s="3">
        <v>0.9</v>
      </c>
      <c r="G253" s="3">
        <v>0.1</v>
      </c>
      <c r="H253" s="3">
        <v>0.10594795539033458</v>
      </c>
      <c r="I253" s="3">
        <v>0.45985130111524164</v>
      </c>
      <c r="J253" s="3">
        <v>0.10297397769516729</v>
      </c>
      <c r="K253" s="3">
        <v>0.10059479553903346</v>
      </c>
      <c r="L253" s="3">
        <v>0.10297397769516729</v>
      </c>
      <c r="M253" s="3">
        <v>0.10297397769516729</v>
      </c>
      <c r="N253" s="3">
        <v>0.10892193308550187</v>
      </c>
      <c r="O253" s="3">
        <v>0</v>
      </c>
      <c r="P253" s="6">
        <f>$BV$43+ (B253*AI247) + (C253*$AJ$43) +(D253*$AK$43)+(E253*$AL$43)+(F253*$AM$43)+(G253*$AN$43)+(H253*$AO$43)+(I253*$AP$43)+(J253*$AQ$43)+(K253*$AR$43)+(L253*$AS$43)+(M253*$AT$43)+(N253*$AU$43)</f>
        <v>1.1143230549601821</v>
      </c>
      <c r="Q253" s="6">
        <f>$BW$43+ (B253*$AV$43) + (C253*$AW$43) +(D253*$AX$43)+(E253*$AY$43)+(F253*$AZ$43)+(G253*$BA$43)+(H253*$BB$43)+(I253*$BC$43)+(J253*$BD$43)+(K253*$BE$43)+(L253*$BF$43)+(M253*$BG$43)+(N253*$BH$43)</f>
        <v>2.4954608669463334</v>
      </c>
      <c r="R253" s="6">
        <f>$BX$43+ (B253*$BI$43) + (C253*$BJ$43) +(D253*$BK$43)+(E253*$BL$43)+(F253*$BM$43)+(G253*$BN$43)+(H253*$BO$43)+(I253*$BP$43)+(J253*$BQ$43)+(K253*$BR$43)+(L253*$BS$43)+(M253*$BT$43)+(N253*$BU$43)</f>
        <v>2.053859722839591</v>
      </c>
      <c r="S253" s="6">
        <f t="shared" ref="S253" si="2604">1/(1+EXP(-P253))</f>
        <v>0.75293418375792309</v>
      </c>
      <c r="T253" s="6">
        <f>1/(1+EXP(-Q253))</f>
        <v>0.92382299661895484</v>
      </c>
      <c r="U253" s="6">
        <f>1/(1+EXP(-R253))</f>
        <v>0.88633704164848148</v>
      </c>
      <c r="V253" s="6">
        <f>AB241+(S253*Y241)+(T253*Z241)+(U253*AA241)</f>
        <v>0.95463679242512833</v>
      </c>
      <c r="W253" s="6">
        <f t="shared" ref="W253" si="2605">1/(1+EXP(-V253))</f>
        <v>0.72204671769160345</v>
      </c>
      <c r="X253" s="6">
        <f>(O253 -W253) *W253 * (1-W253)</f>
        <v>-0.14491135024627916</v>
      </c>
      <c r="Y253" s="6">
        <f>$Q$4*X253*S253</f>
        <v>-1.0910870921494072E-2</v>
      </c>
      <c r="Z253" s="6">
        <f>$Q$4*X253*T253</f>
        <v>-1.3387243782861654E-2</v>
      </c>
      <c r="AA253" s="6">
        <f>$Q$4*X253*U253</f>
        <v>-1.2844029747857403E-2</v>
      </c>
      <c r="AB253" s="6">
        <f>$Q$4*X253</f>
        <v>-1.4491135024627916E-2</v>
      </c>
      <c r="AC253" s="6">
        <f>$X253 *Y241</f>
        <v>-8.5458624008335538E-2</v>
      </c>
      <c r="AD253" s="6">
        <f>$X253 *Z241</f>
        <v>7.8223386536363819E-4</v>
      </c>
      <c r="AE253" s="6">
        <f>$X253 *AA241</f>
        <v>2.1395921783980195E-2</v>
      </c>
      <c r="AF253" s="6">
        <f>AC253 *S253*(1 - S253)</f>
        <v>-1.5897380597882128E-2</v>
      </c>
      <c r="AG253" s="6">
        <f>AD253 *T253*(1 - T253)</f>
        <v>5.5048978870774008E-5</v>
      </c>
      <c r="AH253" s="6">
        <f>AE253 *U253*(1 - U253)</f>
        <v>2.1555041168249359E-3</v>
      </c>
      <c r="AI253" s="6">
        <f t="shared" ref="AI253" si="2606">$Q$4*$AF$33 *B253</f>
        <v>-4.7762817871976817E-4</v>
      </c>
      <c r="AJ253" s="6">
        <f t="shared" ref="AJ253" si="2607">$Q$4*$AF$33 *C253</f>
        <v>-1.4922413481488689E-4</v>
      </c>
      <c r="AK253" s="6">
        <f t="shared" ref="AK253" si="2608">$Q$4*$AF$33 *D253</f>
        <v>-1.5809991978528909E-4</v>
      </c>
      <c r="AL253" s="6">
        <f t="shared" ref="AL253" si="2609">$Q$4*$AF$33 *E253</f>
        <v>-6.817712330390186E-4</v>
      </c>
      <c r="AM253" s="6">
        <f t="shared" ref="AM253" si="2610">$Q$4*$AF$33 *F253</f>
        <v>-1.3430172133339822E-3</v>
      </c>
      <c r="AN253" s="6">
        <f t="shared" ref="AN253" si="2611">$Q$4*$AF$33 *G253</f>
        <v>-1.4922413481488689E-4</v>
      </c>
      <c r="AO253" s="6">
        <f t="shared" ref="AO253" si="2612">$Q$4*$AF$33 *H253</f>
        <v>-1.5809991978528909E-4</v>
      </c>
      <c r="AP253" s="6">
        <f t="shared" ref="AP253" si="2613">$Q$4*$AF$33 *I253</f>
        <v>-6.8620912552421962E-4</v>
      </c>
      <c r="AQ253" s="6">
        <f t="shared" ref="AQ253" si="2614">$Q$4*$AF$33 *J253</f>
        <v>-1.5366202730008799E-4</v>
      </c>
      <c r="AR253" s="6">
        <f t="shared" ref="AR253" si="2615">$Q$4*$AF$33 *K253</f>
        <v>-1.501117133119271E-4</v>
      </c>
      <c r="AS253" s="6">
        <f t="shared" ref="AS253" si="2616">$Q$4*$AF$33 *L253</f>
        <v>-1.5366202730008799E-4</v>
      </c>
      <c r="AT253" s="6">
        <f t="shared" ref="AT253" si="2617">$Q$4*$AF$33 *M253</f>
        <v>-1.5366202730008799E-4</v>
      </c>
      <c r="AU253" s="6">
        <f t="shared" ref="AU253" si="2618">$Q$4*$AF$33 *N253</f>
        <v>-1.6253781227049019E-4</v>
      </c>
      <c r="AV253" s="6">
        <f t="shared" ref="AV253" si="2619">$Q$4*$AG$33 *B253</f>
        <v>-5.733351398497838E-5</v>
      </c>
      <c r="AW253" s="6">
        <f t="shared" ref="AW253" si="2620">$Q$4*$AG$33 *C253</f>
        <v>-1.7912561279859678E-5</v>
      </c>
      <c r="AX253" s="6">
        <f t="shared" ref="AX253" si="2621">$Q$4*$AG$33 *D253</f>
        <v>-1.8977992434052078E-5</v>
      </c>
      <c r="AY253" s="6">
        <f t="shared" ref="AY253" si="2622">$Q$4*$AG$33 *E253</f>
        <v>-8.1838430531403508E-5</v>
      </c>
      <c r="AZ253" s="6">
        <f t="shared" ref="AZ253" si="2623">$Q$4*$AG$33 *F253</f>
        <v>-1.6121305151873711E-4</v>
      </c>
      <c r="BA253" s="6">
        <f t="shared" ref="BA253" si="2624">$Q$4*$AG$33 *G253</f>
        <v>-1.7912561279859678E-5</v>
      </c>
      <c r="BB253" s="6">
        <f t="shared" ref="BB253" si="2625">$Q$4*$AG$33 *H253</f>
        <v>-1.8977992434052078E-5</v>
      </c>
      <c r="BC253" s="6">
        <f t="shared" ref="BC253" si="2626">$Q$4*$AG$33 *I253</f>
        <v>-8.2371146108499717E-5</v>
      </c>
      <c r="BD253" s="6">
        <f t="shared" ref="BD253" si="2627">$Q$4*$AG$33 *J253</f>
        <v>-1.8445276856955879E-5</v>
      </c>
      <c r="BE253" s="6">
        <f t="shared" ref="BE253" si="2628">$Q$4*$AG$33 *K253</f>
        <v>-1.8019104395278919E-5</v>
      </c>
      <c r="BF253" s="6">
        <f t="shared" ref="BF253" si="2629">$Q$4*$AG$33 *L253</f>
        <v>-1.8445276856955879E-5</v>
      </c>
      <c r="BG253" s="6">
        <f t="shared" ref="BG253" si="2630">$Q$4*$AG$33 *M253</f>
        <v>-1.8445276856955879E-5</v>
      </c>
      <c r="BH253" s="6">
        <f t="shared" ref="BH253" si="2631">$Q$4*$AG$33 *N253</f>
        <v>-1.9510708011148276E-5</v>
      </c>
      <c r="BI253" s="6">
        <f t="shared" ref="BI253" si="2632">$Q$4*$AH$33 *B253</f>
        <v>-3.1616436273228051E-5</v>
      </c>
      <c r="BJ253" s="6">
        <f t="shared" ref="BJ253" si="2633">$Q$4*$AH$33 *C253</f>
        <v>-9.8778412979074856E-6</v>
      </c>
      <c r="BK253" s="6">
        <f t="shared" ref="BK253" si="2634">$Q$4*$AH$33 *D253</f>
        <v>-1.0465370891835069E-5</v>
      </c>
      <c r="BL253" s="6">
        <f t="shared" ref="BL253" si="2635">$Q$4*$AH$33 *E253</f>
        <v>-4.5129616933562451E-5</v>
      </c>
      <c r="BM253" s="6">
        <f t="shared" ref="BM253" si="2636">$Q$4*$AH$33 *F253</f>
        <v>-8.8900571681167377E-5</v>
      </c>
      <c r="BN253" s="6">
        <f t="shared" ref="BN253" si="2637">$Q$4*$AH$33 *G253</f>
        <v>-9.8778412979074856E-6</v>
      </c>
      <c r="BO253" s="6">
        <f t="shared" ref="BO253" si="2638">$Q$4*$AH$33 *H253</f>
        <v>-1.0465370891835069E-5</v>
      </c>
      <c r="BP253" s="6">
        <f t="shared" ref="BP253" si="2639">$Q$4*$AH$33 *I253</f>
        <v>-4.5423381730526246E-5</v>
      </c>
      <c r="BQ253" s="6">
        <f t="shared" ref="BQ253" si="2640">$Q$4*$AH$33 *J253</f>
        <v>-1.0171606094871277E-5</v>
      </c>
      <c r="BR253" s="6">
        <f t="shared" ref="BR253" si="2641">$Q$4*$AH$33 *K253</f>
        <v>-9.9365942573002432E-6</v>
      </c>
      <c r="BS253" s="6">
        <f t="shared" ref="BS253" si="2642">$Q$4*$AH$33 *L253</f>
        <v>-1.0171606094871277E-5</v>
      </c>
      <c r="BT253" s="6">
        <f t="shared" ref="BT253" si="2643">$Q$4*$AH$33 *M253</f>
        <v>-1.0171606094871277E-5</v>
      </c>
      <c r="BU253" s="6">
        <f t="shared" ref="BU253" si="2644">$Q$4*$AH$33 *N253</f>
        <v>-1.075913568879886E-5</v>
      </c>
      <c r="BV253" s="6">
        <f>AF253*BV251</f>
        <v>-9.3907968907708239E-4</v>
      </c>
      <c r="BW253" s="6">
        <f t="shared" ref="BW253" si="2645">AG253*BW251</f>
        <v>1.6622467146322291E-5</v>
      </c>
      <c r="BX253" s="10">
        <f>AH253*BX251</f>
        <v>1.0985733083174458E-3</v>
      </c>
    </row>
    <row r="254" spans="1:76" x14ac:dyDescent="0.25">
      <c r="A254" s="53"/>
      <c r="B254" s="21" t="s">
        <v>74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13">
        <f>Y251+Y253</f>
        <v>0.57210731067715692</v>
      </c>
      <c r="Z254" s="13">
        <f t="shared" ref="Z254:AB254" si="2646">Z251+Z253</f>
        <v>-2.6990899181815096E-2</v>
      </c>
      <c r="AA254" s="13">
        <f t="shared" si="2646"/>
        <v>-0.16834903684588015</v>
      </c>
      <c r="AB254" s="13">
        <f t="shared" si="2646"/>
        <v>0.62304745981092025</v>
      </c>
      <c r="AC254" s="36" t="s">
        <v>74</v>
      </c>
      <c r="AD254" s="36"/>
      <c r="AE254" s="36"/>
      <c r="AF254" s="36"/>
      <c r="AG254" s="36"/>
      <c r="AH254" s="36"/>
      <c r="AI254" s="14">
        <f>AI251+AI253</f>
        <v>2.194015336417365E-2</v>
      </c>
      <c r="AJ254" s="14">
        <f t="shared" ref="AJ254:BX254" si="2647">AJ251+AJ253</f>
        <v>0.80001676867033289</v>
      </c>
      <c r="AK254" s="14">
        <f t="shared" si="2647"/>
        <v>0.52410202408878992</v>
      </c>
      <c r="AL254" s="14">
        <f t="shared" si="2647"/>
        <v>0.12053849775218924</v>
      </c>
      <c r="AM254" s="14">
        <f t="shared" si="2647"/>
        <v>0.25102722295621865</v>
      </c>
      <c r="AN254" s="14">
        <f t="shared" si="2647"/>
        <v>0.39976332561605155</v>
      </c>
      <c r="AO254" s="14">
        <f t="shared" si="2647"/>
        <v>0.94721895288759184</v>
      </c>
      <c r="AP254" s="14">
        <f t="shared" si="2647"/>
        <v>0.127592823778377</v>
      </c>
      <c r="AQ254" s="14">
        <f t="shared" si="2647"/>
        <v>0.61553803753075798</v>
      </c>
      <c r="AR254" s="14">
        <f t="shared" si="2647"/>
        <v>0.10498637937658145</v>
      </c>
      <c r="AS254" s="14">
        <f t="shared" si="2647"/>
        <v>0.57229418049223935</v>
      </c>
      <c r="AT254" s="14">
        <f t="shared" si="2647"/>
        <v>0.95001102826729189</v>
      </c>
      <c r="AU254" s="14">
        <f t="shared" si="2647"/>
        <v>0.86765865988794344</v>
      </c>
      <c r="AV254" s="14">
        <f t="shared" si="2647"/>
        <v>0.65254834221475899</v>
      </c>
      <c r="AW254" s="14">
        <f t="shared" si="2647"/>
        <v>0.89635079254023986</v>
      </c>
      <c r="AX254" s="14">
        <f t="shared" si="2647"/>
        <v>0.68728084644757237</v>
      </c>
      <c r="AY254" s="14">
        <f t="shared" si="2647"/>
        <v>0.93195322216177245</v>
      </c>
      <c r="AZ254" s="14">
        <f t="shared" si="2647"/>
        <v>0.69301620238333927</v>
      </c>
      <c r="BA254" s="14">
        <f t="shared" si="2647"/>
        <v>0.18909427777136809</v>
      </c>
      <c r="BB254" s="14">
        <f t="shared" si="2647"/>
        <v>0.34236993160081891</v>
      </c>
      <c r="BC254" s="14">
        <f t="shared" si="2647"/>
        <v>0.80609062827855416</v>
      </c>
      <c r="BD254" s="14">
        <f t="shared" si="2647"/>
        <v>0.68809513562598967</v>
      </c>
      <c r="BE254" s="14">
        <f t="shared" si="2647"/>
        <v>4.6670088591191122E-2</v>
      </c>
      <c r="BF254" s="14">
        <f t="shared" si="2647"/>
        <v>0.65126625498038937</v>
      </c>
      <c r="BG254" s="14">
        <f t="shared" si="2647"/>
        <v>0.77733551910152665</v>
      </c>
      <c r="BH254" s="14">
        <f t="shared" si="2647"/>
        <v>0.98210146233433038</v>
      </c>
      <c r="BI254" s="14">
        <f t="shared" si="2647"/>
        <v>0.74519543459335613</v>
      </c>
      <c r="BJ254" s="14">
        <f t="shared" si="2647"/>
        <v>0.38671439990452738</v>
      </c>
      <c r="BK254" s="14">
        <f t="shared" si="2647"/>
        <v>0.33349723556882455</v>
      </c>
      <c r="BL254" s="14">
        <f t="shared" si="2647"/>
        <v>6.6502633864021568E-2</v>
      </c>
      <c r="BM254" s="14">
        <f t="shared" si="2647"/>
        <v>0.77787675000635048</v>
      </c>
      <c r="BN254" s="14">
        <f t="shared" si="2647"/>
        <v>0.46706897271028086</v>
      </c>
      <c r="BO254" s="14">
        <f t="shared" si="2647"/>
        <v>0.89085222519469853</v>
      </c>
      <c r="BP254" s="14">
        <f t="shared" si="2647"/>
        <v>0.34871432220709403</v>
      </c>
      <c r="BQ254" s="14">
        <f t="shared" si="2647"/>
        <v>0.37315443618038663</v>
      </c>
      <c r="BR254" s="14">
        <f t="shared" si="2647"/>
        <v>0.32116286877190781</v>
      </c>
      <c r="BS254" s="14">
        <f t="shared" si="2647"/>
        <v>0.20376336476429194</v>
      </c>
      <c r="BT254" s="14">
        <f t="shared" si="2647"/>
        <v>0.79278717173512669</v>
      </c>
      <c r="BU254" s="14">
        <f t="shared" si="2647"/>
        <v>0.21340382520773921</v>
      </c>
      <c r="BV254" s="14">
        <f t="shared" si="2647"/>
        <v>5.8132267524072481E-2</v>
      </c>
      <c r="BW254" s="14">
        <f t="shared" si="2647"/>
        <v>0.30197439693092132</v>
      </c>
      <c r="BX254" s="15">
        <f t="shared" si="2647"/>
        <v>0.51075814655731111</v>
      </c>
    </row>
    <row r="255" spans="1:76" x14ac:dyDescent="0.25">
      <c r="A255" s="53"/>
      <c r="BX255" s="12"/>
    </row>
    <row r="256" spans="1:76" x14ac:dyDescent="0.25">
      <c r="A256" s="53"/>
      <c r="B256" s="8">
        <v>0.29330855018587365</v>
      </c>
      <c r="C256" s="3">
        <v>0.10297397769516729</v>
      </c>
      <c r="D256" s="3">
        <v>0.11189591078066916</v>
      </c>
      <c r="E256" s="3">
        <v>0.45687732342007437</v>
      </c>
      <c r="F256" s="3">
        <v>0.62639405204460963</v>
      </c>
      <c r="G256" s="3">
        <v>0.1</v>
      </c>
      <c r="H256" s="3">
        <v>0.1</v>
      </c>
      <c r="I256" s="3">
        <v>0.51635687732342006</v>
      </c>
      <c r="J256" s="3">
        <v>0.1</v>
      </c>
      <c r="K256" s="3">
        <v>0.10118959107806692</v>
      </c>
      <c r="L256" s="3">
        <v>0.10297397769516729</v>
      </c>
      <c r="M256" s="3">
        <v>0.1</v>
      </c>
      <c r="N256" s="3">
        <v>0.120817843866171</v>
      </c>
      <c r="O256" s="3">
        <v>0</v>
      </c>
      <c r="P256" s="6">
        <f>$BV$43+ (B256*AI250) + (C256*$AJ$43) +(D256*$AK$43)+(E256*$AL$43)+(F256*$AM$43)+(G256*$AN$43)+(H256*$AO$43)+(I256*$AP$43)+(J256*$AQ$43)+(K256*$AR$43)+(L256*$AS$43)+(M256*$AT$43)+(N256*$AU$43)</f>
        <v>1.0450014245468009</v>
      </c>
      <c r="Q256" s="6">
        <f>$BW$43+ (B256*$AV$43) + (C256*$AW$43) +(D256*$AX$43)+(E256*$AY$43)+(F256*$AZ$43)+(G256*$BA$43)+(H256*$BB$43)+(I256*$BC$43)+(J256*$BD$43)+(K256*$BE$43)+(L256*$BF$43)+(M256*$BG$43)+(N256*$BH$43)</f>
        <v>2.3443019607308897</v>
      </c>
      <c r="R256" s="6">
        <f>$BX$43+ (B256*$BI$43) + (C256*$BJ$43) +(D256*$BK$43)+(E256*$BL$43)+(F256*$BM$43)+(G256*$BN$43)+(H256*$BO$43)+(I256*$BP$43)+(J256*$BQ$43)+(K256*$BR$43)+(L256*$BS$43)+(M256*$BT$43)+(N256*$BU$43)</f>
        <v>1.8369785785248183</v>
      </c>
      <c r="S256" s="6">
        <f t="shared" ref="S256" si="2648">1/(1+EXP(-P256))</f>
        <v>0.7398138808798016</v>
      </c>
      <c r="T256" s="6">
        <f>1/(1+EXP(-Q256))</f>
        <v>0.91248025012168565</v>
      </c>
      <c r="U256" s="6">
        <f>1/(1+EXP(-R256))</f>
        <v>0.86259097721480193</v>
      </c>
      <c r="V256" s="6">
        <f>AB241+(S256*Y241)+(T256*Z241)+(U256*AA241)</f>
        <v>0.95046664694119531</v>
      </c>
      <c r="W256" s="6">
        <f t="shared" ref="W256" si="2649">1/(1+EXP(-V256))</f>
        <v>0.72120901480829602</v>
      </c>
      <c r="X256" s="6">
        <f>(O256 -W256) *W256 * (1-W256)</f>
        <v>-0.1450110241353513</v>
      </c>
      <c r="Y256" s="6">
        <f>$Q$4*X256*S256</f>
        <v>-1.0728116853592883E-2</v>
      </c>
      <c r="Z256" s="6">
        <f>$Q$4*X256*T256</f>
        <v>-1.3231969557342717E-2</v>
      </c>
      <c r="AA256" s="6">
        <f>$Q$4*X256*U256</f>
        <v>-1.2508520101583192E-2</v>
      </c>
      <c r="AB256" s="6">
        <f>$Q$4*X256</f>
        <v>-1.4501102413535132E-2</v>
      </c>
      <c r="AC256" s="6">
        <f>$X256 *Y241</f>
        <v>-8.5517404727686971E-2</v>
      </c>
      <c r="AD256" s="6">
        <f>$X256 *Z241</f>
        <v>7.8277190666538733E-4</v>
      </c>
      <c r="AE256" s="6">
        <f>$X256 *AA241</f>
        <v>2.1410638469256182E-2</v>
      </c>
      <c r="AF256" s="6">
        <f>AC256 *S256*(1 - S256)</f>
        <v>-1.6461185590838312E-2</v>
      </c>
      <c r="AG256" s="6">
        <f>AD256 *T256*(1 - T256)</f>
        <v>6.2512198328659553E-5</v>
      </c>
      <c r="AH256" s="6">
        <f>AE256 *U256*(1 - U256)</f>
        <v>2.5377555155657087E-3</v>
      </c>
      <c r="AI256" s="6">
        <f t="shared" ref="AI256" si="2650">$Q$4*$AF$33 *B256</f>
        <v>-4.3768714635295826E-4</v>
      </c>
      <c r="AJ256" s="6">
        <f t="shared" ref="AJ256" si="2651">$Q$4*$AF$33 *C256</f>
        <v>-1.5366202730008799E-4</v>
      </c>
      <c r="AK256" s="6">
        <f t="shared" ref="AK256" si="2652">$Q$4*$AF$33 *D256</f>
        <v>-1.6697570475569131E-4</v>
      </c>
      <c r="AL256" s="6">
        <f t="shared" ref="AL256" si="2653">$Q$4*$AF$33 *E256</f>
        <v>-6.817712330390186E-4</v>
      </c>
      <c r="AM256" s="6">
        <f t="shared" ref="AM256" si="2654">$Q$4*$AF$33 *F256</f>
        <v>-9.3473110469548108E-4</v>
      </c>
      <c r="AN256" s="6">
        <f t="shared" ref="AN256" si="2655">$Q$4*$AF$33 *G256</f>
        <v>-1.4922413481488689E-4</v>
      </c>
      <c r="AO256" s="6">
        <f t="shared" ref="AO256" si="2656">$Q$4*$AF$33 *H256</f>
        <v>-1.4922413481488689E-4</v>
      </c>
      <c r="AP256" s="6">
        <f t="shared" ref="AP256" si="2657">$Q$4*$AF$33 *I256</f>
        <v>-7.7052908274304044E-4</v>
      </c>
      <c r="AQ256" s="6">
        <f t="shared" ref="AQ256" si="2658">$Q$4*$AF$33 *J256</f>
        <v>-1.4922413481488689E-4</v>
      </c>
      <c r="AR256" s="6">
        <f t="shared" ref="AR256" si="2659">$Q$4*$AF$33 *K256</f>
        <v>-1.5099929180896734E-4</v>
      </c>
      <c r="AS256" s="6">
        <f t="shared" ref="AS256" si="2660">$Q$4*$AF$33 *L256</f>
        <v>-1.5366202730008799E-4</v>
      </c>
      <c r="AT256" s="6">
        <f t="shared" ref="AT256" si="2661">$Q$4*$AF$33 *M256</f>
        <v>-1.4922413481488689E-4</v>
      </c>
      <c r="AU256" s="6">
        <f t="shared" ref="AU256" si="2662">$Q$4*$AF$33 *N256</f>
        <v>-1.8028938221129458E-4</v>
      </c>
      <c r="AV256" s="6">
        <f t="shared" ref="AV256" si="2663">$Q$4*$AG$33 *B256</f>
        <v>-5.2539073791112597E-5</v>
      </c>
      <c r="AW256" s="6">
        <f t="shared" ref="AW256" si="2664">$Q$4*$AG$33 *C256</f>
        <v>-1.8445276856955879E-5</v>
      </c>
      <c r="AX256" s="6">
        <f t="shared" ref="AX256" si="2665">$Q$4*$AG$33 *D256</f>
        <v>-2.0043423588244475E-5</v>
      </c>
      <c r="AY256" s="6">
        <f t="shared" ref="AY256" si="2666">$Q$4*$AG$33 *E256</f>
        <v>-8.1838430531403508E-5</v>
      </c>
      <c r="AZ256" s="6">
        <f t="shared" ref="AZ256" si="2667">$Q$4*$AG$33 *F256</f>
        <v>-1.1220321842588683E-4</v>
      </c>
      <c r="BA256" s="6">
        <f t="shared" ref="BA256" si="2668">$Q$4*$AG$33 *G256</f>
        <v>-1.7912561279859678E-5</v>
      </c>
      <c r="BB256" s="6">
        <f t="shared" ref="BB256" si="2669">$Q$4*$AG$33 *H256</f>
        <v>-1.7912561279859678E-5</v>
      </c>
      <c r="BC256" s="6">
        <f t="shared" ref="BC256" si="2670">$Q$4*$AG$33 *I256</f>
        <v>-9.2492742073327477E-5</v>
      </c>
      <c r="BD256" s="6">
        <f t="shared" ref="BD256" si="2671">$Q$4*$AG$33 *J256</f>
        <v>-1.7912561279859678E-5</v>
      </c>
      <c r="BE256" s="6">
        <f t="shared" ref="BE256" si="2672">$Q$4*$AG$33 *K256</f>
        <v>-1.812564751069816E-5</v>
      </c>
      <c r="BF256" s="6">
        <f t="shared" ref="BF256" si="2673">$Q$4*$AG$33 *L256</f>
        <v>-1.8445276856955879E-5</v>
      </c>
      <c r="BG256" s="6">
        <f t="shared" ref="BG256" si="2674">$Q$4*$AG$33 *M256</f>
        <v>-1.7912561279859678E-5</v>
      </c>
      <c r="BH256" s="6">
        <f t="shared" ref="BH256" si="2675">$Q$4*$AG$33 *N256</f>
        <v>-2.164157031953307E-5</v>
      </c>
      <c r="BI256" s="6">
        <f t="shared" ref="BI256" si="2676">$Q$4*$AH$33 *B256</f>
        <v>-2.897255310055393E-5</v>
      </c>
      <c r="BJ256" s="6">
        <f t="shared" ref="BJ256" si="2677">$Q$4*$AH$33 *C256</f>
        <v>-1.0171606094871277E-5</v>
      </c>
      <c r="BK256" s="6">
        <f t="shared" ref="BK256" si="2678">$Q$4*$AH$33 *D256</f>
        <v>-1.1052900485762652E-5</v>
      </c>
      <c r="BL256" s="6">
        <f t="shared" ref="BL256" si="2679">$Q$4*$AH$33 *E256</f>
        <v>-4.5129616933562451E-5</v>
      </c>
      <c r="BM256" s="6">
        <f t="shared" ref="BM256" si="2680">$Q$4*$AH$33 *F256</f>
        <v>-6.1874210360498563E-5</v>
      </c>
      <c r="BN256" s="6">
        <f t="shared" ref="BN256" si="2681">$Q$4*$AH$33 *G256</f>
        <v>-9.8778412979074856E-6</v>
      </c>
      <c r="BO256" s="6">
        <f t="shared" ref="BO256" si="2682">$Q$4*$AH$33 *H256</f>
        <v>-9.8778412979074856E-6</v>
      </c>
      <c r="BP256" s="6">
        <f t="shared" ref="BP256" si="2683">$Q$4*$AH$33 *I256</f>
        <v>-5.1004912872838277E-5</v>
      </c>
      <c r="BQ256" s="6">
        <f t="shared" ref="BQ256" si="2684">$Q$4*$AH$33 *J256</f>
        <v>-9.8778412979074856E-6</v>
      </c>
      <c r="BR256" s="6">
        <f t="shared" ref="BR256" si="2685">$Q$4*$AH$33 *K256</f>
        <v>-9.9953472166930026E-6</v>
      </c>
      <c r="BS256" s="6">
        <f t="shared" ref="BS256" si="2686">$Q$4*$AH$33 *L256</f>
        <v>-1.0171606094871277E-5</v>
      </c>
      <c r="BT256" s="6">
        <f t="shared" ref="BT256" si="2687">$Q$4*$AH$33 *M256</f>
        <v>-9.8778412979074856E-6</v>
      </c>
      <c r="BU256" s="6">
        <f t="shared" ref="BU256" si="2688">$Q$4*$AH$33 *N256</f>
        <v>-1.1934194876654025E-5</v>
      </c>
      <c r="BV256" s="6">
        <f>AF256*BV254</f>
        <v>-9.5692604453001984E-4</v>
      </c>
      <c r="BW256" s="6">
        <f t="shared" ref="BW256" si="2689">AG256*BW254</f>
        <v>1.8877083391123118E-5</v>
      </c>
      <c r="BX256" s="10">
        <f>AH256*BX254</f>
        <v>1.2961793035459349E-3</v>
      </c>
    </row>
    <row r="257" spans="1:76" x14ac:dyDescent="0.25">
      <c r="A257" s="53"/>
      <c r="B257" s="21" t="s">
        <v>74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13">
        <f>Y254+Y256</f>
        <v>0.56137919382356405</v>
      </c>
      <c r="Z257" s="13">
        <f t="shared" ref="Z257:AB257" si="2690">Z254+Z256</f>
        <v>-4.0222868739157813E-2</v>
      </c>
      <c r="AA257" s="13">
        <f t="shared" si="2690"/>
        <v>-0.18085755694746333</v>
      </c>
      <c r="AB257" s="13">
        <f t="shared" si="2690"/>
        <v>0.60854635739738516</v>
      </c>
      <c r="AC257" s="36" t="s">
        <v>74</v>
      </c>
      <c r="AD257" s="36"/>
      <c r="AE257" s="36"/>
      <c r="AF257" s="36"/>
      <c r="AG257" s="36"/>
      <c r="AH257" s="36"/>
      <c r="AI257" s="14">
        <f>AI254+AI256</f>
        <v>2.1502466217820693E-2</v>
      </c>
      <c r="AJ257" s="14">
        <f t="shared" ref="AJ257:BX257" si="2691">AJ254+AJ256</f>
        <v>0.79986310664303284</v>
      </c>
      <c r="AK257" s="14">
        <f t="shared" si="2691"/>
        <v>0.52393504838403426</v>
      </c>
      <c r="AL257" s="14">
        <f t="shared" si="2691"/>
        <v>0.11985672651915022</v>
      </c>
      <c r="AM257" s="14">
        <f t="shared" si="2691"/>
        <v>0.25009249185152316</v>
      </c>
      <c r="AN257" s="14">
        <f t="shared" si="2691"/>
        <v>0.39961410148123666</v>
      </c>
      <c r="AO257" s="14">
        <f t="shared" si="2691"/>
        <v>0.94706972875277695</v>
      </c>
      <c r="AP257" s="14">
        <f t="shared" si="2691"/>
        <v>0.12682229469563397</v>
      </c>
      <c r="AQ257" s="14">
        <f t="shared" si="2691"/>
        <v>0.61538881339594309</v>
      </c>
      <c r="AR257" s="14">
        <f t="shared" si="2691"/>
        <v>0.10483538008477249</v>
      </c>
      <c r="AS257" s="14">
        <f t="shared" si="2691"/>
        <v>0.5721405184649393</v>
      </c>
      <c r="AT257" s="14">
        <f t="shared" si="2691"/>
        <v>0.94986180413247701</v>
      </c>
      <c r="AU257" s="14">
        <f t="shared" si="2691"/>
        <v>0.86747837050573218</v>
      </c>
      <c r="AV257" s="14">
        <f t="shared" si="2691"/>
        <v>0.65249580314096789</v>
      </c>
      <c r="AW257" s="14">
        <f t="shared" si="2691"/>
        <v>0.89633234726338296</v>
      </c>
      <c r="AX257" s="14">
        <f t="shared" si="2691"/>
        <v>0.68726080302398418</v>
      </c>
      <c r="AY257" s="14">
        <f t="shared" si="2691"/>
        <v>0.93187138373124101</v>
      </c>
      <c r="AZ257" s="14">
        <f t="shared" si="2691"/>
        <v>0.69290399916491341</v>
      </c>
      <c r="BA257" s="14">
        <f t="shared" si="2691"/>
        <v>0.18907636521008822</v>
      </c>
      <c r="BB257" s="14">
        <f t="shared" si="2691"/>
        <v>0.34235201903953905</v>
      </c>
      <c r="BC257" s="14">
        <f t="shared" si="2691"/>
        <v>0.80599813553648081</v>
      </c>
      <c r="BD257" s="14">
        <f t="shared" si="2691"/>
        <v>0.68807722306470986</v>
      </c>
      <c r="BE257" s="14">
        <f t="shared" si="2691"/>
        <v>4.6651962943680424E-2</v>
      </c>
      <c r="BF257" s="14">
        <f t="shared" si="2691"/>
        <v>0.65124780970353247</v>
      </c>
      <c r="BG257" s="14">
        <f t="shared" si="2691"/>
        <v>0.77731760654024684</v>
      </c>
      <c r="BH257" s="14">
        <f t="shared" si="2691"/>
        <v>0.98207982076401079</v>
      </c>
      <c r="BI257" s="14">
        <f t="shared" si="2691"/>
        <v>0.74516646204025561</v>
      </c>
      <c r="BJ257" s="14">
        <f t="shared" si="2691"/>
        <v>0.38670422829843254</v>
      </c>
      <c r="BK257" s="14">
        <f t="shared" si="2691"/>
        <v>0.33348618266833879</v>
      </c>
      <c r="BL257" s="14">
        <f t="shared" si="2691"/>
        <v>6.6457504247088003E-2</v>
      </c>
      <c r="BM257" s="14">
        <f t="shared" si="2691"/>
        <v>0.77781487579598996</v>
      </c>
      <c r="BN257" s="14">
        <f t="shared" si="2691"/>
        <v>0.46705909486898295</v>
      </c>
      <c r="BO257" s="14">
        <f t="shared" si="2691"/>
        <v>0.89084234735340062</v>
      </c>
      <c r="BP257" s="14">
        <f t="shared" si="2691"/>
        <v>0.34866331729422118</v>
      </c>
      <c r="BQ257" s="14">
        <f t="shared" si="2691"/>
        <v>0.37314455833908872</v>
      </c>
      <c r="BR257" s="14">
        <f t="shared" si="2691"/>
        <v>0.32115287342469112</v>
      </c>
      <c r="BS257" s="14">
        <f t="shared" si="2691"/>
        <v>0.20375319315819707</v>
      </c>
      <c r="BT257" s="14">
        <f t="shared" si="2691"/>
        <v>0.79277729389382878</v>
      </c>
      <c r="BU257" s="14">
        <f t="shared" si="2691"/>
        <v>0.21339189101286254</v>
      </c>
      <c r="BV257" s="14">
        <f t="shared" si="2691"/>
        <v>5.7175341479542459E-2</v>
      </c>
      <c r="BW257" s="14">
        <f t="shared" si="2691"/>
        <v>0.30199327401431242</v>
      </c>
      <c r="BX257" s="15">
        <f t="shared" si="2691"/>
        <v>0.51205432586085708</v>
      </c>
    </row>
    <row r="258" spans="1:76" x14ac:dyDescent="0.25">
      <c r="A258" s="53"/>
      <c r="BX258" s="12"/>
    </row>
    <row r="259" spans="1:76" x14ac:dyDescent="0.25">
      <c r="A259" s="53"/>
      <c r="B259" s="8">
        <v>0.26654275092936808</v>
      </c>
      <c r="C259" s="3">
        <v>0.10297397769516729</v>
      </c>
      <c r="D259" s="3">
        <v>0.10892193308550187</v>
      </c>
      <c r="E259" s="3">
        <v>0.48661710037174721</v>
      </c>
      <c r="F259" s="3">
        <v>0.86133828996282535</v>
      </c>
      <c r="G259" s="3">
        <v>0.10297397769516729</v>
      </c>
      <c r="H259" s="3">
        <v>0.10594795539033458</v>
      </c>
      <c r="I259" s="3">
        <v>0.52230483271375472</v>
      </c>
      <c r="J259" s="3">
        <v>0.10297397769516729</v>
      </c>
      <c r="K259" s="3">
        <v>0.10178438661710038</v>
      </c>
      <c r="L259" s="3">
        <v>0.10594795539033458</v>
      </c>
      <c r="M259" s="3">
        <v>0.10297397769516729</v>
      </c>
      <c r="N259" s="3">
        <v>0.11784386617100373</v>
      </c>
      <c r="O259" s="3">
        <v>1</v>
      </c>
      <c r="P259" s="6">
        <f>$BV$43+ (B259*AI253) + (C259*$AJ$43) +(D259*$AK$43)+(E259*$AL$43)+(F259*$AM$43)+(G259*$AN$43)+(H259*$AO$43)+(I259*$AP$43)+(J259*$AQ$43)+(K259*$AR$43)+(L259*$AS$43)+(M259*$AT$43)+(N259*$AU$43)</f>
        <v>1.1317147385344517</v>
      </c>
      <c r="Q259" s="6">
        <f>$BW$43+ (B259*$AV$43) + (C259*$AW$43) +(D259*$AX$43)+(E259*$AY$43)+(F259*$AZ$43)+(G259*$BA$43)+(H259*$BB$43)+(I259*$BC$43)+(J259*$BD$43)+(K259*$BE$43)+(L259*$BF$43)+(M259*$BG$43)+(N259*$BH$43)</f>
        <v>2.5278153577523916</v>
      </c>
      <c r="R259" s="6">
        <f>$BX$43+ (B259*$BI$43) + (C259*$BJ$43) +(D259*$BK$43)+(E259*$BL$43)+(F259*$BM$43)+(G259*$BN$43)+(H259*$BO$43)+(I259*$BP$43)+(J259*$BQ$43)+(K259*$BR$43)+(L259*$BS$43)+(M259*$BT$43)+(N259*$BU$43)</f>
        <v>2.0140708588530623</v>
      </c>
      <c r="S259" s="6">
        <f t="shared" ref="S259" si="2692">1/(1+EXP(-P259))</f>
        <v>0.75615520917549806</v>
      </c>
      <c r="T259" s="6">
        <f>1/(1+EXP(-Q259))</f>
        <v>0.92606892041802802</v>
      </c>
      <c r="U259" s="6">
        <f>1/(1+EXP(-R259))</f>
        <v>0.88226653012088019</v>
      </c>
      <c r="V259" s="6">
        <f>AB241+(S259*Y241)+(T259*Z241)+(U259*AA241)</f>
        <v>0.95712520970976245</v>
      </c>
      <c r="W259" s="6">
        <f t="shared" ref="W259" si="2693">1/(1+EXP(-V259))</f>
        <v>0.72254585518006065</v>
      </c>
      <c r="X259" s="6">
        <f>(O259 -W259) *W259 * (1-W259)</f>
        <v>5.5622159758743232E-2</v>
      </c>
      <c r="Y259" s="6">
        <f>$Q$4*X259*S259</f>
        <v>4.2058985847165465E-3</v>
      </c>
      <c r="Z259" s="6">
        <f>$Q$4*X259*T259</f>
        <v>5.1509953439098435E-3</v>
      </c>
      <c r="AA259" s="6">
        <f>$Q$4*X259*U259</f>
        <v>4.907356988817565E-3</v>
      </c>
      <c r="AB259" s="6">
        <f>$Q$4*X259</f>
        <v>5.5622159758743238E-3</v>
      </c>
      <c r="AC259" s="6">
        <f>$X259 *Y241</f>
        <v>3.2802076781946625E-2</v>
      </c>
      <c r="AD259" s="6">
        <f>$X259 *Z241</f>
        <v>-3.0024933833002301E-4</v>
      </c>
      <c r="AE259" s="6">
        <f>$X259 *AA241</f>
        <v>-8.212520120967395E-3</v>
      </c>
      <c r="AF259" s="6">
        <f>AC259 *S259*(1 - S259)</f>
        <v>6.0481948154611628E-3</v>
      </c>
      <c r="AG259" s="6">
        <f>AD259 *T259*(1 - T259)</f>
        <v>-2.0556653533491315E-5</v>
      </c>
      <c r="AH259" s="6">
        <f>AE259 *U259*(1 - U259)</f>
        <v>-8.5305335334513342E-4</v>
      </c>
      <c r="AI259" s="6">
        <f t="shared" ref="AI259" si="2694">$Q$4*$AF$33 *B259</f>
        <v>-3.9774611398614841E-4</v>
      </c>
      <c r="AJ259" s="6">
        <f t="shared" ref="AJ259" si="2695">$Q$4*$AF$33 *C259</f>
        <v>-1.5366202730008799E-4</v>
      </c>
      <c r="AK259" s="6">
        <f t="shared" ref="AK259" si="2696">$Q$4*$AF$33 *D259</f>
        <v>-1.6253781227049019E-4</v>
      </c>
      <c r="AL259" s="6">
        <f t="shared" ref="AL259" si="2697">$Q$4*$AF$33 *E259</f>
        <v>-7.2615015789102952E-4</v>
      </c>
      <c r="AM259" s="6">
        <f t="shared" ref="AM259" si="2698">$Q$4*$AF$33 *F259</f>
        <v>-1.285324611026368E-3</v>
      </c>
      <c r="AN259" s="6">
        <f t="shared" ref="AN259" si="2699">$Q$4*$AF$33 *G259</f>
        <v>-1.5366202730008799E-4</v>
      </c>
      <c r="AO259" s="6">
        <f t="shared" ref="AO259" si="2700">$Q$4*$AF$33 *H259</f>
        <v>-1.5809991978528909E-4</v>
      </c>
      <c r="AP259" s="6">
        <f t="shared" ref="AP259" si="2701">$Q$4*$AF$33 *I259</f>
        <v>-7.794048677134428E-4</v>
      </c>
      <c r="AQ259" s="6">
        <f t="shared" ref="AQ259" si="2702">$Q$4*$AF$33 *J259</f>
        <v>-1.5366202730008799E-4</v>
      </c>
      <c r="AR259" s="6">
        <f t="shared" ref="AR259" si="2703">$Q$4*$AF$33 *K259</f>
        <v>-1.5188687030600755E-4</v>
      </c>
      <c r="AS259" s="6">
        <f t="shared" ref="AS259" si="2704">$Q$4*$AF$33 *L259</f>
        <v>-1.5809991978528909E-4</v>
      </c>
      <c r="AT259" s="6">
        <f t="shared" ref="AT259" si="2705">$Q$4*$AF$33 *M259</f>
        <v>-1.5366202730008799E-4</v>
      </c>
      <c r="AU259" s="6">
        <f t="shared" ref="AU259" si="2706">$Q$4*$AF$33 *N259</f>
        <v>-1.7585148972609351E-4</v>
      </c>
      <c r="AV259" s="6">
        <f t="shared" ref="AV259" si="2707">$Q$4*$AG$33 *B259</f>
        <v>-4.7744633597246808E-5</v>
      </c>
      <c r="AW259" s="6">
        <f t="shared" ref="AW259" si="2708">$Q$4*$AG$33 *C259</f>
        <v>-1.8445276856955879E-5</v>
      </c>
      <c r="AX259" s="6">
        <f t="shared" ref="AX259" si="2709">$Q$4*$AG$33 *D259</f>
        <v>-1.9510708011148276E-5</v>
      </c>
      <c r="AY259" s="6">
        <f t="shared" ref="AY259" si="2710">$Q$4*$AG$33 *E259</f>
        <v>-8.71655863023655E-5</v>
      </c>
      <c r="AZ259" s="6">
        <f t="shared" ref="AZ259" si="2711">$Q$4*$AG$33 *F259</f>
        <v>-1.5428774901648652E-4</v>
      </c>
      <c r="BA259" s="6">
        <f t="shared" ref="BA259" si="2712">$Q$4*$AG$33 *G259</f>
        <v>-1.8445276856955879E-5</v>
      </c>
      <c r="BB259" s="6">
        <f t="shared" ref="BB259" si="2713">$Q$4*$AG$33 *H259</f>
        <v>-1.8977992434052078E-5</v>
      </c>
      <c r="BC259" s="6">
        <f t="shared" ref="BC259" si="2714">$Q$4*$AG$33 *I259</f>
        <v>-9.3558173227519895E-5</v>
      </c>
      <c r="BD259" s="6">
        <f t="shared" ref="BD259" si="2715">$Q$4*$AG$33 *J259</f>
        <v>-1.8445276856955879E-5</v>
      </c>
      <c r="BE259" s="6">
        <f t="shared" ref="BE259" si="2716">$Q$4*$AG$33 *K259</f>
        <v>-1.8232190626117397E-5</v>
      </c>
      <c r="BF259" s="6">
        <f t="shared" ref="BF259" si="2717">$Q$4*$AG$33 *L259</f>
        <v>-1.8977992434052078E-5</v>
      </c>
      <c r="BG259" s="6">
        <f t="shared" ref="BG259" si="2718">$Q$4*$AG$33 *M259</f>
        <v>-1.8445276856955879E-5</v>
      </c>
      <c r="BH259" s="6">
        <f t="shared" ref="BH259" si="2719">$Q$4*$AG$33 *N259</f>
        <v>-2.1108854742436872E-5</v>
      </c>
      <c r="BI259" s="6">
        <f t="shared" ref="BI259" si="2720">$Q$4*$AH$33 *B259</f>
        <v>-2.6328669927879809E-5</v>
      </c>
      <c r="BJ259" s="6">
        <f t="shared" ref="BJ259" si="2721">$Q$4*$AH$33 *C259</f>
        <v>-1.0171606094871277E-5</v>
      </c>
      <c r="BK259" s="6">
        <f t="shared" ref="BK259" si="2722">$Q$4*$AH$33 *D259</f>
        <v>-1.075913568879886E-5</v>
      </c>
      <c r="BL259" s="6">
        <f t="shared" ref="BL259" si="2723">$Q$4*$AH$33 *E259</f>
        <v>-4.8067264903200367E-5</v>
      </c>
      <c r="BM259" s="6">
        <f t="shared" ref="BM259" si="2724">$Q$4*$AH$33 *F259</f>
        <v>-8.5081629320638089E-5</v>
      </c>
      <c r="BN259" s="6">
        <f t="shared" ref="BN259" si="2725">$Q$4*$AH$33 *G259</f>
        <v>-1.0171606094871277E-5</v>
      </c>
      <c r="BO259" s="6">
        <f t="shared" ref="BO259" si="2726">$Q$4*$AH$33 *H259</f>
        <v>-1.0465370891835069E-5</v>
      </c>
      <c r="BP259" s="6">
        <f t="shared" ref="BP259" si="2727">$Q$4*$AH$33 *I259</f>
        <v>-5.1592442466765873E-5</v>
      </c>
      <c r="BQ259" s="6">
        <f t="shared" ref="BQ259" si="2728">$Q$4*$AH$33 *J259</f>
        <v>-1.0171606094871277E-5</v>
      </c>
      <c r="BR259" s="6">
        <f t="shared" ref="BR259" si="2729">$Q$4*$AH$33 *K259</f>
        <v>-1.005410017608576E-5</v>
      </c>
      <c r="BS259" s="6">
        <f t="shared" ref="BS259" si="2730">$Q$4*$AH$33 *L259</f>
        <v>-1.0465370891835069E-5</v>
      </c>
      <c r="BT259" s="6">
        <f t="shared" ref="BT259" si="2731">$Q$4*$AH$33 *M259</f>
        <v>-1.0171606094871277E-5</v>
      </c>
      <c r="BU259" s="6">
        <f t="shared" ref="BU259" si="2732">$Q$4*$AH$33 *N259</f>
        <v>-1.1640430079690235E-5</v>
      </c>
      <c r="BV259" s="6">
        <f>AF259*BV257</f>
        <v>3.4580760390879028E-4</v>
      </c>
      <c r="BW259" s="6">
        <f t="shared" ref="BW259" si="2733">AG259*BW257</f>
        <v>-6.2079711033569266E-6</v>
      </c>
      <c r="BX259" s="10">
        <f>AH259*BX257</f>
        <v>-4.3680965977048583E-4</v>
      </c>
    </row>
    <row r="260" spans="1:76" x14ac:dyDescent="0.25">
      <c r="A260" s="53"/>
      <c r="B260" s="21" t="s">
        <v>74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13">
        <f>Y257+Y259</f>
        <v>0.56558509240828059</v>
      </c>
      <c r="Z260" s="13">
        <f t="shared" ref="Z260:AB260" si="2734">Z257+Z259</f>
        <v>-3.507187339524797E-2</v>
      </c>
      <c r="AA260" s="13">
        <f t="shared" si="2734"/>
        <v>-0.17595019995864578</v>
      </c>
      <c r="AB260" s="13">
        <f t="shared" si="2734"/>
        <v>0.61410857337325953</v>
      </c>
      <c r="AC260" s="36" t="s">
        <v>74</v>
      </c>
      <c r="AD260" s="36"/>
      <c r="AE260" s="36"/>
      <c r="AF260" s="36"/>
      <c r="AG260" s="36"/>
      <c r="AH260" s="36"/>
      <c r="AI260" s="14">
        <f>AI257+AI259</f>
        <v>2.1104720103834546E-2</v>
      </c>
      <c r="AJ260" s="14">
        <f t="shared" ref="AJ260:BX260" si="2735">AJ257+AJ259</f>
        <v>0.79970944461573279</v>
      </c>
      <c r="AK260" s="14">
        <f t="shared" si="2735"/>
        <v>0.52377251057176377</v>
      </c>
      <c r="AL260" s="14">
        <f t="shared" si="2735"/>
        <v>0.11913057636125919</v>
      </c>
      <c r="AM260" s="14">
        <f t="shared" si="2735"/>
        <v>0.24880716724049678</v>
      </c>
      <c r="AN260" s="14">
        <f t="shared" si="2735"/>
        <v>0.39946043945393656</v>
      </c>
      <c r="AO260" s="14">
        <f t="shared" si="2735"/>
        <v>0.94691162883299163</v>
      </c>
      <c r="AP260" s="14">
        <f t="shared" si="2735"/>
        <v>0.12604288982792053</v>
      </c>
      <c r="AQ260" s="14">
        <f t="shared" si="2735"/>
        <v>0.61523515136864304</v>
      </c>
      <c r="AR260" s="14">
        <f t="shared" si="2735"/>
        <v>0.10468349321446647</v>
      </c>
      <c r="AS260" s="14">
        <f t="shared" si="2735"/>
        <v>0.57198241854515397</v>
      </c>
      <c r="AT260" s="14">
        <f t="shared" si="2735"/>
        <v>0.94970814210517696</v>
      </c>
      <c r="AU260" s="14">
        <f t="shared" si="2735"/>
        <v>0.86730251901600608</v>
      </c>
      <c r="AV260" s="14">
        <f t="shared" si="2735"/>
        <v>0.65244805850737064</v>
      </c>
      <c r="AW260" s="14">
        <f t="shared" si="2735"/>
        <v>0.89631390198652605</v>
      </c>
      <c r="AX260" s="14">
        <f t="shared" si="2735"/>
        <v>0.68724129231597308</v>
      </c>
      <c r="AY260" s="14">
        <f t="shared" si="2735"/>
        <v>0.93178421814493861</v>
      </c>
      <c r="AZ260" s="14">
        <f t="shared" si="2735"/>
        <v>0.69274971141589692</v>
      </c>
      <c r="BA260" s="14">
        <f t="shared" si="2735"/>
        <v>0.18905791993323126</v>
      </c>
      <c r="BB260" s="14">
        <f t="shared" si="2735"/>
        <v>0.34233304104710499</v>
      </c>
      <c r="BC260" s="14">
        <f t="shared" si="2735"/>
        <v>0.80590457736325327</v>
      </c>
      <c r="BD260" s="14">
        <f t="shared" si="2735"/>
        <v>0.68805877778785296</v>
      </c>
      <c r="BE260" s="14">
        <f t="shared" si="2735"/>
        <v>4.6633730753054305E-2</v>
      </c>
      <c r="BF260" s="14">
        <f t="shared" si="2735"/>
        <v>0.65122883171109847</v>
      </c>
      <c r="BG260" s="14">
        <f t="shared" si="2735"/>
        <v>0.77729916126338994</v>
      </c>
      <c r="BH260" s="14">
        <f t="shared" si="2735"/>
        <v>0.9820587119092683</v>
      </c>
      <c r="BI260" s="14">
        <f t="shared" si="2735"/>
        <v>0.7451401333703277</v>
      </c>
      <c r="BJ260" s="14">
        <f t="shared" si="2735"/>
        <v>0.3866940566923377</v>
      </c>
      <c r="BK260" s="14">
        <f t="shared" si="2735"/>
        <v>0.33347542353264997</v>
      </c>
      <c r="BL260" s="14">
        <f t="shared" si="2735"/>
        <v>6.6409436982184808E-2</v>
      </c>
      <c r="BM260" s="14">
        <f t="shared" si="2735"/>
        <v>0.77772979416666932</v>
      </c>
      <c r="BN260" s="14">
        <f t="shared" si="2735"/>
        <v>0.4670489232628881</v>
      </c>
      <c r="BO260" s="14">
        <f t="shared" si="2735"/>
        <v>0.89083188198250873</v>
      </c>
      <c r="BP260" s="14">
        <f t="shared" si="2735"/>
        <v>0.3486117248517544</v>
      </c>
      <c r="BQ260" s="14">
        <f t="shared" si="2735"/>
        <v>0.37313438673299387</v>
      </c>
      <c r="BR260" s="14">
        <f t="shared" si="2735"/>
        <v>0.32114281932451505</v>
      </c>
      <c r="BS260" s="14">
        <f t="shared" si="2735"/>
        <v>0.20374272778730523</v>
      </c>
      <c r="BT260" s="14">
        <f t="shared" si="2735"/>
        <v>0.79276712228773394</v>
      </c>
      <c r="BU260" s="14">
        <f t="shared" si="2735"/>
        <v>0.21338025058278284</v>
      </c>
      <c r="BV260" s="14">
        <f t="shared" si="2735"/>
        <v>5.7521149083451246E-2</v>
      </c>
      <c r="BW260" s="14">
        <f t="shared" si="2735"/>
        <v>0.30198706604320907</v>
      </c>
      <c r="BX260" s="15">
        <f t="shared" si="2735"/>
        <v>0.51161751620108664</v>
      </c>
    </row>
    <row r="261" spans="1:76" x14ac:dyDescent="0.25">
      <c r="A261" s="53"/>
      <c r="BX261" s="12"/>
    </row>
    <row r="262" spans="1:76" x14ac:dyDescent="0.25">
      <c r="A262" s="53"/>
      <c r="B262" s="8">
        <v>0.2754646840148699</v>
      </c>
      <c r="C262" s="3">
        <v>0.10297397769516729</v>
      </c>
      <c r="D262" s="3">
        <v>0.11189591078066916</v>
      </c>
      <c r="E262" s="3">
        <v>0.42713754646840152</v>
      </c>
      <c r="F262" s="3">
        <v>0.81078066914498148</v>
      </c>
      <c r="G262" s="3">
        <v>0.1</v>
      </c>
      <c r="H262" s="3">
        <v>0.10594795539033458</v>
      </c>
      <c r="I262" s="3">
        <v>0.52230483271375472</v>
      </c>
      <c r="J262" s="3">
        <v>0.10297397769516729</v>
      </c>
      <c r="K262" s="3">
        <v>0.10356877323420074</v>
      </c>
      <c r="L262" s="3">
        <v>0.10594795539033458</v>
      </c>
      <c r="M262" s="3">
        <v>0.10297397769516729</v>
      </c>
      <c r="N262" s="3">
        <v>0.120817843866171</v>
      </c>
      <c r="O262" s="3">
        <v>1</v>
      </c>
      <c r="P262" s="6">
        <f>$BV$43+ (B262*AI256) + (C262*$AJ$43) +(D262*$AK$43)+(E262*$AL$43)+(F262*$AM$43)+(G262*$AN$43)+(H262*$AO$43)+(I262*$AP$43)+(J262*$AQ$43)+(K262*$AR$43)+(L262*$AS$43)+(M262*$AT$43)+(N262*$AU$43)</f>
        <v>1.1103543467291648</v>
      </c>
      <c r="Q262" s="6">
        <f>$BW$43+ (B262*$AV$43) + (C262*$AW$43) +(D262*$AX$43)+(E262*$AY$43)+(F262*$AZ$43)+(G262*$BA$43)+(H262*$BB$43)+(I262*$BC$43)+(J262*$BD$43)+(K262*$BE$43)+(L262*$BF$43)+(M262*$BG$43)+(N262*$BH$43)</f>
        <v>2.447104400999391</v>
      </c>
      <c r="R262" s="6">
        <f>$BX$43+ (B262*$BI$43) + (C262*$BJ$43) +(D262*$BK$43)+(E262*$BL$43)+(F262*$BM$43)+(G262*$BN$43)+(H262*$BO$43)+(I262*$BP$43)+(J262*$BQ$43)+(K262*$BR$43)+(L262*$BS$43)+(M262*$BT$43)+(N262*$BU$43)</f>
        <v>1.9779537085198633</v>
      </c>
      <c r="S262" s="6">
        <f t="shared" ref="S262" si="2736">1/(1+EXP(-P262))</f>
        <v>0.75219516672101217</v>
      </c>
      <c r="T262" s="6">
        <f>1/(1+EXP(-Q262))</f>
        <v>0.92034944323104539</v>
      </c>
      <c r="U262" s="6">
        <f>1/(1+EXP(-R262))</f>
        <v>0.8784628571682368</v>
      </c>
      <c r="V262" s="6">
        <f>AB241+(S262*Y241)+(T262*Z241)+(U262*AA241)</f>
        <v>0.95538233228151881</v>
      </c>
      <c r="W262" s="6">
        <f t="shared" ref="W262" si="2737">1/(1+EXP(-V262))</f>
        <v>0.72219631923064742</v>
      </c>
      <c r="X262" s="6">
        <f>(O262 -W262) *W262 * (1-W262)</f>
        <v>5.5735417919436377E-2</v>
      </c>
      <c r="Y262" s="6">
        <f>$Q$4*X262*S262</f>
        <v>4.1923911974175738E-3</v>
      </c>
      <c r="Z262" s="6">
        <f>$Q$4*X262*T262</f>
        <v>5.12960608504029E-3</v>
      </c>
      <c r="AA262" s="6">
        <f>$Q$4*X262*U262</f>
        <v>4.8961494470973824E-3</v>
      </c>
      <c r="AB262" s="6">
        <f>$Q$4*X262</f>
        <v>5.5735417919436378E-3</v>
      </c>
      <c r="AC262" s="6">
        <f>$X262 *Y241</f>
        <v>3.2868868558809522E-2</v>
      </c>
      <c r="AD262" s="6">
        <f>$X262 *Z241</f>
        <v>-3.0086070775465676E-4</v>
      </c>
      <c r="AE262" s="6">
        <f>$X262 *AA241</f>
        <v>-8.2292425015364091E-3</v>
      </c>
      <c r="AF262" s="6">
        <f>AC262 *S262*(1 - S262)</f>
        <v>6.1266781444797259E-3</v>
      </c>
      <c r="AG262" s="6">
        <f>AD262 *T262*(1 - T262)</f>
        <v>-2.2054999012707299E-5</v>
      </c>
      <c r="AH262" s="6">
        <f>AE262 *U262*(1 - U262)</f>
        <v>-8.7860220009430595E-4</v>
      </c>
      <c r="AI262" s="6">
        <f t="shared" ref="AI262" si="2738">$Q$4*$AF$33 *B262</f>
        <v>-4.1105979144175162E-4</v>
      </c>
      <c r="AJ262" s="6">
        <f t="shared" ref="AJ262" si="2739">$Q$4*$AF$33 *C262</f>
        <v>-1.5366202730008799E-4</v>
      </c>
      <c r="AK262" s="6">
        <f t="shared" ref="AK262" si="2740">$Q$4*$AF$33 *D262</f>
        <v>-1.6697570475569131E-4</v>
      </c>
      <c r="AL262" s="6">
        <f t="shared" ref="AL262" si="2741">$Q$4*$AF$33 *E262</f>
        <v>-6.3739230818700768E-4</v>
      </c>
      <c r="AM262" s="6">
        <f t="shared" ref="AM262" si="2742">$Q$4*$AF$33 *F262</f>
        <v>-1.2098804387779493E-3</v>
      </c>
      <c r="AN262" s="6">
        <f t="shared" ref="AN262" si="2743">$Q$4*$AF$33 *G262</f>
        <v>-1.4922413481488689E-4</v>
      </c>
      <c r="AO262" s="6">
        <f t="shared" ref="AO262" si="2744">$Q$4*$AF$33 *H262</f>
        <v>-1.5809991978528909E-4</v>
      </c>
      <c r="AP262" s="6">
        <f t="shared" ref="AP262" si="2745">$Q$4*$AF$33 *I262</f>
        <v>-7.794048677134428E-4</v>
      </c>
      <c r="AQ262" s="6">
        <f t="shared" ref="AQ262" si="2746">$Q$4*$AF$33 *J262</f>
        <v>-1.5366202730008799E-4</v>
      </c>
      <c r="AR262" s="6">
        <f t="shared" ref="AR262" si="2747">$Q$4*$AF$33 *K262</f>
        <v>-1.545496057971282E-4</v>
      </c>
      <c r="AS262" s="6">
        <f t="shared" ref="AS262" si="2748">$Q$4*$AF$33 *L262</f>
        <v>-1.5809991978528909E-4</v>
      </c>
      <c r="AT262" s="6">
        <f t="shared" ref="AT262" si="2749">$Q$4*$AF$33 *M262</f>
        <v>-1.5366202730008799E-4</v>
      </c>
      <c r="AU262" s="6">
        <f t="shared" ref="AU262" si="2750">$Q$4*$AF$33 *N262</f>
        <v>-1.8028938221129458E-4</v>
      </c>
      <c r="AV262" s="6">
        <f t="shared" ref="AV262" si="2751">$Q$4*$AG$33 *B262</f>
        <v>-4.93427803285354E-5</v>
      </c>
      <c r="AW262" s="6">
        <f t="shared" ref="AW262" si="2752">$Q$4*$AG$33 *C262</f>
        <v>-1.8445276856955879E-5</v>
      </c>
      <c r="AX262" s="6">
        <f t="shared" ref="AX262" si="2753">$Q$4*$AG$33 *D262</f>
        <v>-2.0043423588244475E-5</v>
      </c>
      <c r="AY262" s="6">
        <f t="shared" ref="AY262" si="2754">$Q$4*$AG$33 *E262</f>
        <v>-7.6511274760441531E-5</v>
      </c>
      <c r="AZ262" s="6">
        <f t="shared" ref="AZ262" si="2755">$Q$4*$AG$33 *F262</f>
        <v>-1.4523158420585115E-4</v>
      </c>
      <c r="BA262" s="6">
        <f t="shared" ref="BA262" si="2756">$Q$4*$AG$33 *G262</f>
        <v>-1.7912561279859678E-5</v>
      </c>
      <c r="BB262" s="6">
        <f t="shared" ref="BB262" si="2757">$Q$4*$AG$33 *H262</f>
        <v>-1.8977992434052078E-5</v>
      </c>
      <c r="BC262" s="6">
        <f t="shared" ref="BC262" si="2758">$Q$4*$AG$33 *I262</f>
        <v>-9.3558173227519895E-5</v>
      </c>
      <c r="BD262" s="6">
        <f t="shared" ref="BD262" si="2759">$Q$4*$AG$33 *J262</f>
        <v>-1.8445276856955879E-5</v>
      </c>
      <c r="BE262" s="6">
        <f t="shared" ref="BE262" si="2760">$Q$4*$AG$33 *K262</f>
        <v>-1.8551819972375117E-5</v>
      </c>
      <c r="BF262" s="6">
        <f t="shared" ref="BF262" si="2761">$Q$4*$AG$33 *L262</f>
        <v>-1.8977992434052078E-5</v>
      </c>
      <c r="BG262" s="6">
        <f t="shared" ref="BG262" si="2762">$Q$4*$AG$33 *M262</f>
        <v>-1.8445276856955879E-5</v>
      </c>
      <c r="BH262" s="6">
        <f t="shared" ref="BH262" si="2763">$Q$4*$AG$33 *N262</f>
        <v>-2.164157031953307E-5</v>
      </c>
      <c r="BI262" s="6">
        <f t="shared" ref="BI262" si="2764">$Q$4*$AH$33 *B262</f>
        <v>-2.720996431877118E-5</v>
      </c>
      <c r="BJ262" s="6">
        <f t="shared" ref="BJ262" si="2765">$Q$4*$AH$33 *C262</f>
        <v>-1.0171606094871277E-5</v>
      </c>
      <c r="BK262" s="6">
        <f t="shared" ref="BK262" si="2766">$Q$4*$AH$33 *D262</f>
        <v>-1.1052900485762652E-5</v>
      </c>
      <c r="BL262" s="6">
        <f t="shared" ref="BL262" si="2767">$Q$4*$AH$33 *E262</f>
        <v>-4.2191968963924542E-5</v>
      </c>
      <c r="BM262" s="6">
        <f t="shared" ref="BM262" si="2768">$Q$4*$AH$33 *F262</f>
        <v>-8.0087627772253635E-5</v>
      </c>
      <c r="BN262" s="6">
        <f t="shared" ref="BN262" si="2769">$Q$4*$AH$33 *G262</f>
        <v>-9.8778412979074856E-6</v>
      </c>
      <c r="BO262" s="6">
        <f t="shared" ref="BO262" si="2770">$Q$4*$AH$33 *H262</f>
        <v>-1.0465370891835069E-5</v>
      </c>
      <c r="BP262" s="6">
        <f t="shared" ref="BP262" si="2771">$Q$4*$AH$33 *I262</f>
        <v>-5.1592442466765873E-5</v>
      </c>
      <c r="BQ262" s="6">
        <f t="shared" ref="BQ262" si="2772">$Q$4*$AH$33 *J262</f>
        <v>-1.0171606094871277E-5</v>
      </c>
      <c r="BR262" s="6">
        <f t="shared" ref="BR262" si="2773">$Q$4*$AH$33 *K262</f>
        <v>-1.0230359054264035E-5</v>
      </c>
      <c r="BS262" s="6">
        <f t="shared" ref="BS262" si="2774">$Q$4*$AH$33 *L262</f>
        <v>-1.0465370891835069E-5</v>
      </c>
      <c r="BT262" s="6">
        <f t="shared" ref="BT262" si="2775">$Q$4*$AH$33 *M262</f>
        <v>-1.0171606094871277E-5</v>
      </c>
      <c r="BU262" s="6">
        <f t="shared" ref="BU262" si="2776">$Q$4*$AH$33 *N262</f>
        <v>-1.1934194876654025E-5</v>
      </c>
      <c r="BV262" s="6">
        <f>AF262*BV260</f>
        <v>3.5241356693494077E-4</v>
      </c>
      <c r="BW262" s="6">
        <f t="shared" ref="BW262" si="2777">AG262*BW260</f>
        <v>-6.6603244434333499E-6</v>
      </c>
      <c r="BX262" s="10">
        <f>AH262*BX260</f>
        <v>-4.4950827534105892E-4</v>
      </c>
    </row>
    <row r="263" spans="1:76" ht="15.75" thickBot="1" x14ac:dyDescent="0.3">
      <c r="A263" s="54"/>
      <c r="B263" s="19" t="s">
        <v>74</v>
      </c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16">
        <f>Y260+Y262</f>
        <v>0.56977748360569813</v>
      </c>
      <c r="Z263" s="16">
        <f t="shared" ref="Z263:AB263" si="2778">Z260+Z262</f>
        <v>-2.9942267310207681E-2</v>
      </c>
      <c r="AA263" s="16">
        <f t="shared" si="2778"/>
        <v>-0.1710540505115484</v>
      </c>
      <c r="AB263" s="16">
        <f t="shared" si="2778"/>
        <v>0.61968211516520322</v>
      </c>
      <c r="AC263" s="49" t="s">
        <v>74</v>
      </c>
      <c r="AD263" s="49"/>
      <c r="AE263" s="49"/>
      <c r="AF263" s="49"/>
      <c r="AG263" s="49"/>
      <c r="AH263" s="49"/>
      <c r="AI263" s="17">
        <f>AI260+AI262</f>
        <v>2.0693660312392795E-2</v>
      </c>
      <c r="AJ263" s="17">
        <f t="shared" ref="AJ263:BX263" si="2779">AJ260+AJ262</f>
        <v>0.79955578258843274</v>
      </c>
      <c r="AK263" s="17">
        <f t="shared" si="2779"/>
        <v>0.52360553486700812</v>
      </c>
      <c r="AL263" s="17">
        <f t="shared" si="2779"/>
        <v>0.11849318405307219</v>
      </c>
      <c r="AM263" s="17">
        <f t="shared" si="2779"/>
        <v>0.24759728680171883</v>
      </c>
      <c r="AN263" s="17">
        <f t="shared" si="2779"/>
        <v>0.39931121531912167</v>
      </c>
      <c r="AO263" s="17">
        <f t="shared" si="2779"/>
        <v>0.9467535289132063</v>
      </c>
      <c r="AP263" s="17">
        <f t="shared" si="2779"/>
        <v>0.12526348496020709</v>
      </c>
      <c r="AQ263" s="17">
        <f t="shared" si="2779"/>
        <v>0.61508148934134299</v>
      </c>
      <c r="AR263" s="17">
        <f t="shared" si="2779"/>
        <v>0.10452894360866935</v>
      </c>
      <c r="AS263" s="17">
        <f t="shared" si="2779"/>
        <v>0.57182431862536864</v>
      </c>
      <c r="AT263" s="17">
        <f t="shared" si="2779"/>
        <v>0.94955448007787691</v>
      </c>
      <c r="AU263" s="17">
        <f t="shared" si="2779"/>
        <v>0.86712222963379482</v>
      </c>
      <c r="AV263" s="17">
        <f t="shared" si="2779"/>
        <v>0.65239871572704211</v>
      </c>
      <c r="AW263" s="17">
        <f t="shared" si="2779"/>
        <v>0.89629545670966915</v>
      </c>
      <c r="AX263" s="17">
        <f t="shared" si="2779"/>
        <v>0.68722124889238489</v>
      </c>
      <c r="AY263" s="17">
        <f t="shared" si="2779"/>
        <v>0.93170770687017812</v>
      </c>
      <c r="AZ263" s="17">
        <f t="shared" si="2779"/>
        <v>0.69260447983169104</v>
      </c>
      <c r="BA263" s="17">
        <f t="shared" si="2779"/>
        <v>0.1890400073719514</v>
      </c>
      <c r="BB263" s="17">
        <f t="shared" si="2779"/>
        <v>0.34231406305467094</v>
      </c>
      <c r="BC263" s="17">
        <f t="shared" si="2779"/>
        <v>0.80581101919002573</v>
      </c>
      <c r="BD263" s="17">
        <f t="shared" si="2779"/>
        <v>0.68804033251099606</v>
      </c>
      <c r="BE263" s="17">
        <f t="shared" si="2779"/>
        <v>4.6615178933081931E-2</v>
      </c>
      <c r="BF263" s="17">
        <f t="shared" si="2779"/>
        <v>0.65120985371866447</v>
      </c>
      <c r="BG263" s="17">
        <f t="shared" si="2779"/>
        <v>0.77728071598653303</v>
      </c>
      <c r="BH263" s="17">
        <f t="shared" si="2779"/>
        <v>0.98203707033894871</v>
      </c>
      <c r="BI263" s="17">
        <f t="shared" si="2779"/>
        <v>0.74511292340600888</v>
      </c>
      <c r="BJ263" s="17">
        <f t="shared" si="2779"/>
        <v>0.38668388508624285</v>
      </c>
      <c r="BK263" s="17">
        <f t="shared" si="2779"/>
        <v>0.33346437063216422</v>
      </c>
      <c r="BL263" s="17">
        <f t="shared" si="2779"/>
        <v>6.6367245013220888E-2</v>
      </c>
      <c r="BM263" s="17">
        <f t="shared" si="2779"/>
        <v>0.77764970653889709</v>
      </c>
      <c r="BN263" s="17">
        <f t="shared" si="2779"/>
        <v>0.46703904542159019</v>
      </c>
      <c r="BO263" s="17">
        <f t="shared" si="2779"/>
        <v>0.89082141661161685</v>
      </c>
      <c r="BP263" s="17">
        <f t="shared" si="2779"/>
        <v>0.34856013240928763</v>
      </c>
      <c r="BQ263" s="17">
        <f t="shared" si="2779"/>
        <v>0.37312421512689903</v>
      </c>
      <c r="BR263" s="17">
        <f t="shared" si="2779"/>
        <v>0.32113258896546076</v>
      </c>
      <c r="BS263" s="17">
        <f t="shared" si="2779"/>
        <v>0.2037322624164134</v>
      </c>
      <c r="BT263" s="17">
        <f t="shared" si="2779"/>
        <v>0.79275695068163909</v>
      </c>
      <c r="BU263" s="17">
        <f t="shared" si="2779"/>
        <v>0.21336831638790618</v>
      </c>
      <c r="BV263" s="17">
        <f t="shared" si="2779"/>
        <v>5.7873562650386186E-2</v>
      </c>
      <c r="BW263" s="17">
        <f t="shared" si="2779"/>
        <v>0.30198040571876567</v>
      </c>
      <c r="BX263" s="18">
        <f t="shared" si="2779"/>
        <v>0.51116800792574557</v>
      </c>
    </row>
    <row r="265" spans="1:76" x14ac:dyDescent="0.25">
      <c r="B265" t="s">
        <v>163</v>
      </c>
      <c r="F265">
        <f>((O247 - W247)^2 + (O250 -W250)^2 + (O253 -W253)^2 +(O256-W256)^2+(O259-W259)^2+(O262-W262)^2) / 6</f>
        <v>0.29905714082570328</v>
      </c>
    </row>
    <row r="266" spans="1:76" ht="15.75" thickBot="1" x14ac:dyDescent="0.3"/>
    <row r="267" spans="1:76" x14ac:dyDescent="0.25">
      <c r="A267" s="52" t="s">
        <v>86</v>
      </c>
      <c r="B267" s="33" t="s">
        <v>50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5" t="s">
        <v>28</v>
      </c>
      <c r="Q267" s="35"/>
      <c r="R267" s="35"/>
      <c r="S267" s="35" t="s">
        <v>29</v>
      </c>
      <c r="T267" s="35"/>
      <c r="U267" s="35"/>
      <c r="V267" s="34" t="s">
        <v>30</v>
      </c>
      <c r="W267" s="34" t="s">
        <v>31</v>
      </c>
      <c r="X267" s="50" t="s">
        <v>62</v>
      </c>
      <c r="Y267" s="37" t="s">
        <v>54</v>
      </c>
      <c r="Z267" s="38"/>
      <c r="AA267" s="39"/>
      <c r="AB267" s="44" t="s">
        <v>49</v>
      </c>
      <c r="AC267" s="46" t="s">
        <v>58</v>
      </c>
      <c r="AD267" s="47"/>
      <c r="AE267" s="48"/>
      <c r="AF267" s="46" t="s">
        <v>63</v>
      </c>
      <c r="AG267" s="47"/>
      <c r="AH267" s="48"/>
      <c r="AI267" s="37" t="s">
        <v>67</v>
      </c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9"/>
      <c r="AV267" s="37" t="s">
        <v>68</v>
      </c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9"/>
      <c r="BI267" s="37" t="s">
        <v>69</v>
      </c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9"/>
      <c r="BV267" s="37" t="s">
        <v>73</v>
      </c>
      <c r="BW267" s="38"/>
      <c r="BX267" s="40"/>
    </row>
    <row r="268" spans="1:76" x14ac:dyDescent="0.25">
      <c r="A268" s="53"/>
      <c r="B268" s="5" t="s">
        <v>16</v>
      </c>
      <c r="C268" s="1" t="s">
        <v>17</v>
      </c>
      <c r="D268" s="1" t="s">
        <v>18</v>
      </c>
      <c r="E268" s="1" t="s">
        <v>19</v>
      </c>
      <c r="F268" s="1" t="s">
        <v>20</v>
      </c>
      <c r="G268" s="1" t="s">
        <v>21</v>
      </c>
      <c r="H268" s="1" t="s">
        <v>36</v>
      </c>
      <c r="I268" s="1" t="s">
        <v>37</v>
      </c>
      <c r="J268" s="1" t="s">
        <v>38</v>
      </c>
      <c r="K268" s="1" t="s">
        <v>39</v>
      </c>
      <c r="L268" s="1" t="s">
        <v>40</v>
      </c>
      <c r="M268" s="1" t="s">
        <v>41</v>
      </c>
      <c r="N268" s="1" t="s">
        <v>42</v>
      </c>
      <c r="O268" s="1" t="s">
        <v>22</v>
      </c>
      <c r="P268" s="1" t="s">
        <v>51</v>
      </c>
      <c r="Q268" s="1" t="s">
        <v>52</v>
      </c>
      <c r="R268" s="1" t="s">
        <v>53</v>
      </c>
      <c r="S268" s="1" t="s">
        <v>25</v>
      </c>
      <c r="T268" s="1" t="s">
        <v>26</v>
      </c>
      <c r="U268" s="1" t="s">
        <v>27</v>
      </c>
      <c r="V268" s="27"/>
      <c r="W268" s="27"/>
      <c r="X268" s="51"/>
      <c r="Y268" s="1" t="s">
        <v>55</v>
      </c>
      <c r="Z268" s="1" t="s">
        <v>56</v>
      </c>
      <c r="AA268" s="1" t="s">
        <v>57</v>
      </c>
      <c r="AB268" s="45"/>
      <c r="AC268" s="1" t="s">
        <v>59</v>
      </c>
      <c r="AD268" s="1" t="s">
        <v>60</v>
      </c>
      <c r="AE268" s="1" t="s">
        <v>61</v>
      </c>
      <c r="AF268" s="1" t="s">
        <v>64</v>
      </c>
      <c r="AG268" s="1" t="s">
        <v>65</v>
      </c>
      <c r="AH268" s="1" t="s">
        <v>66</v>
      </c>
      <c r="AI268" s="1" t="s">
        <v>16</v>
      </c>
      <c r="AJ268" s="1" t="s">
        <v>17</v>
      </c>
      <c r="AK268" s="1" t="s">
        <v>18</v>
      </c>
      <c r="AL268" s="1" t="s">
        <v>19</v>
      </c>
      <c r="AM268" s="2" t="s">
        <v>20</v>
      </c>
      <c r="AN268" s="2" t="s">
        <v>21</v>
      </c>
      <c r="AO268" s="2" t="s">
        <v>36</v>
      </c>
      <c r="AP268" s="2" t="s">
        <v>37</v>
      </c>
      <c r="AQ268" s="2" t="s">
        <v>38</v>
      </c>
      <c r="AR268" s="2" t="s">
        <v>39</v>
      </c>
      <c r="AS268" s="2" t="s">
        <v>40</v>
      </c>
      <c r="AT268" s="2" t="s">
        <v>41</v>
      </c>
      <c r="AU268" s="2" t="s">
        <v>42</v>
      </c>
      <c r="AV268" s="1" t="s">
        <v>16</v>
      </c>
      <c r="AW268" s="1" t="s">
        <v>17</v>
      </c>
      <c r="AX268" s="1" t="s">
        <v>18</v>
      </c>
      <c r="AY268" s="1" t="s">
        <v>19</v>
      </c>
      <c r="AZ268" s="2" t="s">
        <v>20</v>
      </c>
      <c r="BA268" s="2" t="s">
        <v>21</v>
      </c>
      <c r="BB268" s="2" t="s">
        <v>36</v>
      </c>
      <c r="BC268" s="2" t="s">
        <v>37</v>
      </c>
      <c r="BD268" s="2" t="s">
        <v>38</v>
      </c>
      <c r="BE268" s="2" t="s">
        <v>39</v>
      </c>
      <c r="BF268" s="2" t="s">
        <v>40</v>
      </c>
      <c r="BG268" s="2" t="s">
        <v>41</v>
      </c>
      <c r="BH268" s="2" t="s">
        <v>42</v>
      </c>
      <c r="BI268" s="1" t="s">
        <v>16</v>
      </c>
      <c r="BJ268" s="1" t="s">
        <v>17</v>
      </c>
      <c r="BK268" s="1" t="s">
        <v>18</v>
      </c>
      <c r="BL268" s="1" t="s">
        <v>19</v>
      </c>
      <c r="BM268" s="2" t="s">
        <v>20</v>
      </c>
      <c r="BN268" s="2" t="s">
        <v>21</v>
      </c>
      <c r="BO268" s="2" t="s">
        <v>36</v>
      </c>
      <c r="BP268" s="2" t="s">
        <v>37</v>
      </c>
      <c r="BQ268" s="2" t="s">
        <v>38</v>
      </c>
      <c r="BR268" s="2" t="s">
        <v>39</v>
      </c>
      <c r="BS268" s="2" t="s">
        <v>40</v>
      </c>
      <c r="BT268" s="2" t="s">
        <v>41</v>
      </c>
      <c r="BU268" s="2" t="s">
        <v>42</v>
      </c>
      <c r="BV268" s="2" t="s">
        <v>70</v>
      </c>
      <c r="BW268" s="2" t="s">
        <v>71</v>
      </c>
      <c r="BX268" s="9" t="s">
        <v>72</v>
      </c>
    </row>
    <row r="269" spans="1:76" x14ac:dyDescent="0.25">
      <c r="A269" s="53"/>
      <c r="B269" s="8">
        <v>0.26951672862453502</v>
      </c>
      <c r="C269" s="3">
        <v>0.10297397769516729</v>
      </c>
      <c r="D269" s="3">
        <v>0.10594795539033458</v>
      </c>
      <c r="E269" s="3">
        <v>0.46877323420074346</v>
      </c>
      <c r="F269" s="3">
        <v>0.87620817843866172</v>
      </c>
      <c r="G269" s="3">
        <v>0.1</v>
      </c>
      <c r="H269" s="3">
        <v>0.1</v>
      </c>
      <c r="I269" s="3">
        <v>0.51933085501858745</v>
      </c>
      <c r="J269" s="3">
        <v>0.1</v>
      </c>
      <c r="K269" s="3">
        <v>0.10089219330855019</v>
      </c>
      <c r="L269" s="3">
        <v>0.10297397769516729</v>
      </c>
      <c r="M269" s="3">
        <v>0.1</v>
      </c>
      <c r="N269" s="3">
        <v>0.120817843866171</v>
      </c>
      <c r="O269" s="3">
        <v>1</v>
      </c>
      <c r="P269" s="6">
        <f>$BV$43+ (B269*AI263) + (C269*$AJ$43) +(D269*$AK$43)+(E269*$AL$43)+(F269*$AM$43)+(G269*$AN$43)+(H269*$AO$43)+(I269*$AP$43)+(J269*$AQ$43)+(K269*$AR$43)+(L269*$AS$43)+(M269*$AT$43)+(N269*$AU$43)</f>
        <v>1.1264082332872822</v>
      </c>
      <c r="Q269" s="6">
        <f>$BW$43+ (B269*$AV$43) + (C269*$AW$43) +(D269*$AX$43)+(E269*$AY$43)+(F269*$AZ$43)+(G269*$BA$43)+(H269*$BB$43)+(I269*$BC$43)+(J269*$BD$43)+(K269*$BE$43)+(L269*$BF$43)+(M269*$BG$43)+(N269*$BH$43)</f>
        <v>2.5129876661774113</v>
      </c>
      <c r="R269" s="6">
        <f>$BX$43+ (B269*$BI$43) + (C269*$BJ$43) +(D269*$BK$43)+(E269*$BL$43)+(F269*$BM$43)+(G269*$BN$43)+(H269*$BO$43)+(I269*$BP$43)+(J269*$BQ$43)+(K269*$BR$43)+(L269*$BS$43)+(M269*$BT$43)+(N269*$BU$43)</f>
        <v>2.0142316659841852</v>
      </c>
      <c r="S269" s="6">
        <f>1/(1+EXP(-P269))</f>
        <v>0.75517544232482736</v>
      </c>
      <c r="T269" s="6">
        <f t="shared" ref="T269" si="2780">1/(1+EXP(-Q269))</f>
        <v>0.92504730296426851</v>
      </c>
      <c r="U269" s="6">
        <f t="shared" ref="U269" si="2781">1/(1+EXP(-R269))</f>
        <v>0.88228323250068719</v>
      </c>
      <c r="V269" s="6">
        <f>AB263+(S269*Y263)+(T269*Z263)+(U269*AA263)</f>
        <v>0.87134794413625583</v>
      </c>
      <c r="W269" s="6">
        <f>1/(1+EXP(-V269))</f>
        <v>0.70502609970512831</v>
      </c>
      <c r="X269" s="6">
        <f>(O269 -W269) *W269 * (1-W269)</f>
        <v>6.1344040232845835E-2</v>
      </c>
      <c r="Y269" s="6">
        <f>$Q$4*X269*S269</f>
        <v>4.6325512716831364E-3</v>
      </c>
      <c r="Z269" s="6">
        <f>$Q$4*X269*T269</f>
        <v>5.6746138970325622E-3</v>
      </c>
      <c r="AA269" s="6">
        <f>$Q$4*X269*U269</f>
        <v>5.4122818111287437E-3</v>
      </c>
      <c r="AB269" s="6">
        <f>$Q$4*X269</f>
        <v>6.1344040232845839E-3</v>
      </c>
      <c r="AC269" s="6">
        <f>X269 *Y263</f>
        <v>3.4952452878077606E-2</v>
      </c>
      <c r="AD269" s="6">
        <f t="shared" ref="AD269" si="2782">Y269 *Z263</f>
        <v>-1.38709088504979E-4</v>
      </c>
      <c r="AE269" s="6">
        <f t="shared" ref="AE269" si="2783">Z269 *AA263</f>
        <v>-9.7066569217654243E-4</v>
      </c>
      <c r="AF269" s="6">
        <f>AC269 *S269*(1 - S269)</f>
        <v>6.4622015040939913E-3</v>
      </c>
      <c r="AG269" s="6">
        <f>AD269 *T269*(1 - T269)</f>
        <v>-9.6173655562628839E-6</v>
      </c>
      <c r="AH269" s="6">
        <f>AE269 *U269*(1 - U269)</f>
        <v>-1.0081288272104022E-4</v>
      </c>
      <c r="AI269" s="6">
        <f>$Q$4*$AF$49 *B269</f>
        <v>7.0728115482255504E-5</v>
      </c>
      <c r="AJ269" s="6">
        <f t="shared" ref="AJ269" si="2784">$Q$4*$AF$49 *C269</f>
        <v>2.7023017915289378E-5</v>
      </c>
      <c r="AK269" s="6">
        <f t="shared" ref="AK269" si="2785">$Q$4*$AF$49 *D269</f>
        <v>2.7803466086128061E-5</v>
      </c>
      <c r="AL269" s="6">
        <f t="shared" ref="AL269" si="2786">$Q$4*$AF$49 *E269</f>
        <v>1.2301814292844728E-4</v>
      </c>
      <c r="AM269" s="6">
        <f t="shared" ref="AM269" si="2787">$Q$4*$AF$49 *F269</f>
        <v>2.2993954233334679E-4</v>
      </c>
      <c r="AN269" s="6">
        <f t="shared" ref="AN269" si="2788">$Q$4*$AF$49 *G269</f>
        <v>2.6242569744450695E-5</v>
      </c>
      <c r="AO269" s="6">
        <f t="shared" ref="AO269" si="2789">$Q$4*$AF$49 *H269</f>
        <v>2.6242569744450695E-5</v>
      </c>
      <c r="AP269" s="6">
        <f t="shared" ref="AP269" si="2790">$Q$4*$AF$49 *I269</f>
        <v>1.3628576183270493E-4</v>
      </c>
      <c r="AQ269" s="6">
        <f t="shared" ref="AQ269" si="2791">$Q$4*$AF$49 *J269</f>
        <v>2.6242569744450695E-5</v>
      </c>
      <c r="AR269" s="6">
        <f t="shared" ref="AR269" si="2792">$Q$4*$AF$49 *K269</f>
        <v>2.6476704195702298E-5</v>
      </c>
      <c r="AS269" s="6">
        <f t="shared" ref="AS269" si="2793">$Q$4*$AF$49 *L269</f>
        <v>2.7023017915289378E-5</v>
      </c>
      <c r="AT269" s="6">
        <f t="shared" ref="AT269" si="2794">$Q$4*$AF$49 *M269</f>
        <v>2.6242569744450695E-5</v>
      </c>
      <c r="AU269" s="6">
        <f t="shared" ref="AU269" si="2795">$Q$4*$AF$49 *N269</f>
        <v>3.170570694032147E-5</v>
      </c>
      <c r="AV269" s="6">
        <f>$Q$4*$AG$49 *B269</f>
        <v>5.8622748510761062E-7</v>
      </c>
      <c r="AW269" s="6">
        <f t="shared" ref="AW269" si="2796">$Q$4*$AG$49 *C269</f>
        <v>2.2397932879283909E-7</v>
      </c>
      <c r="AX269" s="6">
        <f t="shared" ref="AX269" si="2797">$Q$4*$AG$49 *D269</f>
        <v>2.3044804586988857E-7</v>
      </c>
      <c r="AY269" s="6">
        <f t="shared" ref="AY269" si="2798">$Q$4*$AG$49 *E269</f>
        <v>1.0196315292699279E-6</v>
      </c>
      <c r="AZ269" s="6">
        <f t="shared" ref="AZ269" si="2799">$Q$4*$AG$49 *F269</f>
        <v>1.90584576882571E-6</v>
      </c>
      <c r="BA269" s="6">
        <f t="shared" ref="BA269" si="2800">$Q$4*$AG$49 *G269</f>
        <v>2.1751061171578957E-7</v>
      </c>
      <c r="BB269" s="6">
        <f t="shared" ref="BB269" si="2801">$Q$4*$AG$49 *H269</f>
        <v>2.1751061171578957E-7</v>
      </c>
      <c r="BC269" s="6">
        <f t="shared" ref="BC269" si="2802">$Q$4*$AG$49 *I269</f>
        <v>1.1295997195797698E-6</v>
      </c>
      <c r="BD269" s="6">
        <f t="shared" ref="BD269" si="2803">$Q$4*$AG$49 *J269</f>
        <v>2.1751061171578957E-7</v>
      </c>
      <c r="BE269" s="6">
        <f t="shared" ref="BE269" si="2804">$Q$4*$AG$49 *K269</f>
        <v>2.1945122683890442E-7</v>
      </c>
      <c r="BF269" s="6">
        <f t="shared" ref="BF269" si="2805">$Q$4*$AG$49 *L269</f>
        <v>2.2397932879283909E-7</v>
      </c>
      <c r="BG269" s="6">
        <f t="shared" ref="BG269" si="2806">$Q$4*$AG$49 *M269</f>
        <v>2.1751061171578957E-7</v>
      </c>
      <c r="BH269" s="6">
        <f t="shared" ref="BH269" si="2807">$Q$4*$AG$49 *N269</f>
        <v>2.6279163125513609E-7</v>
      </c>
      <c r="BI269" s="6">
        <f>$Q$4*$AH$49 *B269</f>
        <v>3.4984895032724009E-7</v>
      </c>
      <c r="BJ269" s="6">
        <f t="shared" ref="BJ269" si="2808">$Q$4*$AH$49 *C269</f>
        <v>1.3366642653882154E-7</v>
      </c>
      <c r="BK269" s="6">
        <f t="shared" ref="BK269" si="2809">$Q$4*$AH$49 *D269</f>
        <v>1.3752682874932902E-7</v>
      </c>
      <c r="BL269" s="6">
        <f t="shared" ref="BL269" si="2810">$Q$4*$AH$49 *E269</f>
        <v>6.0849589843124165E-7</v>
      </c>
      <c r="BM269" s="6">
        <f t="shared" ref="BM269" si="2811">$Q$4*$AH$49 *F269</f>
        <v>1.1373710012707666E-6</v>
      </c>
      <c r="BN269" s="6">
        <f t="shared" ref="BN269" si="2812">$Q$4*$AH$49 *G269</f>
        <v>1.2980602432831405E-7</v>
      </c>
      <c r="BO269" s="6">
        <f t="shared" ref="BO269" si="2813">$Q$4*$AH$49 *H269</f>
        <v>1.2980602432831405E-7</v>
      </c>
      <c r="BP269" s="6">
        <f t="shared" ref="BP269" si="2814">$Q$4*$AH$49 *I269</f>
        <v>6.7412273600986892E-7</v>
      </c>
      <c r="BQ269" s="6">
        <f t="shared" ref="BQ269" si="2815">$Q$4*$AH$49 *J269</f>
        <v>1.2980602432831405E-7</v>
      </c>
      <c r="BR269" s="6">
        <f t="shared" ref="BR269" si="2816">$Q$4*$AH$49 *K269</f>
        <v>1.3096414499146631E-7</v>
      </c>
      <c r="BS269" s="6">
        <f t="shared" ref="BS269" si="2817">$Q$4*$AH$49 *L269</f>
        <v>1.3366642653882154E-7</v>
      </c>
      <c r="BT269" s="6">
        <f t="shared" ref="BT269" si="2818">$Q$4*$AH$49 *M269</f>
        <v>1.2980602432831405E-7</v>
      </c>
      <c r="BU269" s="6">
        <f t="shared" ref="BU269" si="2819">$Q$4*$AH$49 *N269</f>
        <v>1.568288398018664E-7</v>
      </c>
      <c r="BV269" s="6">
        <f>$Q$4*AF269</f>
        <v>6.4622015040939921E-4</v>
      </c>
      <c r="BW269" s="6">
        <f>$Q$4*AG269</f>
        <v>-9.6173655562628852E-7</v>
      </c>
      <c r="BX269" s="10">
        <f>$Q$4*AH269</f>
        <v>-1.0081288272104023E-5</v>
      </c>
    </row>
    <row r="270" spans="1:76" x14ac:dyDescent="0.25">
      <c r="A270" s="53"/>
      <c r="B270" s="21" t="s">
        <v>74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7">
        <f>Y263 + Y269</f>
        <v>0.57441003487738129</v>
      </c>
      <c r="Z270" s="7">
        <f t="shared" ref="Z270" si="2820">Z263 + Z269</f>
        <v>-2.4267653413175119E-2</v>
      </c>
      <c r="AA270" s="7">
        <f t="shared" ref="AA270" si="2821">AA263 + AA269</f>
        <v>-0.16564176870041966</v>
      </c>
      <c r="AB270" s="7">
        <f>AB263+AB269</f>
        <v>0.6258165191884878</v>
      </c>
      <c r="AC270" s="41"/>
      <c r="AD270" s="42"/>
      <c r="AE270" s="42"/>
      <c r="AF270" s="42"/>
      <c r="AG270" s="42"/>
      <c r="AH270" s="43"/>
      <c r="AI270" s="7">
        <f>AI263 + AI269</f>
        <v>2.076438842787505E-2</v>
      </c>
      <c r="AJ270" s="7">
        <f t="shared" ref="AJ270:BX270" si="2822">AJ263 + AJ269</f>
        <v>0.79958280560634798</v>
      </c>
      <c r="AK270" s="7">
        <f t="shared" si="2822"/>
        <v>0.52363333833309422</v>
      </c>
      <c r="AL270" s="7">
        <f t="shared" si="2822"/>
        <v>0.11861620219600064</v>
      </c>
      <c r="AM270" s="7">
        <f t="shared" si="2822"/>
        <v>0.24782722634405219</v>
      </c>
      <c r="AN270" s="7">
        <f t="shared" si="2822"/>
        <v>0.3993374578888661</v>
      </c>
      <c r="AO270" s="7">
        <f t="shared" si="2822"/>
        <v>0.94677977148295078</v>
      </c>
      <c r="AP270" s="7">
        <f t="shared" si="2822"/>
        <v>0.12539977072203978</v>
      </c>
      <c r="AQ270" s="7">
        <f t="shared" si="2822"/>
        <v>0.61510773191108747</v>
      </c>
      <c r="AR270" s="7">
        <f t="shared" si="2822"/>
        <v>0.10455542031286505</v>
      </c>
      <c r="AS270" s="7">
        <f t="shared" si="2822"/>
        <v>0.57185134164328388</v>
      </c>
      <c r="AT270" s="7">
        <f t="shared" si="2822"/>
        <v>0.94958072264762139</v>
      </c>
      <c r="AU270" s="7">
        <f t="shared" si="2822"/>
        <v>0.86715393534073515</v>
      </c>
      <c r="AV270" s="7">
        <f t="shared" si="2822"/>
        <v>0.65239930195452722</v>
      </c>
      <c r="AW270" s="7">
        <f t="shared" si="2822"/>
        <v>0.8962956806889979</v>
      </c>
      <c r="AX270" s="7">
        <f t="shared" si="2822"/>
        <v>0.68722147934043076</v>
      </c>
      <c r="AY270" s="7">
        <f t="shared" si="2822"/>
        <v>0.93170872650170744</v>
      </c>
      <c r="AZ270" s="7">
        <f t="shared" si="2822"/>
        <v>0.69260638567745991</v>
      </c>
      <c r="BA270" s="7">
        <f t="shared" si="2822"/>
        <v>0.18904022488256311</v>
      </c>
      <c r="BB270" s="7">
        <f t="shared" si="2822"/>
        <v>0.34231428056528262</v>
      </c>
      <c r="BC270" s="7">
        <f t="shared" si="2822"/>
        <v>0.80581214878974528</v>
      </c>
      <c r="BD270" s="7">
        <f t="shared" si="2822"/>
        <v>0.6880405500216078</v>
      </c>
      <c r="BE270" s="7">
        <f t="shared" si="2822"/>
        <v>4.6615398384308768E-2</v>
      </c>
      <c r="BF270" s="7">
        <f t="shared" si="2822"/>
        <v>0.65121007769799322</v>
      </c>
      <c r="BG270" s="7">
        <f t="shared" si="2822"/>
        <v>0.77728093349714478</v>
      </c>
      <c r="BH270" s="7">
        <f t="shared" si="2822"/>
        <v>0.98203733313057995</v>
      </c>
      <c r="BI270" s="7">
        <f t="shared" si="2822"/>
        <v>0.74511327325495924</v>
      </c>
      <c r="BJ270" s="7">
        <f t="shared" si="2822"/>
        <v>0.38668401875266939</v>
      </c>
      <c r="BK270" s="7">
        <f t="shared" si="2822"/>
        <v>0.33346450815899298</v>
      </c>
      <c r="BL270" s="7">
        <f t="shared" si="2822"/>
        <v>6.6367853509119321E-2</v>
      </c>
      <c r="BM270" s="7">
        <f t="shared" si="2822"/>
        <v>0.77765084390989836</v>
      </c>
      <c r="BN270" s="7">
        <f t="shared" si="2822"/>
        <v>0.46703917522761451</v>
      </c>
      <c r="BO270" s="7">
        <f t="shared" si="2822"/>
        <v>0.89082154641764122</v>
      </c>
      <c r="BP270" s="7">
        <f t="shared" si="2822"/>
        <v>0.34856080653202365</v>
      </c>
      <c r="BQ270" s="7">
        <f t="shared" si="2822"/>
        <v>0.37312434493292335</v>
      </c>
      <c r="BR270" s="7">
        <f t="shared" si="2822"/>
        <v>0.32113271992960574</v>
      </c>
      <c r="BS270" s="7">
        <f t="shared" si="2822"/>
        <v>0.20373239608283994</v>
      </c>
      <c r="BT270" s="7">
        <f t="shared" si="2822"/>
        <v>0.79275708048766347</v>
      </c>
      <c r="BU270" s="7">
        <f t="shared" si="2822"/>
        <v>0.21336847321674599</v>
      </c>
      <c r="BV270" s="7">
        <f t="shared" si="2822"/>
        <v>5.8519782800795582E-2</v>
      </c>
      <c r="BW270" s="7">
        <f t="shared" si="2822"/>
        <v>0.30197944398221005</v>
      </c>
      <c r="BX270" s="11">
        <f t="shared" si="2822"/>
        <v>0.5111579266374735</v>
      </c>
    </row>
    <row r="271" spans="1:76" x14ac:dyDescent="0.25">
      <c r="A271" s="53"/>
      <c r="BX271" s="12"/>
    </row>
    <row r="272" spans="1:76" x14ac:dyDescent="0.25">
      <c r="A272" s="53"/>
      <c r="B272" s="8">
        <v>0.29033457249070638</v>
      </c>
      <c r="C272" s="3">
        <v>0.10297397769516729</v>
      </c>
      <c r="D272" s="3">
        <v>0.11189591078066916</v>
      </c>
      <c r="E272" s="3">
        <v>0.48066914498141267</v>
      </c>
      <c r="F272" s="3">
        <v>0.88215613382899627</v>
      </c>
      <c r="G272" s="3">
        <v>0.1</v>
      </c>
      <c r="H272" s="3">
        <v>0.1</v>
      </c>
      <c r="I272" s="3">
        <v>0.41226765799256504</v>
      </c>
      <c r="J272" s="3">
        <v>0.10297397769516729</v>
      </c>
      <c r="K272" s="3">
        <v>0.10059479553903346</v>
      </c>
      <c r="L272" s="3">
        <v>0.10594795539033458</v>
      </c>
      <c r="M272" s="3">
        <v>0.10297397769516729</v>
      </c>
      <c r="N272" s="3">
        <v>0.120817843866171</v>
      </c>
      <c r="O272" s="3">
        <v>0</v>
      </c>
      <c r="P272" s="6">
        <f>$BV$43+ (B272*AI266) + (C272*$AJ$43) +(D272*$AK$43)+(E272*$AL$43)+(F272*$AM$43)+(G272*$AN$43)+(H272*$AO$43)+(I272*$AP$43)+(J272*$AQ$43)+(K272*$AR$43)+(L272*$AS$43)+(M272*$AT$43)+(N272*$AU$43)</f>
        <v>1.1168360491324956</v>
      </c>
      <c r="Q272" s="6">
        <f>$BW$43+ (B272*$AV$43) + (C272*$AW$43) +(D272*$AX$43)+(E272*$AY$43)+(F272*$AZ$43)+(G272*$BA$43)+(H272*$BB$43)+(I272*$BC$43)+(J272*$BD$43)+(K272*$BE$43)+(L272*$BF$43)+(M272*$BG$43)+(N272*$BH$43)</f>
        <v>2.4655634858100868</v>
      </c>
      <c r="R272" s="6">
        <f>$BX$43+ (B272*$BI$43) + (C272*$BJ$43) +(D272*$BK$43)+(E272*$BL$43)+(F272*$BM$43)+(G272*$BN$43)+(H272*$BO$43)+(I272*$BP$43)+(J272*$BQ$43)+(K272*$BR$43)+(L272*$BS$43)+(M272*$BT$43)+(N272*$BU$43)</f>
        <v>2.0036371550250882</v>
      </c>
      <c r="S272" s="6">
        <f>1/(1+EXP(-P272))</f>
        <v>0.7534013645401284</v>
      </c>
      <c r="T272" s="6">
        <f t="shared" ref="T272" si="2823">1/(1+EXP(-Q272))</f>
        <v>0.92169215469987387</v>
      </c>
      <c r="U272" s="6">
        <f t="shared" ref="U272" si="2824">1/(1+EXP(-R272))</f>
        <v>0.88117842732851526</v>
      </c>
      <c r="V272" s="6">
        <f>AB263+(S272*Y263)+(T272*Z263)+(U272*AA263)</f>
        <v>0.87062655670629341</v>
      </c>
      <c r="W272" s="6">
        <f t="shared" ref="W272" si="2825">1/(1+EXP(-V272))</f>
        <v>0.70487605468871417</v>
      </c>
      <c r="X272" s="6">
        <f>(O272 -W272) *W272 * (1-W272)</f>
        <v>-0.14663240673889577</v>
      </c>
      <c r="Y272" s="6">
        <f>$Q$4*X272*S272</f>
        <v>-1.1047305532288719E-2</v>
      </c>
      <c r="Z272" s="6">
        <f>$Q$4*X272*T272</f>
        <v>-1.3514993891600114E-2</v>
      </c>
      <c r="AA272" s="6">
        <f>$Q$4*X272*U272</f>
        <v>-1.2920931356557535E-2</v>
      </c>
      <c r="AB272" s="6">
        <f>$Q$4*X272</f>
        <v>-1.4663240673889577E-2</v>
      </c>
      <c r="AC272" s="6">
        <f>X272 *Y263</f>
        <v>-8.3547843726735252E-2</v>
      </c>
      <c r="AD272" s="6">
        <f>X272 *Z263</f>
        <v>4.3905067189151156E-3</v>
      </c>
      <c r="AE272" s="6">
        <f>X272 *AA263</f>
        <v>2.5082067108944988E-2</v>
      </c>
      <c r="AF272" s="6">
        <f>AC272 *S272*(1 - S272)</f>
        <v>-1.5522165773775841E-2</v>
      </c>
      <c r="AG272" s="6">
        <f>AD272 *T272*(1 - T272)</f>
        <v>3.1688801286340905E-4</v>
      </c>
      <c r="AH272" s="6">
        <f>AE272 *U272*(1 - U272)</f>
        <v>2.6261678365285287E-3</v>
      </c>
      <c r="AI272" s="6">
        <f>$Q$4*$AF$52 *B272</f>
        <v>-4.4871305332942388E-4</v>
      </c>
      <c r="AJ272" s="6">
        <f t="shared" ref="AJ272" si="2826">$Q$4*$AF$52 *C272</f>
        <v>-1.5914662710915544E-4</v>
      </c>
      <c r="AK272" s="6">
        <f t="shared" ref="AK272" si="2827">$Q$4*$AF$52 *D272</f>
        <v>-1.7293550454821583E-4</v>
      </c>
      <c r="AL272" s="6">
        <f t="shared" ref="AL272" si="2828">$Q$4*$AF$52 *E272</f>
        <v>-7.4287577202937895E-4</v>
      </c>
      <c r="AM272" s="6">
        <f t="shared" ref="AM272" si="2829">$Q$4*$AF$52 *F272</f>
        <v>-1.3633752567870968E-3</v>
      </c>
      <c r="AN272" s="6">
        <f t="shared" ref="AN272" si="2830">$Q$4*$AF$52 *G272</f>
        <v>-1.5455033462946863E-4</v>
      </c>
      <c r="AO272" s="6">
        <f t="shared" ref="AO272" si="2831">$Q$4*$AF$52 *H272</f>
        <v>-1.5455033462946863E-4</v>
      </c>
      <c r="AP272" s="6">
        <f t="shared" ref="AP272" si="2832">$Q$4*$AF$52 *I272</f>
        <v>-6.3716104499658254E-4</v>
      </c>
      <c r="AQ272" s="6">
        <f t="shared" ref="AQ272" si="2833">$Q$4*$AF$52 *J272</f>
        <v>-1.5914662710915544E-4</v>
      </c>
      <c r="AR272" s="6">
        <f t="shared" ref="AR272" si="2834">$Q$4*$AF$52 *K272</f>
        <v>-1.5546959312540598E-4</v>
      </c>
      <c r="AS272" s="6">
        <f t="shared" ref="AS272" si="2835">$Q$4*$AF$52 *L272</f>
        <v>-1.6374291958884223E-4</v>
      </c>
      <c r="AT272" s="6">
        <f t="shared" ref="AT272" si="2836">$Q$4*$AF$52 *M272</f>
        <v>-1.5914662710915544E-4</v>
      </c>
      <c r="AU272" s="6">
        <f t="shared" ref="AU272" si="2837">$Q$4*$AF$52 *N272</f>
        <v>-1.8672438198727621E-4</v>
      </c>
      <c r="AV272" s="6">
        <f>$Q$4*$AG$52 *B272</f>
        <v>-5.0799712809904275E-5</v>
      </c>
      <c r="AW272" s="6">
        <f t="shared" ref="AW272" si="2838">$Q$4*$AG$52 *C272</f>
        <v>-1.8017311713628017E-5</v>
      </c>
      <c r="AX272" s="6">
        <f t="shared" ref="AX272" si="2839">$Q$4*$AG$52 *D272</f>
        <v>-1.9578378432498315E-5</v>
      </c>
      <c r="AY272" s="6">
        <f t="shared" ref="AY272" si="2840">$Q$4*$AG$52 *E272</f>
        <v>-8.4102469479137277E-5</v>
      </c>
      <c r="AZ272" s="6">
        <f t="shared" ref="AZ272" si="2841">$Q$4*$AG$52 *F272</f>
        <v>-1.5435047182830067E-4</v>
      </c>
      <c r="BA272" s="6">
        <f t="shared" ref="BA272" si="2842">$Q$4*$AG$52 *G272</f>
        <v>-1.7496956140671253E-5</v>
      </c>
      <c r="BB272" s="6">
        <f t="shared" ref="BB272" si="2843">$Q$4*$AG$52 *H272</f>
        <v>-1.7496956140671253E-5</v>
      </c>
      <c r="BC272" s="6">
        <f t="shared" ref="BC272" si="2844">$Q$4*$AG$52 *I272</f>
        <v>-7.2134291301131665E-5</v>
      </c>
      <c r="BD272" s="6">
        <f t="shared" ref="BD272" si="2845">$Q$4*$AG$52 *J272</f>
        <v>-1.8017311713628017E-5</v>
      </c>
      <c r="BE272" s="6">
        <f t="shared" ref="BE272" si="2846">$Q$4*$AG$52 *K272</f>
        <v>-1.7601027255262605E-5</v>
      </c>
      <c r="BF272" s="6">
        <f t="shared" ref="BF272" si="2847">$Q$4*$AG$52 *L272</f>
        <v>-1.8537667286584785E-5</v>
      </c>
      <c r="BG272" s="6">
        <f t="shared" ref="BG272" si="2848">$Q$4*$AG$52 *M272</f>
        <v>-1.8017311713628017E-5</v>
      </c>
      <c r="BH272" s="6">
        <f t="shared" ref="BH272" si="2849">$Q$4*$AG$52 *N272</f>
        <v>-2.1139445151368612E-5</v>
      </c>
      <c r="BI272" s="6">
        <f>$Q$4*$AH$52 *B272</f>
        <v>-2.4001231093712511E-5</v>
      </c>
      <c r="BJ272" s="6">
        <f t="shared" ref="BJ272" si="2850">$Q$4*$AH$52 *C272</f>
        <v>-8.5126005287559081E-6</v>
      </c>
      <c r="BK272" s="6">
        <f t="shared" ref="BK272" si="2851">$Q$4*$AH$52 *D272</f>
        <v>-9.2501543651824131E-6</v>
      </c>
      <c r="BL272" s="6">
        <f t="shared" ref="BL272" si="2852">$Q$4*$AH$52 *E272</f>
        <v>-3.9735712937477939E-5</v>
      </c>
      <c r="BM272" s="6">
        <f t="shared" ref="BM272" si="2853">$Q$4*$AH$52 *F272</f>
        <v>-7.292563557667065E-5</v>
      </c>
      <c r="BN272" s="6">
        <f t="shared" ref="BN272" si="2854">$Q$4*$AH$52 *G272</f>
        <v>-8.2667492499470737E-6</v>
      </c>
      <c r="BO272" s="6">
        <f t="shared" ref="BO272" si="2855">$Q$4*$AH$52 *H272</f>
        <v>-8.2667492499470737E-6</v>
      </c>
      <c r="BP272" s="6">
        <f t="shared" ref="BP272" si="2856">$Q$4*$AH$52 *I272</f>
        <v>-3.4081133524874732E-5</v>
      </c>
      <c r="BQ272" s="6">
        <f t="shared" ref="BQ272" si="2857">$Q$4*$AH$52 *J272</f>
        <v>-8.5126005287559081E-6</v>
      </c>
      <c r="BR272" s="6">
        <f t="shared" ref="BR272" si="2858">$Q$4*$AH$52 *K272</f>
        <v>-8.3159195057088406E-6</v>
      </c>
      <c r="BS272" s="6">
        <f t="shared" ref="BS272" si="2859">$Q$4*$AH$52 *L272</f>
        <v>-8.7584518075647443E-6</v>
      </c>
      <c r="BT272" s="6">
        <f t="shared" ref="BT272" si="2860">$Q$4*$AH$52 *M272</f>
        <v>-8.5126005287559081E-6</v>
      </c>
      <c r="BU272" s="6">
        <f t="shared" ref="BU272" si="2861">$Q$4*$AH$52 *N272</f>
        <v>-9.9877082016089164E-6</v>
      </c>
      <c r="BV272" s="6">
        <f>$Q$4*AF272</f>
        <v>-1.5522165773775843E-3</v>
      </c>
      <c r="BW272" s="6">
        <f>$Q$4*AG272</f>
        <v>3.1688801286340907E-5</v>
      </c>
      <c r="BX272" s="10">
        <f>$Q$4*AH272</f>
        <v>2.6261678365285286E-4</v>
      </c>
    </row>
    <row r="273" spans="1:76" x14ac:dyDescent="0.25">
      <c r="A273" s="53"/>
      <c r="B273" s="21" t="s">
        <v>74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13">
        <f>Y270+Y272</f>
        <v>0.56336272934509257</v>
      </c>
      <c r="Z273" s="13">
        <f t="shared" ref="Z273:AB273" si="2862">Z270+Z272</f>
        <v>-3.7782647304775235E-2</v>
      </c>
      <c r="AA273" s="13">
        <f t="shared" si="2862"/>
        <v>-0.17856270005697719</v>
      </c>
      <c r="AB273" s="13">
        <f t="shared" si="2862"/>
        <v>0.61115327851459822</v>
      </c>
      <c r="AC273" s="36" t="s">
        <v>74</v>
      </c>
      <c r="AD273" s="36"/>
      <c r="AE273" s="36"/>
      <c r="AF273" s="36"/>
      <c r="AG273" s="36"/>
      <c r="AH273" s="36"/>
      <c r="AI273" s="14">
        <f>AI270+AI272</f>
        <v>2.0315675374545625E-2</v>
      </c>
      <c r="AJ273" s="14">
        <f t="shared" ref="AJ273:BV273" si="2863">AJ270+AJ272</f>
        <v>0.79942365897923884</v>
      </c>
      <c r="AK273" s="14">
        <f t="shared" si="2863"/>
        <v>0.523460402828546</v>
      </c>
      <c r="AL273" s="14">
        <f t="shared" si="2863"/>
        <v>0.11787332642397126</v>
      </c>
      <c r="AM273" s="14">
        <f t="shared" si="2863"/>
        <v>0.2464638510872651</v>
      </c>
      <c r="AN273" s="14">
        <f t="shared" si="2863"/>
        <v>0.39918290755423663</v>
      </c>
      <c r="AO273" s="14">
        <f t="shared" si="2863"/>
        <v>0.94662522114832126</v>
      </c>
      <c r="AP273" s="14">
        <f t="shared" si="2863"/>
        <v>0.1247626096770432</v>
      </c>
      <c r="AQ273" s="14">
        <f t="shared" si="2863"/>
        <v>0.61494858528397833</v>
      </c>
      <c r="AR273" s="14">
        <f t="shared" si="2863"/>
        <v>0.10439995071973965</v>
      </c>
      <c r="AS273" s="14">
        <f t="shared" si="2863"/>
        <v>0.57168759872369501</v>
      </c>
      <c r="AT273" s="14">
        <f t="shared" si="2863"/>
        <v>0.94942157602051225</v>
      </c>
      <c r="AU273" s="14">
        <f t="shared" si="2863"/>
        <v>0.86696721095874785</v>
      </c>
      <c r="AV273" s="14">
        <f t="shared" si="2863"/>
        <v>0.65234850224171737</v>
      </c>
      <c r="AW273" s="14">
        <f t="shared" si="2863"/>
        <v>0.89627766337728432</v>
      </c>
      <c r="AX273" s="14">
        <f t="shared" si="2863"/>
        <v>0.68720190096199829</v>
      </c>
      <c r="AY273" s="14">
        <f t="shared" si="2863"/>
        <v>0.93162462403222834</v>
      </c>
      <c r="AZ273" s="14">
        <f t="shared" si="2863"/>
        <v>0.69245203520563159</v>
      </c>
      <c r="BA273" s="14">
        <f t="shared" si="2863"/>
        <v>0.18902272792642244</v>
      </c>
      <c r="BB273" s="14">
        <f t="shared" si="2863"/>
        <v>0.34229678360914195</v>
      </c>
      <c r="BC273" s="14">
        <f t="shared" si="2863"/>
        <v>0.80574001449844412</v>
      </c>
      <c r="BD273" s="14">
        <f t="shared" si="2863"/>
        <v>0.68802253270989422</v>
      </c>
      <c r="BE273" s="14">
        <f t="shared" si="2863"/>
        <v>4.6597797357053508E-2</v>
      </c>
      <c r="BF273" s="14">
        <f t="shared" si="2863"/>
        <v>0.65119154003070667</v>
      </c>
      <c r="BG273" s="14">
        <f t="shared" si="2863"/>
        <v>0.7772629161854312</v>
      </c>
      <c r="BH273" s="14">
        <f t="shared" si="2863"/>
        <v>0.98201619368542858</v>
      </c>
      <c r="BI273" s="14">
        <f t="shared" si="2863"/>
        <v>0.74508927202386555</v>
      </c>
      <c r="BJ273" s="14">
        <f t="shared" si="2863"/>
        <v>0.38667550615214064</v>
      </c>
      <c r="BK273" s="14">
        <f t="shared" si="2863"/>
        <v>0.33345525800462777</v>
      </c>
      <c r="BL273" s="14">
        <f t="shared" si="2863"/>
        <v>6.6328117796181849E-2</v>
      </c>
      <c r="BM273" s="14">
        <f t="shared" si="2863"/>
        <v>0.77757791827432166</v>
      </c>
      <c r="BN273" s="14">
        <f t="shared" si="2863"/>
        <v>0.46703090847836454</v>
      </c>
      <c r="BO273" s="14">
        <f t="shared" si="2863"/>
        <v>0.8908132796683913</v>
      </c>
      <c r="BP273" s="14">
        <f t="shared" si="2863"/>
        <v>0.34852672539849877</v>
      </c>
      <c r="BQ273" s="14">
        <f t="shared" si="2863"/>
        <v>0.37311583233239459</v>
      </c>
      <c r="BR273" s="14">
        <f t="shared" si="2863"/>
        <v>0.32112440401010001</v>
      </c>
      <c r="BS273" s="14">
        <f t="shared" si="2863"/>
        <v>0.20372363763103238</v>
      </c>
      <c r="BT273" s="14">
        <f t="shared" si="2863"/>
        <v>0.79274856788713466</v>
      </c>
      <c r="BU273" s="14">
        <f t="shared" si="2863"/>
        <v>0.21335848550854439</v>
      </c>
      <c r="BV273" s="14">
        <f t="shared" si="2863"/>
        <v>5.6967566223417997E-2</v>
      </c>
      <c r="BW273" s="14">
        <f>BW270+BW272</f>
        <v>0.30201113278349639</v>
      </c>
      <c r="BX273" s="15">
        <f t="shared" ref="BX273" si="2864">BX270+BX272</f>
        <v>0.51142054342112631</v>
      </c>
    </row>
    <row r="274" spans="1:76" x14ac:dyDescent="0.25">
      <c r="A274" s="53"/>
      <c r="BX274" s="12"/>
    </row>
    <row r="275" spans="1:76" ht="14.25" customHeight="1" x14ac:dyDescent="0.25">
      <c r="A275" s="53"/>
      <c r="B275" s="8">
        <v>0.32007434944237922</v>
      </c>
      <c r="C275" s="3">
        <v>0.1</v>
      </c>
      <c r="D275" s="3">
        <v>0.10594795539033458</v>
      </c>
      <c r="E275" s="3">
        <v>0.45687732342007437</v>
      </c>
      <c r="F275" s="3">
        <v>0.9</v>
      </c>
      <c r="G275" s="3">
        <v>0.1</v>
      </c>
      <c r="H275" s="3">
        <v>0.10594795539033458</v>
      </c>
      <c r="I275" s="3">
        <v>0.45985130111524164</v>
      </c>
      <c r="J275" s="3">
        <v>0.10297397769516729</v>
      </c>
      <c r="K275" s="3">
        <v>0.10059479553903346</v>
      </c>
      <c r="L275" s="3">
        <v>0.10297397769516729</v>
      </c>
      <c r="M275" s="3">
        <v>0.10297397769516729</v>
      </c>
      <c r="N275" s="3">
        <v>0.10892193308550187</v>
      </c>
      <c r="O275" s="3">
        <v>0</v>
      </c>
      <c r="P275" s="6">
        <f>$BV$43+ (B275*AI269) + (C275*$AJ$43) +(D275*$AK$43)+(E275*$AL$43)+(F275*$AM$43)+(G275*$AN$43)+(H275*$AO$43)+(I275*$AP$43)+(J275*$AQ$43)+(K275*$AR$43)+(L275*$AS$43)+(M275*$AT$43)+(N275*$AU$43)</f>
        <v>1.1143230549601821</v>
      </c>
      <c r="Q275" s="6">
        <f>$BW$43+ (B275*$AV$43) + (C275*$AW$43) +(D275*$AX$43)+(E275*$AY$43)+(F275*$AZ$43)+(G275*$BA$43)+(H275*$BB$43)+(I275*$BC$43)+(J275*$BD$43)+(K275*$BE$43)+(L275*$BF$43)+(M275*$BG$43)+(N275*$BH$43)</f>
        <v>2.4954608669463334</v>
      </c>
      <c r="R275" s="6">
        <f>$BX$43+ (B275*$BI$43) + (C275*$BJ$43) +(D275*$BK$43)+(E275*$BL$43)+(F275*$BM$43)+(G275*$BN$43)+(H275*$BO$43)+(I275*$BP$43)+(J275*$BQ$43)+(K275*$BR$43)+(L275*$BS$43)+(M275*$BT$43)+(N275*$BU$43)</f>
        <v>2.053859722839591</v>
      </c>
      <c r="S275" s="6">
        <f t="shared" ref="S275" si="2865">1/(1+EXP(-P275))</f>
        <v>0.75293418375792309</v>
      </c>
      <c r="T275" s="6">
        <f>1/(1+EXP(-Q275))</f>
        <v>0.92382299661895484</v>
      </c>
      <c r="U275" s="6">
        <f>1/(1+EXP(-R275))</f>
        <v>0.88633704164848148</v>
      </c>
      <c r="V275" s="6">
        <f>AB263+(S275*Y263)+(T275*Z263)+(U275*AA263)</f>
        <v>0.86941416350302525</v>
      </c>
      <c r="W275" s="6">
        <f t="shared" ref="W275" si="2866">1/(1+EXP(-V275))</f>
        <v>0.70462378298905293</v>
      </c>
      <c r="X275" s="6">
        <f>(O275 -W275) *W275 * (1-W275)</f>
        <v>-0.14665271903116014</v>
      </c>
      <c r="Y275" s="6">
        <f>$Q$4*X275*S275</f>
        <v>-1.104198452996066E-2</v>
      </c>
      <c r="Z275" s="6">
        <f>$Q$4*X275*T275</f>
        <v>-1.35481154357684E-2</v>
      </c>
      <c r="AA275" s="6">
        <f>$Q$4*X275*U275</f>
        <v>-1.2998373713578445E-2</v>
      </c>
      <c r="AB275" s="6">
        <f>$Q$4*X275</f>
        <v>-1.4665271903116015E-2</v>
      </c>
      <c r="AC275" s="6">
        <f>$X275 *Y263</f>
        <v>-8.3559417213507903E-2</v>
      </c>
      <c r="AD275" s="6">
        <f>$X275 *Z263</f>
        <v>4.391114914999778E-3</v>
      </c>
      <c r="AE275" s="6">
        <f>$X275 *AA263</f>
        <v>2.5085541608811983E-2</v>
      </c>
      <c r="AF275" s="6">
        <f>AC275 *S275*(1 - S275)</f>
        <v>-1.5544081985813276E-2</v>
      </c>
      <c r="AG275" s="6">
        <f>AD275 *T275*(1 - T275)</f>
        <v>3.0902061759061235E-4</v>
      </c>
      <c r="AH275" s="6">
        <f>AE275 *U275*(1 - U275)</f>
        <v>2.5272100335991536E-3</v>
      </c>
      <c r="AI275" s="6">
        <f t="shared" ref="AI275" si="2867">$Q$4*$AF$33 *B275</f>
        <v>-4.7762817871976817E-4</v>
      </c>
      <c r="AJ275" s="6">
        <f t="shared" ref="AJ275" si="2868">$Q$4*$AF$33 *C275</f>
        <v>-1.4922413481488689E-4</v>
      </c>
      <c r="AK275" s="6">
        <f t="shared" ref="AK275" si="2869">$Q$4*$AF$33 *D275</f>
        <v>-1.5809991978528909E-4</v>
      </c>
      <c r="AL275" s="6">
        <f t="shared" ref="AL275" si="2870">$Q$4*$AF$33 *E275</f>
        <v>-6.817712330390186E-4</v>
      </c>
      <c r="AM275" s="6">
        <f t="shared" ref="AM275" si="2871">$Q$4*$AF$33 *F275</f>
        <v>-1.3430172133339822E-3</v>
      </c>
      <c r="AN275" s="6">
        <f t="shared" ref="AN275" si="2872">$Q$4*$AF$33 *G275</f>
        <v>-1.4922413481488689E-4</v>
      </c>
      <c r="AO275" s="6">
        <f t="shared" ref="AO275" si="2873">$Q$4*$AF$33 *H275</f>
        <v>-1.5809991978528909E-4</v>
      </c>
      <c r="AP275" s="6">
        <f t="shared" ref="AP275" si="2874">$Q$4*$AF$33 *I275</f>
        <v>-6.8620912552421962E-4</v>
      </c>
      <c r="AQ275" s="6">
        <f t="shared" ref="AQ275" si="2875">$Q$4*$AF$33 *J275</f>
        <v>-1.5366202730008799E-4</v>
      </c>
      <c r="AR275" s="6">
        <f t="shared" ref="AR275" si="2876">$Q$4*$AF$33 *K275</f>
        <v>-1.501117133119271E-4</v>
      </c>
      <c r="AS275" s="6">
        <f t="shared" ref="AS275" si="2877">$Q$4*$AF$33 *L275</f>
        <v>-1.5366202730008799E-4</v>
      </c>
      <c r="AT275" s="6">
        <f t="shared" ref="AT275" si="2878">$Q$4*$AF$33 *M275</f>
        <v>-1.5366202730008799E-4</v>
      </c>
      <c r="AU275" s="6">
        <f t="shared" ref="AU275" si="2879">$Q$4*$AF$33 *N275</f>
        <v>-1.6253781227049019E-4</v>
      </c>
      <c r="AV275" s="6">
        <f t="shared" ref="AV275" si="2880">$Q$4*$AG$33 *B275</f>
        <v>-5.733351398497838E-5</v>
      </c>
      <c r="AW275" s="6">
        <f t="shared" ref="AW275" si="2881">$Q$4*$AG$33 *C275</f>
        <v>-1.7912561279859678E-5</v>
      </c>
      <c r="AX275" s="6">
        <f t="shared" ref="AX275" si="2882">$Q$4*$AG$33 *D275</f>
        <v>-1.8977992434052078E-5</v>
      </c>
      <c r="AY275" s="6">
        <f t="shared" ref="AY275" si="2883">$Q$4*$AG$33 *E275</f>
        <v>-8.1838430531403508E-5</v>
      </c>
      <c r="AZ275" s="6">
        <f t="shared" ref="AZ275" si="2884">$Q$4*$AG$33 *F275</f>
        <v>-1.6121305151873711E-4</v>
      </c>
      <c r="BA275" s="6">
        <f t="shared" ref="BA275" si="2885">$Q$4*$AG$33 *G275</f>
        <v>-1.7912561279859678E-5</v>
      </c>
      <c r="BB275" s="6">
        <f t="shared" ref="BB275" si="2886">$Q$4*$AG$33 *H275</f>
        <v>-1.8977992434052078E-5</v>
      </c>
      <c r="BC275" s="6">
        <f t="shared" ref="BC275" si="2887">$Q$4*$AG$33 *I275</f>
        <v>-8.2371146108499717E-5</v>
      </c>
      <c r="BD275" s="6">
        <f t="shared" ref="BD275" si="2888">$Q$4*$AG$33 *J275</f>
        <v>-1.8445276856955879E-5</v>
      </c>
      <c r="BE275" s="6">
        <f t="shared" ref="BE275" si="2889">$Q$4*$AG$33 *K275</f>
        <v>-1.8019104395278919E-5</v>
      </c>
      <c r="BF275" s="6">
        <f t="shared" ref="BF275" si="2890">$Q$4*$AG$33 *L275</f>
        <v>-1.8445276856955879E-5</v>
      </c>
      <c r="BG275" s="6">
        <f t="shared" ref="BG275" si="2891">$Q$4*$AG$33 *M275</f>
        <v>-1.8445276856955879E-5</v>
      </c>
      <c r="BH275" s="6">
        <f t="shared" ref="BH275" si="2892">$Q$4*$AG$33 *N275</f>
        <v>-1.9510708011148276E-5</v>
      </c>
      <c r="BI275" s="6">
        <f t="shared" ref="BI275" si="2893">$Q$4*$AH$33 *B275</f>
        <v>-3.1616436273228051E-5</v>
      </c>
      <c r="BJ275" s="6">
        <f t="shared" ref="BJ275" si="2894">$Q$4*$AH$33 *C275</f>
        <v>-9.8778412979074856E-6</v>
      </c>
      <c r="BK275" s="6">
        <f t="shared" ref="BK275" si="2895">$Q$4*$AH$33 *D275</f>
        <v>-1.0465370891835069E-5</v>
      </c>
      <c r="BL275" s="6">
        <f t="shared" ref="BL275" si="2896">$Q$4*$AH$33 *E275</f>
        <v>-4.5129616933562451E-5</v>
      </c>
      <c r="BM275" s="6">
        <f t="shared" ref="BM275" si="2897">$Q$4*$AH$33 *F275</f>
        <v>-8.8900571681167377E-5</v>
      </c>
      <c r="BN275" s="6">
        <f t="shared" ref="BN275" si="2898">$Q$4*$AH$33 *G275</f>
        <v>-9.8778412979074856E-6</v>
      </c>
      <c r="BO275" s="6">
        <f t="shared" ref="BO275" si="2899">$Q$4*$AH$33 *H275</f>
        <v>-1.0465370891835069E-5</v>
      </c>
      <c r="BP275" s="6">
        <f t="shared" ref="BP275" si="2900">$Q$4*$AH$33 *I275</f>
        <v>-4.5423381730526246E-5</v>
      </c>
      <c r="BQ275" s="6">
        <f t="shared" ref="BQ275" si="2901">$Q$4*$AH$33 *J275</f>
        <v>-1.0171606094871277E-5</v>
      </c>
      <c r="BR275" s="6">
        <f t="shared" ref="BR275" si="2902">$Q$4*$AH$33 *K275</f>
        <v>-9.9365942573002432E-6</v>
      </c>
      <c r="BS275" s="6">
        <f t="shared" ref="BS275" si="2903">$Q$4*$AH$33 *L275</f>
        <v>-1.0171606094871277E-5</v>
      </c>
      <c r="BT275" s="6">
        <f t="shared" ref="BT275" si="2904">$Q$4*$AH$33 *M275</f>
        <v>-1.0171606094871277E-5</v>
      </c>
      <c r="BU275" s="6">
        <f t="shared" ref="BU275" si="2905">$Q$4*$AH$33 *N275</f>
        <v>-1.075913568879886E-5</v>
      </c>
      <c r="BV275" s="6">
        <f>AF275*BV273</f>
        <v>-8.8550851990905647E-4</v>
      </c>
      <c r="BW275" s="6">
        <f t="shared" ref="BW275" si="2906">AG275*BW273</f>
        <v>9.3327666771996485E-5</v>
      </c>
      <c r="BX275" s="10">
        <f>AH275*BX273</f>
        <v>1.2924671287226021E-3</v>
      </c>
    </row>
    <row r="276" spans="1:76" x14ac:dyDescent="0.25">
      <c r="A276" s="53"/>
      <c r="B276" s="21" t="s">
        <v>74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13">
        <f>Y273+Y275</f>
        <v>0.55232074481513194</v>
      </c>
      <c r="Z276" s="13">
        <f t="shared" ref="Z276:AB276" si="2907">Z273+Z275</f>
        <v>-5.1330762740543635E-2</v>
      </c>
      <c r="AA276" s="13">
        <f t="shared" si="2907"/>
        <v>-0.19156107377055565</v>
      </c>
      <c r="AB276" s="13">
        <f t="shared" si="2907"/>
        <v>0.59648800661148216</v>
      </c>
      <c r="AC276" s="36" t="s">
        <v>74</v>
      </c>
      <c r="AD276" s="36"/>
      <c r="AE276" s="36"/>
      <c r="AF276" s="36"/>
      <c r="AG276" s="36"/>
      <c r="AH276" s="36"/>
      <c r="AI276" s="14">
        <f>AI273+AI275</f>
        <v>1.9838047195825857E-2</v>
      </c>
      <c r="AJ276" s="14">
        <f t="shared" ref="AJ276:BX276" si="2908">AJ273+AJ275</f>
        <v>0.79927443484442395</v>
      </c>
      <c r="AK276" s="14">
        <f t="shared" si="2908"/>
        <v>0.52330230290876067</v>
      </c>
      <c r="AL276" s="14">
        <f t="shared" si="2908"/>
        <v>0.11719155519093225</v>
      </c>
      <c r="AM276" s="14">
        <f t="shared" si="2908"/>
        <v>0.2451208338739311</v>
      </c>
      <c r="AN276" s="14">
        <f t="shared" si="2908"/>
        <v>0.39903368341942175</v>
      </c>
      <c r="AO276" s="14">
        <f t="shared" si="2908"/>
        <v>0.94646712122853593</v>
      </c>
      <c r="AP276" s="14">
        <f t="shared" si="2908"/>
        <v>0.12407640055151897</v>
      </c>
      <c r="AQ276" s="14">
        <f t="shared" si="2908"/>
        <v>0.61479492325667828</v>
      </c>
      <c r="AR276" s="14">
        <f t="shared" si="2908"/>
        <v>0.10424983900642772</v>
      </c>
      <c r="AS276" s="14">
        <f t="shared" si="2908"/>
        <v>0.57153393669639496</v>
      </c>
      <c r="AT276" s="14">
        <f t="shared" si="2908"/>
        <v>0.9492679139932122</v>
      </c>
      <c r="AU276" s="14">
        <f t="shared" si="2908"/>
        <v>0.86680467314647736</v>
      </c>
      <c r="AV276" s="14">
        <f t="shared" si="2908"/>
        <v>0.65229116872773241</v>
      </c>
      <c r="AW276" s="14">
        <f t="shared" si="2908"/>
        <v>0.89625975081600451</v>
      </c>
      <c r="AX276" s="14">
        <f t="shared" si="2908"/>
        <v>0.68718292296956429</v>
      </c>
      <c r="AY276" s="14">
        <f t="shared" si="2908"/>
        <v>0.9315427856016969</v>
      </c>
      <c r="AZ276" s="14">
        <f t="shared" si="2908"/>
        <v>0.69229082215411286</v>
      </c>
      <c r="BA276" s="14">
        <f t="shared" si="2908"/>
        <v>0.18900481536514258</v>
      </c>
      <c r="BB276" s="14">
        <f t="shared" si="2908"/>
        <v>0.3422778056167079</v>
      </c>
      <c r="BC276" s="14">
        <f t="shared" si="2908"/>
        <v>0.80565764335233558</v>
      </c>
      <c r="BD276" s="14">
        <f t="shared" si="2908"/>
        <v>0.68800408743303731</v>
      </c>
      <c r="BE276" s="14">
        <f t="shared" si="2908"/>
        <v>4.657977825265823E-2</v>
      </c>
      <c r="BF276" s="14">
        <f t="shared" si="2908"/>
        <v>0.65117309475384977</v>
      </c>
      <c r="BG276" s="14">
        <f t="shared" si="2908"/>
        <v>0.77724447090857429</v>
      </c>
      <c r="BH276" s="14">
        <f t="shared" si="2908"/>
        <v>0.98199668297741749</v>
      </c>
      <c r="BI276" s="14">
        <f t="shared" si="2908"/>
        <v>0.74505765558759229</v>
      </c>
      <c r="BJ276" s="14">
        <f t="shared" si="2908"/>
        <v>0.38666562831084272</v>
      </c>
      <c r="BK276" s="14">
        <f t="shared" si="2908"/>
        <v>0.33344479263373594</v>
      </c>
      <c r="BL276" s="14">
        <f t="shared" si="2908"/>
        <v>6.6282988179248284E-2</v>
      </c>
      <c r="BM276" s="14">
        <f t="shared" si="2908"/>
        <v>0.77748901770264045</v>
      </c>
      <c r="BN276" s="14">
        <f t="shared" si="2908"/>
        <v>0.46702103063706663</v>
      </c>
      <c r="BO276" s="14">
        <f t="shared" si="2908"/>
        <v>0.89080281429749941</v>
      </c>
      <c r="BP276" s="14">
        <f t="shared" si="2908"/>
        <v>0.34848130201676825</v>
      </c>
      <c r="BQ276" s="14">
        <f t="shared" si="2908"/>
        <v>0.37310566072629975</v>
      </c>
      <c r="BR276" s="14">
        <f t="shared" si="2908"/>
        <v>0.32111446741584271</v>
      </c>
      <c r="BS276" s="14">
        <f t="shared" si="2908"/>
        <v>0.20371346602493751</v>
      </c>
      <c r="BT276" s="14">
        <f t="shared" si="2908"/>
        <v>0.79273839628103981</v>
      </c>
      <c r="BU276" s="14">
        <f t="shared" si="2908"/>
        <v>0.2133477263728556</v>
      </c>
      <c r="BV276" s="14">
        <f t="shared" si="2908"/>
        <v>5.6082057703508943E-2</v>
      </c>
      <c r="BW276" s="14">
        <f t="shared" si="2908"/>
        <v>0.3021044604502684</v>
      </c>
      <c r="BX276" s="15">
        <f t="shared" si="2908"/>
        <v>0.51271301054984886</v>
      </c>
    </row>
    <row r="277" spans="1:76" x14ac:dyDescent="0.25">
      <c r="A277" s="53"/>
      <c r="BX277" s="12"/>
    </row>
    <row r="278" spans="1:76" x14ac:dyDescent="0.25">
      <c r="A278" s="53"/>
      <c r="B278" s="8">
        <v>0.29330855018587365</v>
      </c>
      <c r="C278" s="3">
        <v>0.10297397769516729</v>
      </c>
      <c r="D278" s="3">
        <v>0.11189591078066916</v>
      </c>
      <c r="E278" s="3">
        <v>0.45687732342007437</v>
      </c>
      <c r="F278" s="3">
        <v>0.62639405204460963</v>
      </c>
      <c r="G278" s="3">
        <v>0.1</v>
      </c>
      <c r="H278" s="3">
        <v>0.1</v>
      </c>
      <c r="I278" s="3">
        <v>0.51635687732342006</v>
      </c>
      <c r="J278" s="3">
        <v>0.1</v>
      </c>
      <c r="K278" s="3">
        <v>0.10118959107806692</v>
      </c>
      <c r="L278" s="3">
        <v>0.10297397769516729</v>
      </c>
      <c r="M278" s="3">
        <v>0.1</v>
      </c>
      <c r="N278" s="3">
        <v>0.120817843866171</v>
      </c>
      <c r="O278" s="3">
        <v>0</v>
      </c>
      <c r="P278" s="6">
        <f>$BV$43+ (B278*AI272) + (C278*$AJ$43) +(D278*$AK$43)+(E278*$AL$43)+(F278*$AM$43)+(G278*$AN$43)+(H278*$AO$43)+(I278*$AP$43)+(J278*$AQ$43)+(K278*$AR$43)+(L278*$AS$43)+(M278*$AT$43)+(N278*$AU$43)</f>
        <v>1.0450014245468009</v>
      </c>
      <c r="Q278" s="6">
        <f>$BW$43+ (B278*$AV$43) + (C278*$AW$43) +(D278*$AX$43)+(E278*$AY$43)+(F278*$AZ$43)+(G278*$BA$43)+(H278*$BB$43)+(I278*$BC$43)+(J278*$BD$43)+(K278*$BE$43)+(L278*$BF$43)+(M278*$BG$43)+(N278*$BH$43)</f>
        <v>2.3443019607308897</v>
      </c>
      <c r="R278" s="6">
        <f>$BX$43+ (B278*$BI$43) + (C278*$BJ$43) +(D278*$BK$43)+(E278*$BL$43)+(F278*$BM$43)+(G278*$BN$43)+(H278*$BO$43)+(I278*$BP$43)+(J278*$BQ$43)+(K278*$BR$43)+(L278*$BS$43)+(M278*$BT$43)+(N278*$BU$43)</f>
        <v>1.8369785785248183</v>
      </c>
      <c r="S278" s="6">
        <f t="shared" ref="S278" si="2909">1/(1+EXP(-P278))</f>
        <v>0.7398138808798016</v>
      </c>
      <c r="T278" s="6">
        <f>1/(1+EXP(-Q278))</f>
        <v>0.91248025012168565</v>
      </c>
      <c r="U278" s="6">
        <f>1/(1+EXP(-R278))</f>
        <v>0.86259097721480193</v>
      </c>
      <c r="V278" s="6">
        <f>AB263+(S278*Y263)+(T278*Z263)+(U278*AA263)</f>
        <v>0.86633999839772691</v>
      </c>
      <c r="W278" s="6">
        <f t="shared" ref="W278" si="2910">1/(1+EXP(-V278))</f>
        <v>0.70398355752168496</v>
      </c>
      <c r="X278" s="6">
        <f>(O278 -W278) *W278 * (1-W278)</f>
        <v>-0.14670363215589977</v>
      </c>
      <c r="Y278" s="6">
        <f>$Q$4*X278*S278</f>
        <v>-1.0853338344441906E-2</v>
      </c>
      <c r="Z278" s="6">
        <f>$Q$4*X278*T278</f>
        <v>-1.3386416696337519E-2</v>
      </c>
      <c r="AA278" s="6">
        <f>$Q$4*X278*U278</f>
        <v>-1.2654522942231843E-2</v>
      </c>
      <c r="AB278" s="6">
        <f>$Q$4*X278</f>
        <v>-1.4670363215589977E-2</v>
      </c>
      <c r="AC278" s="6">
        <f>$X278 *Y263</f>
        <v>-8.3588426365604554E-2</v>
      </c>
      <c r="AD278" s="6">
        <f>$X278 *Z263</f>
        <v>4.3926393693903302E-3</v>
      </c>
      <c r="AE278" s="6">
        <f>$X278 *AA263</f>
        <v>2.5094250505022894E-2</v>
      </c>
      <c r="AF278" s="6">
        <f>AC278 *S278*(1 - S278)</f>
        <v>-1.6089877891311388E-2</v>
      </c>
      <c r="AG278" s="6">
        <f>AD278 *T278*(1 - T278)</f>
        <v>3.5079637006312138E-4</v>
      </c>
      <c r="AH278" s="6">
        <f>AE278 *U278*(1 - U278)</f>
        <v>2.9743658844902164E-3</v>
      </c>
      <c r="AI278" s="6">
        <f t="shared" ref="AI278" si="2911">$Q$4*$AF$33 *B278</f>
        <v>-4.3768714635295826E-4</v>
      </c>
      <c r="AJ278" s="6">
        <f t="shared" ref="AJ278" si="2912">$Q$4*$AF$33 *C278</f>
        <v>-1.5366202730008799E-4</v>
      </c>
      <c r="AK278" s="6">
        <f t="shared" ref="AK278" si="2913">$Q$4*$AF$33 *D278</f>
        <v>-1.6697570475569131E-4</v>
      </c>
      <c r="AL278" s="6">
        <f t="shared" ref="AL278" si="2914">$Q$4*$AF$33 *E278</f>
        <v>-6.817712330390186E-4</v>
      </c>
      <c r="AM278" s="6">
        <f t="shared" ref="AM278" si="2915">$Q$4*$AF$33 *F278</f>
        <v>-9.3473110469548108E-4</v>
      </c>
      <c r="AN278" s="6">
        <f t="shared" ref="AN278" si="2916">$Q$4*$AF$33 *G278</f>
        <v>-1.4922413481488689E-4</v>
      </c>
      <c r="AO278" s="6">
        <f t="shared" ref="AO278" si="2917">$Q$4*$AF$33 *H278</f>
        <v>-1.4922413481488689E-4</v>
      </c>
      <c r="AP278" s="6">
        <f t="shared" ref="AP278" si="2918">$Q$4*$AF$33 *I278</f>
        <v>-7.7052908274304044E-4</v>
      </c>
      <c r="AQ278" s="6">
        <f t="shared" ref="AQ278" si="2919">$Q$4*$AF$33 *J278</f>
        <v>-1.4922413481488689E-4</v>
      </c>
      <c r="AR278" s="6">
        <f t="shared" ref="AR278" si="2920">$Q$4*$AF$33 *K278</f>
        <v>-1.5099929180896734E-4</v>
      </c>
      <c r="AS278" s="6">
        <f t="shared" ref="AS278" si="2921">$Q$4*$AF$33 *L278</f>
        <v>-1.5366202730008799E-4</v>
      </c>
      <c r="AT278" s="6">
        <f t="shared" ref="AT278" si="2922">$Q$4*$AF$33 *M278</f>
        <v>-1.4922413481488689E-4</v>
      </c>
      <c r="AU278" s="6">
        <f t="shared" ref="AU278" si="2923">$Q$4*$AF$33 *N278</f>
        <v>-1.8028938221129458E-4</v>
      </c>
      <c r="AV278" s="6">
        <f t="shared" ref="AV278" si="2924">$Q$4*$AG$33 *B278</f>
        <v>-5.2539073791112597E-5</v>
      </c>
      <c r="AW278" s="6">
        <f t="shared" ref="AW278" si="2925">$Q$4*$AG$33 *C278</f>
        <v>-1.8445276856955879E-5</v>
      </c>
      <c r="AX278" s="6">
        <f t="shared" ref="AX278" si="2926">$Q$4*$AG$33 *D278</f>
        <v>-2.0043423588244475E-5</v>
      </c>
      <c r="AY278" s="6">
        <f t="shared" ref="AY278" si="2927">$Q$4*$AG$33 *E278</f>
        <v>-8.1838430531403508E-5</v>
      </c>
      <c r="AZ278" s="6">
        <f t="shared" ref="AZ278" si="2928">$Q$4*$AG$33 *F278</f>
        <v>-1.1220321842588683E-4</v>
      </c>
      <c r="BA278" s="6">
        <f t="shared" ref="BA278" si="2929">$Q$4*$AG$33 *G278</f>
        <v>-1.7912561279859678E-5</v>
      </c>
      <c r="BB278" s="6">
        <f t="shared" ref="BB278" si="2930">$Q$4*$AG$33 *H278</f>
        <v>-1.7912561279859678E-5</v>
      </c>
      <c r="BC278" s="6">
        <f t="shared" ref="BC278" si="2931">$Q$4*$AG$33 *I278</f>
        <v>-9.2492742073327477E-5</v>
      </c>
      <c r="BD278" s="6">
        <f t="shared" ref="BD278" si="2932">$Q$4*$AG$33 *J278</f>
        <v>-1.7912561279859678E-5</v>
      </c>
      <c r="BE278" s="6">
        <f t="shared" ref="BE278" si="2933">$Q$4*$AG$33 *K278</f>
        <v>-1.812564751069816E-5</v>
      </c>
      <c r="BF278" s="6">
        <f t="shared" ref="BF278" si="2934">$Q$4*$AG$33 *L278</f>
        <v>-1.8445276856955879E-5</v>
      </c>
      <c r="BG278" s="6">
        <f t="shared" ref="BG278" si="2935">$Q$4*$AG$33 *M278</f>
        <v>-1.7912561279859678E-5</v>
      </c>
      <c r="BH278" s="6">
        <f t="shared" ref="BH278" si="2936">$Q$4*$AG$33 *N278</f>
        <v>-2.164157031953307E-5</v>
      </c>
      <c r="BI278" s="6">
        <f t="shared" ref="BI278" si="2937">$Q$4*$AH$33 *B278</f>
        <v>-2.897255310055393E-5</v>
      </c>
      <c r="BJ278" s="6">
        <f t="shared" ref="BJ278" si="2938">$Q$4*$AH$33 *C278</f>
        <v>-1.0171606094871277E-5</v>
      </c>
      <c r="BK278" s="6">
        <f t="shared" ref="BK278" si="2939">$Q$4*$AH$33 *D278</f>
        <v>-1.1052900485762652E-5</v>
      </c>
      <c r="BL278" s="6">
        <f t="shared" ref="BL278" si="2940">$Q$4*$AH$33 *E278</f>
        <v>-4.5129616933562451E-5</v>
      </c>
      <c r="BM278" s="6">
        <f t="shared" ref="BM278" si="2941">$Q$4*$AH$33 *F278</f>
        <v>-6.1874210360498563E-5</v>
      </c>
      <c r="BN278" s="6">
        <f t="shared" ref="BN278" si="2942">$Q$4*$AH$33 *G278</f>
        <v>-9.8778412979074856E-6</v>
      </c>
      <c r="BO278" s="6">
        <f t="shared" ref="BO278" si="2943">$Q$4*$AH$33 *H278</f>
        <v>-9.8778412979074856E-6</v>
      </c>
      <c r="BP278" s="6">
        <f t="shared" ref="BP278" si="2944">$Q$4*$AH$33 *I278</f>
        <v>-5.1004912872838277E-5</v>
      </c>
      <c r="BQ278" s="6">
        <f t="shared" ref="BQ278" si="2945">$Q$4*$AH$33 *J278</f>
        <v>-9.8778412979074856E-6</v>
      </c>
      <c r="BR278" s="6">
        <f t="shared" ref="BR278" si="2946">$Q$4*$AH$33 *K278</f>
        <v>-9.9953472166930026E-6</v>
      </c>
      <c r="BS278" s="6">
        <f t="shared" ref="BS278" si="2947">$Q$4*$AH$33 *L278</f>
        <v>-1.0171606094871277E-5</v>
      </c>
      <c r="BT278" s="6">
        <f t="shared" ref="BT278" si="2948">$Q$4*$AH$33 *M278</f>
        <v>-9.8778412979074856E-6</v>
      </c>
      <c r="BU278" s="6">
        <f t="shared" ref="BU278" si="2949">$Q$4*$AH$33 *N278</f>
        <v>-1.1934194876654025E-5</v>
      </c>
      <c r="BV278" s="6">
        <f>AF278*BV276</f>
        <v>-9.0235346034293808E-4</v>
      </c>
      <c r="BW278" s="6">
        <f t="shared" ref="BW278" si="2950">AG278*BW276</f>
        <v>1.0597714810583197E-4</v>
      </c>
      <c r="BX278" s="10">
        <f>AH278*BX276</f>
        <v>1.5249960871137429E-3</v>
      </c>
    </row>
    <row r="279" spans="1:76" x14ac:dyDescent="0.25">
      <c r="A279" s="53"/>
      <c r="B279" s="21" t="s">
        <v>74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13">
        <f>Y276+Y278</f>
        <v>0.54146740647069003</v>
      </c>
      <c r="Z279" s="13">
        <f t="shared" ref="Z279:AB279" si="2951">Z276+Z278</f>
        <v>-6.4717179436881156E-2</v>
      </c>
      <c r="AA279" s="13">
        <f t="shared" si="2951"/>
        <v>-0.20421559671278749</v>
      </c>
      <c r="AB279" s="13">
        <f t="shared" si="2951"/>
        <v>0.58181764339589215</v>
      </c>
      <c r="AC279" s="36" t="s">
        <v>74</v>
      </c>
      <c r="AD279" s="36"/>
      <c r="AE279" s="36"/>
      <c r="AF279" s="36"/>
      <c r="AG279" s="36"/>
      <c r="AH279" s="36"/>
      <c r="AI279" s="14">
        <f>AI276+AI278</f>
        <v>1.94003600494729E-2</v>
      </c>
      <c r="AJ279" s="14">
        <f t="shared" ref="AJ279:BX279" si="2952">AJ276+AJ278</f>
        <v>0.7991207728171239</v>
      </c>
      <c r="AK279" s="14">
        <f t="shared" si="2952"/>
        <v>0.52313532720400502</v>
      </c>
      <c r="AL279" s="14">
        <f t="shared" si="2952"/>
        <v>0.11650978395789323</v>
      </c>
      <c r="AM279" s="14">
        <f t="shared" si="2952"/>
        <v>0.24418610276923564</v>
      </c>
      <c r="AN279" s="14">
        <f t="shared" si="2952"/>
        <v>0.39888445928460686</v>
      </c>
      <c r="AO279" s="14">
        <f t="shared" si="2952"/>
        <v>0.94631789709372105</v>
      </c>
      <c r="AP279" s="14">
        <f t="shared" si="2952"/>
        <v>0.12330587146877593</v>
      </c>
      <c r="AQ279" s="14">
        <f t="shared" si="2952"/>
        <v>0.6146456991218634</v>
      </c>
      <c r="AR279" s="14">
        <f t="shared" si="2952"/>
        <v>0.10409883971461875</v>
      </c>
      <c r="AS279" s="14">
        <f t="shared" si="2952"/>
        <v>0.57138027466909491</v>
      </c>
      <c r="AT279" s="14">
        <f t="shared" si="2952"/>
        <v>0.94911868985839731</v>
      </c>
      <c r="AU279" s="14">
        <f t="shared" si="2952"/>
        <v>0.86662438376426609</v>
      </c>
      <c r="AV279" s="14">
        <f t="shared" si="2952"/>
        <v>0.6522386296539413</v>
      </c>
      <c r="AW279" s="14">
        <f t="shared" si="2952"/>
        <v>0.8962413055391476</v>
      </c>
      <c r="AX279" s="14">
        <f t="shared" si="2952"/>
        <v>0.6871628795459761</v>
      </c>
      <c r="AY279" s="14">
        <f t="shared" si="2952"/>
        <v>0.93146094717116545</v>
      </c>
      <c r="AZ279" s="14">
        <f t="shared" si="2952"/>
        <v>0.692178618935687</v>
      </c>
      <c r="BA279" s="14">
        <f t="shared" si="2952"/>
        <v>0.18898690280386271</v>
      </c>
      <c r="BB279" s="14">
        <f t="shared" si="2952"/>
        <v>0.34225989305542803</v>
      </c>
      <c r="BC279" s="14">
        <f t="shared" si="2952"/>
        <v>0.80556515061026224</v>
      </c>
      <c r="BD279" s="14">
        <f t="shared" si="2952"/>
        <v>0.68798617487175751</v>
      </c>
      <c r="BE279" s="14">
        <f t="shared" si="2952"/>
        <v>4.6561652605147531E-2</v>
      </c>
      <c r="BF279" s="14">
        <f t="shared" si="2952"/>
        <v>0.65115464947699286</v>
      </c>
      <c r="BG279" s="14">
        <f t="shared" si="2952"/>
        <v>0.77722655834729448</v>
      </c>
      <c r="BH279" s="14">
        <f t="shared" si="2952"/>
        <v>0.9819750414070979</v>
      </c>
      <c r="BI279" s="14">
        <f t="shared" si="2952"/>
        <v>0.74502868303449177</v>
      </c>
      <c r="BJ279" s="14">
        <f t="shared" si="2952"/>
        <v>0.38665545670474788</v>
      </c>
      <c r="BK279" s="14">
        <f t="shared" si="2952"/>
        <v>0.33343373973325019</v>
      </c>
      <c r="BL279" s="14">
        <f t="shared" si="2952"/>
        <v>6.6237858562314719E-2</v>
      </c>
      <c r="BM279" s="14">
        <f t="shared" si="2952"/>
        <v>0.77742714349227993</v>
      </c>
      <c r="BN279" s="14">
        <f t="shared" si="2952"/>
        <v>0.46701115279576871</v>
      </c>
      <c r="BO279" s="14">
        <f t="shared" si="2952"/>
        <v>0.8907929364562015</v>
      </c>
      <c r="BP279" s="14">
        <f t="shared" si="2952"/>
        <v>0.34843029710389539</v>
      </c>
      <c r="BQ279" s="14">
        <f t="shared" si="2952"/>
        <v>0.37309578288500184</v>
      </c>
      <c r="BR279" s="14">
        <f t="shared" si="2952"/>
        <v>0.32110447206862602</v>
      </c>
      <c r="BS279" s="14">
        <f t="shared" si="2952"/>
        <v>0.20370329441884263</v>
      </c>
      <c r="BT279" s="14">
        <f t="shared" si="2952"/>
        <v>0.7927285184397419</v>
      </c>
      <c r="BU279" s="14">
        <f t="shared" si="2952"/>
        <v>0.21333579217797893</v>
      </c>
      <c r="BV279" s="14">
        <f t="shared" si="2952"/>
        <v>5.5179704243166004E-2</v>
      </c>
      <c r="BW279" s="14">
        <f t="shared" si="2952"/>
        <v>0.30221043759837424</v>
      </c>
      <c r="BX279" s="15">
        <f t="shared" si="2952"/>
        <v>0.51423800663696262</v>
      </c>
    </row>
    <row r="280" spans="1:76" x14ac:dyDescent="0.25">
      <c r="A280" s="53"/>
      <c r="BX280" s="12"/>
    </row>
    <row r="281" spans="1:76" x14ac:dyDescent="0.25">
      <c r="A281" s="53"/>
      <c r="B281" s="8">
        <v>0.26654275092936808</v>
      </c>
      <c r="C281" s="3">
        <v>0.10297397769516729</v>
      </c>
      <c r="D281" s="3">
        <v>0.10892193308550187</v>
      </c>
      <c r="E281" s="3">
        <v>0.48661710037174721</v>
      </c>
      <c r="F281" s="3">
        <v>0.86133828996282535</v>
      </c>
      <c r="G281" s="3">
        <v>0.10297397769516729</v>
      </c>
      <c r="H281" s="3">
        <v>0.10594795539033458</v>
      </c>
      <c r="I281" s="3">
        <v>0.52230483271375472</v>
      </c>
      <c r="J281" s="3">
        <v>0.10297397769516729</v>
      </c>
      <c r="K281" s="3">
        <v>0.10178438661710038</v>
      </c>
      <c r="L281" s="3">
        <v>0.10594795539033458</v>
      </c>
      <c r="M281" s="3">
        <v>0.10297397769516729</v>
      </c>
      <c r="N281" s="3">
        <v>0.11784386617100373</v>
      </c>
      <c r="O281" s="3">
        <v>1</v>
      </c>
      <c r="P281" s="6">
        <f>$BV$43+ (B281*AI275) + (C281*$AJ$43) +(D281*$AK$43)+(E281*$AL$43)+(F281*$AM$43)+(G281*$AN$43)+(H281*$AO$43)+(I281*$AP$43)+(J281*$AQ$43)+(K281*$AR$43)+(L281*$AS$43)+(M281*$AT$43)+(N281*$AU$43)</f>
        <v>1.1317147385344517</v>
      </c>
      <c r="Q281" s="6">
        <f>$BW$43+ (B281*$AV$43) + (C281*$AW$43) +(D281*$AX$43)+(E281*$AY$43)+(F281*$AZ$43)+(G281*$BA$43)+(H281*$BB$43)+(I281*$BC$43)+(J281*$BD$43)+(K281*$BE$43)+(L281*$BF$43)+(M281*$BG$43)+(N281*$BH$43)</f>
        <v>2.5278153577523916</v>
      </c>
      <c r="R281" s="6">
        <f>$BX$43+ (B281*$BI$43) + (C281*$BJ$43) +(D281*$BK$43)+(E281*$BL$43)+(F281*$BM$43)+(G281*$BN$43)+(H281*$BO$43)+(I281*$BP$43)+(J281*$BQ$43)+(K281*$BR$43)+(L281*$BS$43)+(M281*$BT$43)+(N281*$BU$43)</f>
        <v>2.0140708588530623</v>
      </c>
      <c r="S281" s="6">
        <f t="shared" ref="S281" si="2953">1/(1+EXP(-P281))</f>
        <v>0.75615520917549806</v>
      </c>
      <c r="T281" s="6">
        <f>1/(1+EXP(-Q281))</f>
        <v>0.92606892041802802</v>
      </c>
      <c r="U281" s="6">
        <f>1/(1+EXP(-R281))</f>
        <v>0.88226653012088019</v>
      </c>
      <c r="V281" s="6">
        <f>AB263+(S281*Y263)+(T281*Z263)+(U281*AA263)</f>
        <v>0.87187846069378105</v>
      </c>
      <c r="W281" s="6">
        <f t="shared" ref="W281" si="2954">1/(1+EXP(-V281))</f>
        <v>0.70513641620714007</v>
      </c>
      <c r="X281" s="6">
        <f>(O281 -W281) *W281 * (1-W281)</f>
        <v>6.1307756441683958E-2</v>
      </c>
      <c r="Y281" s="6">
        <f>$Q$4*X281*S281</f>
        <v>4.6358179396242026E-3</v>
      </c>
      <c r="Z281" s="6">
        <f>$Q$4*X281*T281</f>
        <v>5.6775207821201674E-3</v>
      </c>
      <c r="AA281" s="6">
        <f>$Q$4*X281*U281</f>
        <v>5.4089781545300555E-3</v>
      </c>
      <c r="AB281" s="6">
        <f>$Q$4*X281</f>
        <v>6.1307756441683963E-3</v>
      </c>
      <c r="AC281" s="6">
        <f>$X281 *Y263</f>
        <v>3.4931779190853718E-2</v>
      </c>
      <c r="AD281" s="6">
        <f>$X281 *Z263</f>
        <v>-1.8356932315660079E-3</v>
      </c>
      <c r="AE281" s="6">
        <f>$X281 *AA263</f>
        <v>-1.0486940067125515E-2</v>
      </c>
      <c r="AF281" s="6">
        <f>AC281 *S281*(1 - S281)</f>
        <v>6.4408789480437777E-3</v>
      </c>
      <c r="AG281" s="6">
        <f>AD281 *T281*(1 - T281)</f>
        <v>-1.2568124201359527E-4</v>
      </c>
      <c r="AH281" s="6">
        <f>AE281 *U281*(1 - U281)</f>
        <v>-1.0893025842032365E-3</v>
      </c>
      <c r="AI281" s="6">
        <f t="shared" ref="AI281" si="2955">$Q$4*$AF$33 *B281</f>
        <v>-3.9774611398614841E-4</v>
      </c>
      <c r="AJ281" s="6">
        <f t="shared" ref="AJ281" si="2956">$Q$4*$AF$33 *C281</f>
        <v>-1.5366202730008799E-4</v>
      </c>
      <c r="AK281" s="6">
        <f t="shared" ref="AK281" si="2957">$Q$4*$AF$33 *D281</f>
        <v>-1.6253781227049019E-4</v>
      </c>
      <c r="AL281" s="6">
        <f t="shared" ref="AL281" si="2958">$Q$4*$AF$33 *E281</f>
        <v>-7.2615015789102952E-4</v>
      </c>
      <c r="AM281" s="6">
        <f t="shared" ref="AM281" si="2959">$Q$4*$AF$33 *F281</f>
        <v>-1.285324611026368E-3</v>
      </c>
      <c r="AN281" s="6">
        <f t="shared" ref="AN281" si="2960">$Q$4*$AF$33 *G281</f>
        <v>-1.5366202730008799E-4</v>
      </c>
      <c r="AO281" s="6">
        <f t="shared" ref="AO281" si="2961">$Q$4*$AF$33 *H281</f>
        <v>-1.5809991978528909E-4</v>
      </c>
      <c r="AP281" s="6">
        <f t="shared" ref="AP281" si="2962">$Q$4*$AF$33 *I281</f>
        <v>-7.794048677134428E-4</v>
      </c>
      <c r="AQ281" s="6">
        <f t="shared" ref="AQ281" si="2963">$Q$4*$AF$33 *J281</f>
        <v>-1.5366202730008799E-4</v>
      </c>
      <c r="AR281" s="6">
        <f t="shared" ref="AR281" si="2964">$Q$4*$AF$33 *K281</f>
        <v>-1.5188687030600755E-4</v>
      </c>
      <c r="AS281" s="6">
        <f t="shared" ref="AS281" si="2965">$Q$4*$AF$33 *L281</f>
        <v>-1.5809991978528909E-4</v>
      </c>
      <c r="AT281" s="6">
        <f t="shared" ref="AT281" si="2966">$Q$4*$AF$33 *M281</f>
        <v>-1.5366202730008799E-4</v>
      </c>
      <c r="AU281" s="6">
        <f t="shared" ref="AU281" si="2967">$Q$4*$AF$33 *N281</f>
        <v>-1.7585148972609351E-4</v>
      </c>
      <c r="AV281" s="6">
        <f t="shared" ref="AV281" si="2968">$Q$4*$AG$33 *B281</f>
        <v>-4.7744633597246808E-5</v>
      </c>
      <c r="AW281" s="6">
        <f t="shared" ref="AW281" si="2969">$Q$4*$AG$33 *C281</f>
        <v>-1.8445276856955879E-5</v>
      </c>
      <c r="AX281" s="6">
        <f t="shared" ref="AX281" si="2970">$Q$4*$AG$33 *D281</f>
        <v>-1.9510708011148276E-5</v>
      </c>
      <c r="AY281" s="6">
        <f t="shared" ref="AY281" si="2971">$Q$4*$AG$33 *E281</f>
        <v>-8.71655863023655E-5</v>
      </c>
      <c r="AZ281" s="6">
        <f t="shared" ref="AZ281" si="2972">$Q$4*$AG$33 *F281</f>
        <v>-1.5428774901648652E-4</v>
      </c>
      <c r="BA281" s="6">
        <f t="shared" ref="BA281" si="2973">$Q$4*$AG$33 *G281</f>
        <v>-1.8445276856955879E-5</v>
      </c>
      <c r="BB281" s="6">
        <f t="shared" ref="BB281" si="2974">$Q$4*$AG$33 *H281</f>
        <v>-1.8977992434052078E-5</v>
      </c>
      <c r="BC281" s="6">
        <f t="shared" ref="BC281" si="2975">$Q$4*$AG$33 *I281</f>
        <v>-9.3558173227519895E-5</v>
      </c>
      <c r="BD281" s="6">
        <f t="shared" ref="BD281" si="2976">$Q$4*$AG$33 *J281</f>
        <v>-1.8445276856955879E-5</v>
      </c>
      <c r="BE281" s="6">
        <f t="shared" ref="BE281" si="2977">$Q$4*$AG$33 *K281</f>
        <v>-1.8232190626117397E-5</v>
      </c>
      <c r="BF281" s="6">
        <f t="shared" ref="BF281" si="2978">$Q$4*$AG$33 *L281</f>
        <v>-1.8977992434052078E-5</v>
      </c>
      <c r="BG281" s="6">
        <f t="shared" ref="BG281" si="2979">$Q$4*$AG$33 *M281</f>
        <v>-1.8445276856955879E-5</v>
      </c>
      <c r="BH281" s="6">
        <f t="shared" ref="BH281" si="2980">$Q$4*$AG$33 *N281</f>
        <v>-2.1108854742436872E-5</v>
      </c>
      <c r="BI281" s="6">
        <f t="shared" ref="BI281" si="2981">$Q$4*$AH$33 *B281</f>
        <v>-2.6328669927879809E-5</v>
      </c>
      <c r="BJ281" s="6">
        <f t="shared" ref="BJ281" si="2982">$Q$4*$AH$33 *C281</f>
        <v>-1.0171606094871277E-5</v>
      </c>
      <c r="BK281" s="6">
        <f t="shared" ref="BK281" si="2983">$Q$4*$AH$33 *D281</f>
        <v>-1.075913568879886E-5</v>
      </c>
      <c r="BL281" s="6">
        <f t="shared" ref="BL281" si="2984">$Q$4*$AH$33 *E281</f>
        <v>-4.8067264903200367E-5</v>
      </c>
      <c r="BM281" s="6">
        <f t="shared" ref="BM281" si="2985">$Q$4*$AH$33 *F281</f>
        <v>-8.5081629320638089E-5</v>
      </c>
      <c r="BN281" s="6">
        <f t="shared" ref="BN281" si="2986">$Q$4*$AH$33 *G281</f>
        <v>-1.0171606094871277E-5</v>
      </c>
      <c r="BO281" s="6">
        <f t="shared" ref="BO281" si="2987">$Q$4*$AH$33 *H281</f>
        <v>-1.0465370891835069E-5</v>
      </c>
      <c r="BP281" s="6">
        <f t="shared" ref="BP281" si="2988">$Q$4*$AH$33 *I281</f>
        <v>-5.1592442466765873E-5</v>
      </c>
      <c r="BQ281" s="6">
        <f t="shared" ref="BQ281" si="2989">$Q$4*$AH$33 *J281</f>
        <v>-1.0171606094871277E-5</v>
      </c>
      <c r="BR281" s="6">
        <f t="shared" ref="BR281" si="2990">$Q$4*$AH$33 *K281</f>
        <v>-1.005410017608576E-5</v>
      </c>
      <c r="BS281" s="6">
        <f t="shared" ref="BS281" si="2991">$Q$4*$AH$33 *L281</f>
        <v>-1.0465370891835069E-5</v>
      </c>
      <c r="BT281" s="6">
        <f t="shared" ref="BT281" si="2992">$Q$4*$AH$33 *M281</f>
        <v>-1.0171606094871277E-5</v>
      </c>
      <c r="BU281" s="6">
        <f t="shared" ref="BU281" si="2993">$Q$4*$AH$33 *N281</f>
        <v>-1.1640430079690235E-5</v>
      </c>
      <c r="BV281" s="6">
        <f>AF281*BV279</f>
        <v>3.5540579541908985E-4</v>
      </c>
      <c r="BW281" s="6">
        <f t="shared" ref="BW281" si="2994">AG281*BW279</f>
        <v>-3.7982183146835801E-5</v>
      </c>
      <c r="BX281" s="10">
        <f>AH281*BX279</f>
        <v>-5.6016078952516441E-4</v>
      </c>
    </row>
    <row r="282" spans="1:76" x14ac:dyDescent="0.25">
      <c r="A282" s="53"/>
      <c r="B282" s="21" t="s">
        <v>74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13">
        <f>Y279+Y281</f>
        <v>0.54610322441031423</v>
      </c>
      <c r="Z282" s="13">
        <f t="shared" ref="Z282:AB282" si="2995">Z279+Z281</f>
        <v>-5.903965865476099E-2</v>
      </c>
      <c r="AA282" s="13">
        <f t="shared" si="2995"/>
        <v>-0.19880661855825743</v>
      </c>
      <c r="AB282" s="13">
        <f t="shared" si="2995"/>
        <v>0.58794841904006057</v>
      </c>
      <c r="AC282" s="36" t="s">
        <v>74</v>
      </c>
      <c r="AD282" s="36"/>
      <c r="AE282" s="36"/>
      <c r="AF282" s="36"/>
      <c r="AG282" s="36"/>
      <c r="AH282" s="36"/>
      <c r="AI282" s="14">
        <f>AI279+AI281</f>
        <v>1.9002613935486752E-2</v>
      </c>
      <c r="AJ282" s="14">
        <f t="shared" ref="AJ282:BX282" si="2996">AJ279+AJ281</f>
        <v>0.79896711078982385</v>
      </c>
      <c r="AK282" s="14">
        <f t="shared" si="2996"/>
        <v>0.52297278939173453</v>
      </c>
      <c r="AL282" s="14">
        <f t="shared" si="2996"/>
        <v>0.1157836338000022</v>
      </c>
      <c r="AM282" s="14">
        <f t="shared" si="2996"/>
        <v>0.24290077815820926</v>
      </c>
      <c r="AN282" s="14">
        <f t="shared" si="2996"/>
        <v>0.39873079725730676</v>
      </c>
      <c r="AO282" s="14">
        <f t="shared" si="2996"/>
        <v>0.94615979717393572</v>
      </c>
      <c r="AP282" s="14">
        <f t="shared" si="2996"/>
        <v>0.12252646660106249</v>
      </c>
      <c r="AQ282" s="14">
        <f t="shared" si="2996"/>
        <v>0.61449203709456335</v>
      </c>
      <c r="AR282" s="14">
        <f t="shared" si="2996"/>
        <v>0.10394695284431274</v>
      </c>
      <c r="AS282" s="14">
        <f t="shared" si="2996"/>
        <v>0.57122217474930959</v>
      </c>
      <c r="AT282" s="14">
        <f t="shared" si="2996"/>
        <v>0.94896502783109726</v>
      </c>
      <c r="AU282" s="14">
        <f t="shared" si="2996"/>
        <v>0.86644853227454</v>
      </c>
      <c r="AV282" s="14">
        <f t="shared" si="2996"/>
        <v>0.65219088502034406</v>
      </c>
      <c r="AW282" s="14">
        <f t="shared" si="2996"/>
        <v>0.8962228602622907</v>
      </c>
      <c r="AX282" s="14">
        <f t="shared" si="2996"/>
        <v>0.68714336883796501</v>
      </c>
      <c r="AY282" s="14">
        <f t="shared" si="2996"/>
        <v>0.93137378158486306</v>
      </c>
      <c r="AZ282" s="14">
        <f t="shared" si="2996"/>
        <v>0.6920243311866705</v>
      </c>
      <c r="BA282" s="14">
        <f t="shared" si="2996"/>
        <v>0.18896845752700575</v>
      </c>
      <c r="BB282" s="14">
        <f t="shared" si="2996"/>
        <v>0.34224091506299398</v>
      </c>
      <c r="BC282" s="14">
        <f t="shared" si="2996"/>
        <v>0.8054715924370347</v>
      </c>
      <c r="BD282" s="14">
        <f t="shared" si="2996"/>
        <v>0.6879677295949006</v>
      </c>
      <c r="BE282" s="14">
        <f t="shared" si="2996"/>
        <v>4.6543420414521412E-2</v>
      </c>
      <c r="BF282" s="14">
        <f t="shared" si="2996"/>
        <v>0.65113567148455886</v>
      </c>
      <c r="BG282" s="14">
        <f t="shared" si="2996"/>
        <v>0.77720811307043758</v>
      </c>
      <c r="BH282" s="14">
        <f t="shared" si="2996"/>
        <v>0.98195393255235541</v>
      </c>
      <c r="BI282" s="14">
        <f t="shared" si="2996"/>
        <v>0.74500235436456386</v>
      </c>
      <c r="BJ282" s="14">
        <f t="shared" si="2996"/>
        <v>0.38664528509865304</v>
      </c>
      <c r="BK282" s="14">
        <f t="shared" si="2996"/>
        <v>0.33342298059756137</v>
      </c>
      <c r="BL282" s="14">
        <f t="shared" si="2996"/>
        <v>6.6189791297411524E-2</v>
      </c>
      <c r="BM282" s="14">
        <f t="shared" si="2996"/>
        <v>0.77734206186295929</v>
      </c>
      <c r="BN282" s="14">
        <f t="shared" si="2996"/>
        <v>0.46700098118967387</v>
      </c>
      <c r="BO282" s="14">
        <f t="shared" si="2996"/>
        <v>0.89078247108530961</v>
      </c>
      <c r="BP282" s="14">
        <f t="shared" si="2996"/>
        <v>0.34837870466142862</v>
      </c>
      <c r="BQ282" s="14">
        <f t="shared" si="2996"/>
        <v>0.37308561127890699</v>
      </c>
      <c r="BR282" s="14">
        <f t="shared" si="2996"/>
        <v>0.32109441796844995</v>
      </c>
      <c r="BS282" s="14">
        <f t="shared" si="2996"/>
        <v>0.2036928290479508</v>
      </c>
      <c r="BT282" s="14">
        <f t="shared" si="2996"/>
        <v>0.79271834683364706</v>
      </c>
      <c r="BU282" s="14">
        <f t="shared" si="2996"/>
        <v>0.21332415174789923</v>
      </c>
      <c r="BV282" s="14">
        <f t="shared" si="2996"/>
        <v>5.5535110038585092E-2</v>
      </c>
      <c r="BW282" s="14">
        <f t="shared" si="2996"/>
        <v>0.30217245541522741</v>
      </c>
      <c r="BX282" s="15">
        <f t="shared" si="2996"/>
        <v>0.51367784584743748</v>
      </c>
    </row>
    <row r="283" spans="1:76" x14ac:dyDescent="0.25">
      <c r="A283" s="53"/>
      <c r="BX283" s="12"/>
    </row>
    <row r="284" spans="1:76" x14ac:dyDescent="0.25">
      <c r="A284" s="53"/>
      <c r="B284" s="8">
        <v>0.2754646840148699</v>
      </c>
      <c r="C284" s="3">
        <v>0.10297397769516729</v>
      </c>
      <c r="D284" s="3">
        <v>0.11189591078066916</v>
      </c>
      <c r="E284" s="3">
        <v>0.42713754646840152</v>
      </c>
      <c r="F284" s="3">
        <v>0.81078066914498148</v>
      </c>
      <c r="G284" s="3">
        <v>0.1</v>
      </c>
      <c r="H284" s="3">
        <v>0.10594795539033458</v>
      </c>
      <c r="I284" s="3">
        <v>0.52230483271375472</v>
      </c>
      <c r="J284" s="3">
        <v>0.10297397769516729</v>
      </c>
      <c r="K284" s="3">
        <v>0.10356877323420074</v>
      </c>
      <c r="L284" s="3">
        <v>0.10594795539033458</v>
      </c>
      <c r="M284" s="3">
        <v>0.10297397769516729</v>
      </c>
      <c r="N284" s="3">
        <v>0.120817843866171</v>
      </c>
      <c r="O284" s="3">
        <v>1</v>
      </c>
      <c r="P284" s="6">
        <f>$BV$43+ (B284*AI278) + (C284*$AJ$43) +(D284*$AK$43)+(E284*$AL$43)+(F284*$AM$43)+(G284*$AN$43)+(H284*$AO$43)+(I284*$AP$43)+(J284*$AQ$43)+(K284*$AR$43)+(L284*$AS$43)+(M284*$AT$43)+(N284*$AU$43)</f>
        <v>1.1103543467291648</v>
      </c>
      <c r="Q284" s="6">
        <f>$BW$43+ (B284*$AV$43) + (C284*$AW$43) +(D284*$AX$43)+(E284*$AY$43)+(F284*$AZ$43)+(G284*$BA$43)+(H284*$BB$43)+(I284*$BC$43)+(J284*$BD$43)+(K284*$BE$43)+(L284*$BF$43)+(M284*$BG$43)+(N284*$BH$43)</f>
        <v>2.447104400999391</v>
      </c>
      <c r="R284" s="6">
        <f>$BX$43+ (B284*$BI$43) + (C284*$BJ$43) +(D284*$BK$43)+(E284*$BL$43)+(F284*$BM$43)+(G284*$BN$43)+(H284*$BO$43)+(I284*$BP$43)+(J284*$BQ$43)+(K284*$BR$43)+(L284*$BS$43)+(M284*$BT$43)+(N284*$BU$43)</f>
        <v>1.9779537085198633</v>
      </c>
      <c r="S284" s="6">
        <f t="shared" ref="S284" si="2997">1/(1+EXP(-P284))</f>
        <v>0.75219516672101217</v>
      </c>
      <c r="T284" s="6">
        <f>1/(1+EXP(-Q284))</f>
        <v>0.92034944323104539</v>
      </c>
      <c r="U284" s="6">
        <f>1/(1+EXP(-R284))</f>
        <v>0.8784628571682368</v>
      </c>
      <c r="V284" s="6">
        <f>AB263+(S284*Y263)+(T284*Z263)+(U284*AA263)</f>
        <v>0.87044400544927059</v>
      </c>
      <c r="W284" s="6">
        <f t="shared" ref="W284" si="2998">1/(1+EXP(-V284))</f>
        <v>0.70483807789678565</v>
      </c>
      <c r="X284" s="6">
        <f>(O284 -W284) *W284 * (1-W284)</f>
        <v>6.1405888238712646E-2</v>
      </c>
      <c r="Y284" s="6">
        <f>$Q$4*X284*S284</f>
        <v>4.6189212341370307E-3</v>
      </c>
      <c r="Z284" s="6">
        <f>$Q$4*X284*T284</f>
        <v>5.651487505160699E-3</v>
      </c>
      <c r="AA284" s="6">
        <f>$Q$4*X284*U284</f>
        <v>5.3942792029132948E-3</v>
      </c>
      <c r="AB284" s="6">
        <f>$Q$4*X284</f>
        <v>6.1405888238712653E-3</v>
      </c>
      <c r="AC284" s="6">
        <f>$X284 *Y263</f>
        <v>3.4987692479226423E-2</v>
      </c>
      <c r="AD284" s="6">
        <f>$X284 *Z263</f>
        <v>-1.8386315200642719E-3</v>
      </c>
      <c r="AE284" s="6">
        <f>$X284 *AA263</f>
        <v>-1.0503725908491249E-2</v>
      </c>
      <c r="AF284" s="6">
        <f>AC284 *S284*(1 - S284)</f>
        <v>6.5216218335815467E-3</v>
      </c>
      <c r="AG284" s="6">
        <f>AD284 *T284*(1 - T284)</f>
        <v>-1.3478335759556286E-4</v>
      </c>
      <c r="AH284" s="6">
        <f>AE284 *U284*(1 - U284)</f>
        <v>-1.1214393901583268E-3</v>
      </c>
      <c r="AI284" s="6">
        <f t="shared" ref="AI284" si="2999">$Q$4*$AF$33 *B284</f>
        <v>-4.1105979144175162E-4</v>
      </c>
      <c r="AJ284" s="6">
        <f t="shared" ref="AJ284" si="3000">$Q$4*$AF$33 *C284</f>
        <v>-1.5366202730008799E-4</v>
      </c>
      <c r="AK284" s="6">
        <f t="shared" ref="AK284" si="3001">$Q$4*$AF$33 *D284</f>
        <v>-1.6697570475569131E-4</v>
      </c>
      <c r="AL284" s="6">
        <f t="shared" ref="AL284" si="3002">$Q$4*$AF$33 *E284</f>
        <v>-6.3739230818700768E-4</v>
      </c>
      <c r="AM284" s="6">
        <f t="shared" ref="AM284" si="3003">$Q$4*$AF$33 *F284</f>
        <v>-1.2098804387779493E-3</v>
      </c>
      <c r="AN284" s="6">
        <f t="shared" ref="AN284" si="3004">$Q$4*$AF$33 *G284</f>
        <v>-1.4922413481488689E-4</v>
      </c>
      <c r="AO284" s="6">
        <f t="shared" ref="AO284" si="3005">$Q$4*$AF$33 *H284</f>
        <v>-1.5809991978528909E-4</v>
      </c>
      <c r="AP284" s="6">
        <f t="shared" ref="AP284" si="3006">$Q$4*$AF$33 *I284</f>
        <v>-7.794048677134428E-4</v>
      </c>
      <c r="AQ284" s="6">
        <f t="shared" ref="AQ284" si="3007">$Q$4*$AF$33 *J284</f>
        <v>-1.5366202730008799E-4</v>
      </c>
      <c r="AR284" s="6">
        <f t="shared" ref="AR284" si="3008">$Q$4*$AF$33 *K284</f>
        <v>-1.545496057971282E-4</v>
      </c>
      <c r="AS284" s="6">
        <f t="shared" ref="AS284" si="3009">$Q$4*$AF$33 *L284</f>
        <v>-1.5809991978528909E-4</v>
      </c>
      <c r="AT284" s="6">
        <f t="shared" ref="AT284" si="3010">$Q$4*$AF$33 *M284</f>
        <v>-1.5366202730008799E-4</v>
      </c>
      <c r="AU284" s="6">
        <f t="shared" ref="AU284" si="3011">$Q$4*$AF$33 *N284</f>
        <v>-1.8028938221129458E-4</v>
      </c>
      <c r="AV284" s="6">
        <f t="shared" ref="AV284" si="3012">$Q$4*$AG$33 *B284</f>
        <v>-4.93427803285354E-5</v>
      </c>
      <c r="AW284" s="6">
        <f t="shared" ref="AW284" si="3013">$Q$4*$AG$33 *C284</f>
        <v>-1.8445276856955879E-5</v>
      </c>
      <c r="AX284" s="6">
        <f t="shared" ref="AX284" si="3014">$Q$4*$AG$33 *D284</f>
        <v>-2.0043423588244475E-5</v>
      </c>
      <c r="AY284" s="6">
        <f t="shared" ref="AY284" si="3015">$Q$4*$AG$33 *E284</f>
        <v>-7.6511274760441531E-5</v>
      </c>
      <c r="AZ284" s="6">
        <f t="shared" ref="AZ284" si="3016">$Q$4*$AG$33 *F284</f>
        <v>-1.4523158420585115E-4</v>
      </c>
      <c r="BA284" s="6">
        <f t="shared" ref="BA284" si="3017">$Q$4*$AG$33 *G284</f>
        <v>-1.7912561279859678E-5</v>
      </c>
      <c r="BB284" s="6">
        <f t="shared" ref="BB284" si="3018">$Q$4*$AG$33 *H284</f>
        <v>-1.8977992434052078E-5</v>
      </c>
      <c r="BC284" s="6">
        <f t="shared" ref="BC284" si="3019">$Q$4*$AG$33 *I284</f>
        <v>-9.3558173227519895E-5</v>
      </c>
      <c r="BD284" s="6">
        <f t="shared" ref="BD284" si="3020">$Q$4*$AG$33 *J284</f>
        <v>-1.8445276856955879E-5</v>
      </c>
      <c r="BE284" s="6">
        <f t="shared" ref="BE284" si="3021">$Q$4*$AG$33 *K284</f>
        <v>-1.8551819972375117E-5</v>
      </c>
      <c r="BF284" s="6">
        <f t="shared" ref="BF284" si="3022">$Q$4*$AG$33 *L284</f>
        <v>-1.8977992434052078E-5</v>
      </c>
      <c r="BG284" s="6">
        <f t="shared" ref="BG284" si="3023">$Q$4*$AG$33 *M284</f>
        <v>-1.8445276856955879E-5</v>
      </c>
      <c r="BH284" s="6">
        <f t="shared" ref="BH284" si="3024">$Q$4*$AG$33 *N284</f>
        <v>-2.164157031953307E-5</v>
      </c>
      <c r="BI284" s="6">
        <f t="shared" ref="BI284" si="3025">$Q$4*$AH$33 *B284</f>
        <v>-2.720996431877118E-5</v>
      </c>
      <c r="BJ284" s="6">
        <f t="shared" ref="BJ284" si="3026">$Q$4*$AH$33 *C284</f>
        <v>-1.0171606094871277E-5</v>
      </c>
      <c r="BK284" s="6">
        <f t="shared" ref="BK284" si="3027">$Q$4*$AH$33 *D284</f>
        <v>-1.1052900485762652E-5</v>
      </c>
      <c r="BL284" s="6">
        <f t="shared" ref="BL284" si="3028">$Q$4*$AH$33 *E284</f>
        <v>-4.2191968963924542E-5</v>
      </c>
      <c r="BM284" s="6">
        <f t="shared" ref="BM284" si="3029">$Q$4*$AH$33 *F284</f>
        <v>-8.0087627772253635E-5</v>
      </c>
      <c r="BN284" s="6">
        <f t="shared" ref="BN284" si="3030">$Q$4*$AH$33 *G284</f>
        <v>-9.8778412979074856E-6</v>
      </c>
      <c r="BO284" s="6">
        <f t="shared" ref="BO284" si="3031">$Q$4*$AH$33 *H284</f>
        <v>-1.0465370891835069E-5</v>
      </c>
      <c r="BP284" s="6">
        <f t="shared" ref="BP284" si="3032">$Q$4*$AH$33 *I284</f>
        <v>-5.1592442466765873E-5</v>
      </c>
      <c r="BQ284" s="6">
        <f t="shared" ref="BQ284" si="3033">$Q$4*$AH$33 *J284</f>
        <v>-1.0171606094871277E-5</v>
      </c>
      <c r="BR284" s="6">
        <f t="shared" ref="BR284" si="3034">$Q$4*$AH$33 *K284</f>
        <v>-1.0230359054264035E-5</v>
      </c>
      <c r="BS284" s="6">
        <f t="shared" ref="BS284" si="3035">$Q$4*$AH$33 *L284</f>
        <v>-1.0465370891835069E-5</v>
      </c>
      <c r="BT284" s="6">
        <f t="shared" ref="BT284" si="3036">$Q$4*$AH$33 *M284</f>
        <v>-1.0171606094871277E-5</v>
      </c>
      <c r="BU284" s="6">
        <f t="shared" ref="BU284" si="3037">$Q$4*$AH$33 *N284</f>
        <v>-1.1934194876654025E-5</v>
      </c>
      <c r="BV284" s="6">
        <f>AF284*BV282</f>
        <v>3.6217898615799028E-4</v>
      </c>
      <c r="BW284" s="6">
        <f t="shared" ref="BW284" si="3038">AG284*BW282</f>
        <v>-4.0727818113759875E-5</v>
      </c>
      <c r="BX284" s="10">
        <f>AH284*BX282</f>
        <v>-5.7605857018499325E-4</v>
      </c>
    </row>
    <row r="285" spans="1:76" ht="15.75" thickBot="1" x14ac:dyDescent="0.3">
      <c r="A285" s="54"/>
      <c r="B285" s="19" t="s">
        <v>74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16">
        <f>Y282+Y284</f>
        <v>0.55072214564445121</v>
      </c>
      <c r="Z285" s="16">
        <f t="shared" ref="Z285:AB285" si="3039">Z282+Z284</f>
        <v>-5.3388171149600289E-2</v>
      </c>
      <c r="AA285" s="16">
        <f t="shared" si="3039"/>
        <v>-0.19341233935534413</v>
      </c>
      <c r="AB285" s="16">
        <f t="shared" si="3039"/>
        <v>0.59408900786393182</v>
      </c>
      <c r="AC285" s="49" t="s">
        <v>74</v>
      </c>
      <c r="AD285" s="49"/>
      <c r="AE285" s="49"/>
      <c r="AF285" s="49"/>
      <c r="AG285" s="49"/>
      <c r="AH285" s="49"/>
      <c r="AI285" s="17">
        <f>AI282+AI284</f>
        <v>1.8591554144045001E-2</v>
      </c>
      <c r="AJ285" s="17">
        <f t="shared" ref="AJ285:BX285" si="3040">AJ282+AJ284</f>
        <v>0.7988134487625238</v>
      </c>
      <c r="AK285" s="17">
        <f t="shared" si="3040"/>
        <v>0.52280581368697887</v>
      </c>
      <c r="AL285" s="17">
        <f t="shared" si="3040"/>
        <v>0.1151462414918152</v>
      </c>
      <c r="AM285" s="17">
        <f t="shared" si="3040"/>
        <v>0.24169089771943131</v>
      </c>
      <c r="AN285" s="17">
        <f t="shared" si="3040"/>
        <v>0.39858157312249187</v>
      </c>
      <c r="AO285" s="17">
        <f t="shared" si="3040"/>
        <v>0.9460016972541504</v>
      </c>
      <c r="AP285" s="17">
        <f t="shared" si="3040"/>
        <v>0.12174706173334905</v>
      </c>
      <c r="AQ285" s="17">
        <f t="shared" si="3040"/>
        <v>0.6143383750672633</v>
      </c>
      <c r="AR285" s="17">
        <f t="shared" si="3040"/>
        <v>0.10379240323851562</v>
      </c>
      <c r="AS285" s="17">
        <f t="shared" si="3040"/>
        <v>0.57106407482952426</v>
      </c>
      <c r="AT285" s="17">
        <f t="shared" si="3040"/>
        <v>0.94881136580379721</v>
      </c>
      <c r="AU285" s="17">
        <f t="shared" si="3040"/>
        <v>0.86626824289232873</v>
      </c>
      <c r="AV285" s="17">
        <f t="shared" si="3040"/>
        <v>0.65214154224001553</v>
      </c>
      <c r="AW285" s="17">
        <f t="shared" si="3040"/>
        <v>0.89620441498543379</v>
      </c>
      <c r="AX285" s="17">
        <f t="shared" si="3040"/>
        <v>0.68712332541437682</v>
      </c>
      <c r="AY285" s="17">
        <f t="shared" si="3040"/>
        <v>0.93129727031010257</v>
      </c>
      <c r="AZ285" s="17">
        <f t="shared" si="3040"/>
        <v>0.69187909960246463</v>
      </c>
      <c r="BA285" s="17">
        <f t="shared" si="3040"/>
        <v>0.18895054496572589</v>
      </c>
      <c r="BB285" s="17">
        <f t="shared" si="3040"/>
        <v>0.34222193707055992</v>
      </c>
      <c r="BC285" s="17">
        <f t="shared" si="3040"/>
        <v>0.80537803426380716</v>
      </c>
      <c r="BD285" s="17">
        <f t="shared" si="3040"/>
        <v>0.6879492843180437</v>
      </c>
      <c r="BE285" s="17">
        <f t="shared" si="3040"/>
        <v>4.6524868594549039E-2</v>
      </c>
      <c r="BF285" s="17">
        <f t="shared" si="3040"/>
        <v>0.65111669349212487</v>
      </c>
      <c r="BG285" s="17">
        <f t="shared" si="3040"/>
        <v>0.77718966779358067</v>
      </c>
      <c r="BH285" s="17">
        <f t="shared" si="3040"/>
        <v>0.98193229098203583</v>
      </c>
      <c r="BI285" s="17">
        <f t="shared" si="3040"/>
        <v>0.74497514440024504</v>
      </c>
      <c r="BJ285" s="17">
        <f t="shared" si="3040"/>
        <v>0.38663511349255819</v>
      </c>
      <c r="BK285" s="17">
        <f t="shared" si="3040"/>
        <v>0.33341192769707562</v>
      </c>
      <c r="BL285" s="17">
        <f t="shared" si="3040"/>
        <v>6.6147599328447604E-2</v>
      </c>
      <c r="BM285" s="17">
        <f t="shared" si="3040"/>
        <v>0.77726197423518706</v>
      </c>
      <c r="BN285" s="17">
        <f t="shared" si="3040"/>
        <v>0.46699110334837596</v>
      </c>
      <c r="BO285" s="17">
        <f t="shared" si="3040"/>
        <v>0.89077200571441773</v>
      </c>
      <c r="BP285" s="17">
        <f t="shared" si="3040"/>
        <v>0.34832711221896184</v>
      </c>
      <c r="BQ285" s="17">
        <f t="shared" si="3040"/>
        <v>0.37307543967281215</v>
      </c>
      <c r="BR285" s="17">
        <f t="shared" si="3040"/>
        <v>0.32108418760939567</v>
      </c>
      <c r="BS285" s="17">
        <f t="shared" si="3040"/>
        <v>0.20368236367705897</v>
      </c>
      <c r="BT285" s="17">
        <f t="shared" si="3040"/>
        <v>0.79270817522755221</v>
      </c>
      <c r="BU285" s="17">
        <f t="shared" si="3040"/>
        <v>0.21331221755302257</v>
      </c>
      <c r="BV285" s="17">
        <f t="shared" si="3040"/>
        <v>5.5897289024743085E-2</v>
      </c>
      <c r="BW285" s="17">
        <f t="shared" si="3040"/>
        <v>0.30213172759711365</v>
      </c>
      <c r="BX285" s="18">
        <f t="shared" si="3040"/>
        <v>0.51310178727725253</v>
      </c>
    </row>
    <row r="287" spans="1:76" x14ac:dyDescent="0.25">
      <c r="B287" t="s">
        <v>164</v>
      </c>
      <c r="F287">
        <f>((O269 - W269)^2 + (O272 -W272)^2 + (O275 -W275)^2 +(O278-W278)^2+(O281-W281)^2+(O284-W284)^2) / 6</f>
        <v>0.29166874540837012</v>
      </c>
    </row>
    <row r="288" spans="1:76" ht="15.75" thickBot="1" x14ac:dyDescent="0.3"/>
    <row r="289" spans="1:76" x14ac:dyDescent="0.25">
      <c r="A289" s="52" t="s">
        <v>87</v>
      </c>
      <c r="B289" s="33" t="s">
        <v>50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5" t="s">
        <v>28</v>
      </c>
      <c r="Q289" s="35"/>
      <c r="R289" s="35"/>
      <c r="S289" s="35" t="s">
        <v>29</v>
      </c>
      <c r="T289" s="35"/>
      <c r="U289" s="35"/>
      <c r="V289" s="34" t="s">
        <v>30</v>
      </c>
      <c r="W289" s="34" t="s">
        <v>31</v>
      </c>
      <c r="X289" s="50" t="s">
        <v>62</v>
      </c>
      <c r="Y289" s="37" t="s">
        <v>54</v>
      </c>
      <c r="Z289" s="38"/>
      <c r="AA289" s="39"/>
      <c r="AB289" s="44" t="s">
        <v>49</v>
      </c>
      <c r="AC289" s="46" t="s">
        <v>58</v>
      </c>
      <c r="AD289" s="47"/>
      <c r="AE289" s="48"/>
      <c r="AF289" s="46" t="s">
        <v>63</v>
      </c>
      <c r="AG289" s="47"/>
      <c r="AH289" s="48"/>
      <c r="AI289" s="37" t="s">
        <v>67</v>
      </c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9"/>
      <c r="AV289" s="37" t="s">
        <v>68</v>
      </c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9"/>
      <c r="BI289" s="37" t="s">
        <v>69</v>
      </c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9"/>
      <c r="BV289" s="37" t="s">
        <v>73</v>
      </c>
      <c r="BW289" s="38"/>
      <c r="BX289" s="40"/>
    </row>
    <row r="290" spans="1:76" x14ac:dyDescent="0.25">
      <c r="A290" s="53"/>
      <c r="B290" s="5" t="s">
        <v>16</v>
      </c>
      <c r="C290" s="1" t="s">
        <v>17</v>
      </c>
      <c r="D290" s="1" t="s">
        <v>18</v>
      </c>
      <c r="E290" s="1" t="s">
        <v>19</v>
      </c>
      <c r="F290" s="1" t="s">
        <v>20</v>
      </c>
      <c r="G290" s="1" t="s">
        <v>21</v>
      </c>
      <c r="H290" s="1" t="s">
        <v>36</v>
      </c>
      <c r="I290" s="1" t="s">
        <v>37</v>
      </c>
      <c r="J290" s="1" t="s">
        <v>38</v>
      </c>
      <c r="K290" s="1" t="s">
        <v>39</v>
      </c>
      <c r="L290" s="1" t="s">
        <v>40</v>
      </c>
      <c r="M290" s="1" t="s">
        <v>41</v>
      </c>
      <c r="N290" s="1" t="s">
        <v>42</v>
      </c>
      <c r="O290" s="1" t="s">
        <v>22</v>
      </c>
      <c r="P290" s="1" t="s">
        <v>51</v>
      </c>
      <c r="Q290" s="1" t="s">
        <v>52</v>
      </c>
      <c r="R290" s="1" t="s">
        <v>53</v>
      </c>
      <c r="S290" s="1" t="s">
        <v>25</v>
      </c>
      <c r="T290" s="1" t="s">
        <v>26</v>
      </c>
      <c r="U290" s="1" t="s">
        <v>27</v>
      </c>
      <c r="V290" s="27"/>
      <c r="W290" s="27"/>
      <c r="X290" s="51"/>
      <c r="Y290" s="1" t="s">
        <v>55</v>
      </c>
      <c r="Z290" s="1" t="s">
        <v>56</v>
      </c>
      <c r="AA290" s="1" t="s">
        <v>57</v>
      </c>
      <c r="AB290" s="45"/>
      <c r="AC290" s="1" t="s">
        <v>59</v>
      </c>
      <c r="AD290" s="1" t="s">
        <v>60</v>
      </c>
      <c r="AE290" s="1" t="s">
        <v>61</v>
      </c>
      <c r="AF290" s="1" t="s">
        <v>64</v>
      </c>
      <c r="AG290" s="1" t="s">
        <v>65</v>
      </c>
      <c r="AH290" s="1" t="s">
        <v>66</v>
      </c>
      <c r="AI290" s="1" t="s">
        <v>16</v>
      </c>
      <c r="AJ290" s="1" t="s">
        <v>17</v>
      </c>
      <c r="AK290" s="1" t="s">
        <v>18</v>
      </c>
      <c r="AL290" s="1" t="s">
        <v>19</v>
      </c>
      <c r="AM290" s="2" t="s">
        <v>20</v>
      </c>
      <c r="AN290" s="2" t="s">
        <v>21</v>
      </c>
      <c r="AO290" s="2" t="s">
        <v>36</v>
      </c>
      <c r="AP290" s="2" t="s">
        <v>37</v>
      </c>
      <c r="AQ290" s="2" t="s">
        <v>38</v>
      </c>
      <c r="AR290" s="2" t="s">
        <v>39</v>
      </c>
      <c r="AS290" s="2" t="s">
        <v>40</v>
      </c>
      <c r="AT290" s="2" t="s">
        <v>41</v>
      </c>
      <c r="AU290" s="2" t="s">
        <v>42</v>
      </c>
      <c r="AV290" s="1" t="s">
        <v>16</v>
      </c>
      <c r="AW290" s="1" t="s">
        <v>17</v>
      </c>
      <c r="AX290" s="1" t="s">
        <v>18</v>
      </c>
      <c r="AY290" s="1" t="s">
        <v>19</v>
      </c>
      <c r="AZ290" s="2" t="s">
        <v>20</v>
      </c>
      <c r="BA290" s="2" t="s">
        <v>21</v>
      </c>
      <c r="BB290" s="2" t="s">
        <v>36</v>
      </c>
      <c r="BC290" s="2" t="s">
        <v>37</v>
      </c>
      <c r="BD290" s="2" t="s">
        <v>38</v>
      </c>
      <c r="BE290" s="2" t="s">
        <v>39</v>
      </c>
      <c r="BF290" s="2" t="s">
        <v>40</v>
      </c>
      <c r="BG290" s="2" t="s">
        <v>41</v>
      </c>
      <c r="BH290" s="2" t="s">
        <v>42</v>
      </c>
      <c r="BI290" s="1" t="s">
        <v>16</v>
      </c>
      <c r="BJ290" s="1" t="s">
        <v>17</v>
      </c>
      <c r="BK290" s="1" t="s">
        <v>18</v>
      </c>
      <c r="BL290" s="1" t="s">
        <v>19</v>
      </c>
      <c r="BM290" s="2" t="s">
        <v>20</v>
      </c>
      <c r="BN290" s="2" t="s">
        <v>21</v>
      </c>
      <c r="BO290" s="2" t="s">
        <v>36</v>
      </c>
      <c r="BP290" s="2" t="s">
        <v>37</v>
      </c>
      <c r="BQ290" s="2" t="s">
        <v>38</v>
      </c>
      <c r="BR290" s="2" t="s">
        <v>39</v>
      </c>
      <c r="BS290" s="2" t="s">
        <v>40</v>
      </c>
      <c r="BT290" s="2" t="s">
        <v>41</v>
      </c>
      <c r="BU290" s="2" t="s">
        <v>42</v>
      </c>
      <c r="BV290" s="2" t="s">
        <v>70</v>
      </c>
      <c r="BW290" s="2" t="s">
        <v>71</v>
      </c>
      <c r="BX290" s="9" t="s">
        <v>72</v>
      </c>
    </row>
    <row r="291" spans="1:76" x14ac:dyDescent="0.25">
      <c r="A291" s="53"/>
      <c r="B291" s="8">
        <v>0.26951672862453502</v>
      </c>
      <c r="C291" s="3">
        <v>0.10297397769516729</v>
      </c>
      <c r="D291" s="3">
        <v>0.10594795539033458</v>
      </c>
      <c r="E291" s="3">
        <v>0.46877323420074346</v>
      </c>
      <c r="F291" s="3">
        <v>0.87620817843866172</v>
      </c>
      <c r="G291" s="3">
        <v>0.1</v>
      </c>
      <c r="H291" s="3">
        <v>0.1</v>
      </c>
      <c r="I291" s="3">
        <v>0.51933085501858745</v>
      </c>
      <c r="J291" s="3">
        <v>0.1</v>
      </c>
      <c r="K291" s="3">
        <v>0.10089219330855019</v>
      </c>
      <c r="L291" s="3">
        <v>0.10297397769516729</v>
      </c>
      <c r="M291" s="3">
        <v>0.1</v>
      </c>
      <c r="N291" s="3">
        <v>0.120817843866171</v>
      </c>
      <c r="O291" s="3">
        <v>1</v>
      </c>
      <c r="P291" s="6">
        <f>$BV$43+ (B291*AI285) + (C291*$AJ$43) +(D291*$AK$43)+(E291*$AL$43)+(F291*$AM$43)+(G291*$AN$43)+(H291*$AO$43)+(I291*$AP$43)+(J291*$AQ$43)+(K291*$AR$43)+(L291*$AS$43)+(M291*$AT$43)+(N291*$AU$43)</f>
        <v>1.1258416805095677</v>
      </c>
      <c r="Q291" s="6">
        <f>$BW$43+ (B291*$AV$43) + (C291*$AW$43) +(D291*$AX$43)+(E291*$AY$43)+(F291*$AZ$43)+(G291*$BA$43)+(H291*$BB$43)+(I291*$BC$43)+(J291*$BD$43)+(K291*$BE$43)+(L291*$BF$43)+(M291*$BG$43)+(N291*$BH$43)</f>
        <v>2.5129876661774113</v>
      </c>
      <c r="R291" s="6">
        <f>$BX$43+ (B291*$BI$43) + (C291*$BJ$43) +(D291*$BK$43)+(E291*$BL$43)+(F291*$BM$43)+(G291*$BN$43)+(H291*$BO$43)+(I291*$BP$43)+(J291*$BQ$43)+(K291*$BR$43)+(L291*$BS$43)+(M291*$BT$43)+(N291*$BU$43)</f>
        <v>2.0142316659841852</v>
      </c>
      <c r="S291" s="6">
        <f>1/(1+EXP(-P291))</f>
        <v>0.7550706797920953</v>
      </c>
      <c r="T291" s="6">
        <f t="shared" ref="T291" si="3041">1/(1+EXP(-Q291))</f>
        <v>0.92504730296426851</v>
      </c>
      <c r="U291" s="6">
        <f t="shared" ref="U291" si="3042">1/(1+EXP(-R291))</f>
        <v>0.88228323250068719</v>
      </c>
      <c r="V291" s="6">
        <f>AB285+(S291*Y285)+(T291*Z285)+(U291*AA285)</f>
        <v>0.78989210504816354</v>
      </c>
      <c r="W291" s="6">
        <f>1/(1+EXP(-V291))</f>
        <v>0.68780816297496949</v>
      </c>
      <c r="X291" s="6">
        <f>(O291 -W291) *W291 * (1-W291)</f>
        <v>6.703635810175787E-2</v>
      </c>
      <c r="Y291" s="6">
        <f>$Q$4*X291*S291</f>
        <v>5.0617188482680649E-3</v>
      </c>
      <c r="Z291" s="6">
        <f>$Q$4*X291*T291</f>
        <v>6.2011802262578013E-3</v>
      </c>
      <c r="AA291" s="6">
        <f>$Q$4*X291*U291</f>
        <v>5.9145054721092567E-3</v>
      </c>
      <c r="AB291" s="6">
        <f>$Q$4*X291</f>
        <v>6.703635810175787E-3</v>
      </c>
      <c r="AC291" s="6">
        <f>X291 *Y285</f>
        <v>3.6918406969989888E-2</v>
      </c>
      <c r="AD291" s="6">
        <f t="shared" ref="AD291" si="3043">Y291 *Z285</f>
        <v>-2.7023591218249313E-4</v>
      </c>
      <c r="AE291" s="6">
        <f t="shared" ref="AE291" si="3044">Z291 *AA285</f>
        <v>-1.1993847743246235E-3</v>
      </c>
      <c r="AF291" s="6">
        <f>AC291 *S291*(1 - S291)</f>
        <v>6.8276513583252112E-3</v>
      </c>
      <c r="AG291" s="6">
        <f>AD291 *T291*(1 - T291)</f>
        <v>-1.8736750287245244E-5</v>
      </c>
      <c r="AH291" s="6">
        <f>AE291 *U291*(1 - U291)</f>
        <v>-1.2456753912901057E-4</v>
      </c>
      <c r="AI291" s="6">
        <f>$Q$4*$AF$49 *B291</f>
        <v>7.0728115482255504E-5</v>
      </c>
      <c r="AJ291" s="6">
        <f t="shared" ref="AJ291" si="3045">$Q$4*$AF$49 *C291</f>
        <v>2.7023017915289378E-5</v>
      </c>
      <c r="AK291" s="6">
        <f t="shared" ref="AK291" si="3046">$Q$4*$AF$49 *D291</f>
        <v>2.7803466086128061E-5</v>
      </c>
      <c r="AL291" s="6">
        <f t="shared" ref="AL291" si="3047">$Q$4*$AF$49 *E291</f>
        <v>1.2301814292844728E-4</v>
      </c>
      <c r="AM291" s="6">
        <f t="shared" ref="AM291" si="3048">$Q$4*$AF$49 *F291</f>
        <v>2.2993954233334679E-4</v>
      </c>
      <c r="AN291" s="6">
        <f t="shared" ref="AN291" si="3049">$Q$4*$AF$49 *G291</f>
        <v>2.6242569744450695E-5</v>
      </c>
      <c r="AO291" s="6">
        <f t="shared" ref="AO291" si="3050">$Q$4*$AF$49 *H291</f>
        <v>2.6242569744450695E-5</v>
      </c>
      <c r="AP291" s="6">
        <f t="shared" ref="AP291" si="3051">$Q$4*$AF$49 *I291</f>
        <v>1.3628576183270493E-4</v>
      </c>
      <c r="AQ291" s="6">
        <f t="shared" ref="AQ291" si="3052">$Q$4*$AF$49 *J291</f>
        <v>2.6242569744450695E-5</v>
      </c>
      <c r="AR291" s="6">
        <f t="shared" ref="AR291" si="3053">$Q$4*$AF$49 *K291</f>
        <v>2.6476704195702298E-5</v>
      </c>
      <c r="AS291" s="6">
        <f t="shared" ref="AS291" si="3054">$Q$4*$AF$49 *L291</f>
        <v>2.7023017915289378E-5</v>
      </c>
      <c r="AT291" s="6">
        <f t="shared" ref="AT291" si="3055">$Q$4*$AF$49 *M291</f>
        <v>2.6242569744450695E-5</v>
      </c>
      <c r="AU291" s="6">
        <f t="shared" ref="AU291" si="3056">$Q$4*$AF$49 *N291</f>
        <v>3.170570694032147E-5</v>
      </c>
      <c r="AV291" s="6">
        <f>$Q$4*$AG$49 *B291</f>
        <v>5.8622748510761062E-7</v>
      </c>
      <c r="AW291" s="6">
        <f t="shared" ref="AW291" si="3057">$Q$4*$AG$49 *C291</f>
        <v>2.2397932879283909E-7</v>
      </c>
      <c r="AX291" s="6">
        <f t="shared" ref="AX291" si="3058">$Q$4*$AG$49 *D291</f>
        <v>2.3044804586988857E-7</v>
      </c>
      <c r="AY291" s="6">
        <f t="shared" ref="AY291" si="3059">$Q$4*$AG$49 *E291</f>
        <v>1.0196315292699279E-6</v>
      </c>
      <c r="AZ291" s="6">
        <f t="shared" ref="AZ291" si="3060">$Q$4*$AG$49 *F291</f>
        <v>1.90584576882571E-6</v>
      </c>
      <c r="BA291" s="6">
        <f t="shared" ref="BA291" si="3061">$Q$4*$AG$49 *G291</f>
        <v>2.1751061171578957E-7</v>
      </c>
      <c r="BB291" s="6">
        <f t="shared" ref="BB291" si="3062">$Q$4*$AG$49 *H291</f>
        <v>2.1751061171578957E-7</v>
      </c>
      <c r="BC291" s="6">
        <f t="shared" ref="BC291" si="3063">$Q$4*$AG$49 *I291</f>
        <v>1.1295997195797698E-6</v>
      </c>
      <c r="BD291" s="6">
        <f t="shared" ref="BD291" si="3064">$Q$4*$AG$49 *J291</f>
        <v>2.1751061171578957E-7</v>
      </c>
      <c r="BE291" s="6">
        <f t="shared" ref="BE291" si="3065">$Q$4*$AG$49 *K291</f>
        <v>2.1945122683890442E-7</v>
      </c>
      <c r="BF291" s="6">
        <f t="shared" ref="BF291" si="3066">$Q$4*$AG$49 *L291</f>
        <v>2.2397932879283909E-7</v>
      </c>
      <c r="BG291" s="6">
        <f t="shared" ref="BG291" si="3067">$Q$4*$AG$49 *M291</f>
        <v>2.1751061171578957E-7</v>
      </c>
      <c r="BH291" s="6">
        <f t="shared" ref="BH291" si="3068">$Q$4*$AG$49 *N291</f>
        <v>2.6279163125513609E-7</v>
      </c>
      <c r="BI291" s="6">
        <f>$Q$4*$AH$49 *B291</f>
        <v>3.4984895032724009E-7</v>
      </c>
      <c r="BJ291" s="6">
        <f t="shared" ref="BJ291" si="3069">$Q$4*$AH$49 *C291</f>
        <v>1.3366642653882154E-7</v>
      </c>
      <c r="BK291" s="6">
        <f t="shared" ref="BK291" si="3070">$Q$4*$AH$49 *D291</f>
        <v>1.3752682874932902E-7</v>
      </c>
      <c r="BL291" s="6">
        <f t="shared" ref="BL291" si="3071">$Q$4*$AH$49 *E291</f>
        <v>6.0849589843124165E-7</v>
      </c>
      <c r="BM291" s="6">
        <f t="shared" ref="BM291" si="3072">$Q$4*$AH$49 *F291</f>
        <v>1.1373710012707666E-6</v>
      </c>
      <c r="BN291" s="6">
        <f t="shared" ref="BN291" si="3073">$Q$4*$AH$49 *G291</f>
        <v>1.2980602432831405E-7</v>
      </c>
      <c r="BO291" s="6">
        <f t="shared" ref="BO291" si="3074">$Q$4*$AH$49 *H291</f>
        <v>1.2980602432831405E-7</v>
      </c>
      <c r="BP291" s="6">
        <f t="shared" ref="BP291" si="3075">$Q$4*$AH$49 *I291</f>
        <v>6.7412273600986892E-7</v>
      </c>
      <c r="BQ291" s="6">
        <f t="shared" ref="BQ291" si="3076">$Q$4*$AH$49 *J291</f>
        <v>1.2980602432831405E-7</v>
      </c>
      <c r="BR291" s="6">
        <f t="shared" ref="BR291" si="3077">$Q$4*$AH$49 *K291</f>
        <v>1.3096414499146631E-7</v>
      </c>
      <c r="BS291" s="6">
        <f t="shared" ref="BS291" si="3078">$Q$4*$AH$49 *L291</f>
        <v>1.3366642653882154E-7</v>
      </c>
      <c r="BT291" s="6">
        <f t="shared" ref="BT291" si="3079">$Q$4*$AH$49 *M291</f>
        <v>1.2980602432831405E-7</v>
      </c>
      <c r="BU291" s="6">
        <f t="shared" ref="BU291" si="3080">$Q$4*$AH$49 *N291</f>
        <v>1.568288398018664E-7</v>
      </c>
      <c r="BV291" s="6">
        <f>$Q$4*AF291</f>
        <v>6.8276513583252112E-4</v>
      </c>
      <c r="BW291" s="6">
        <f>$Q$4*AG291</f>
        <v>-1.8736750287245245E-6</v>
      </c>
      <c r="BX291" s="10">
        <f>$Q$4*AH291</f>
        <v>-1.2456753912901059E-5</v>
      </c>
    </row>
    <row r="292" spans="1:76" x14ac:dyDescent="0.25">
      <c r="A292" s="53"/>
      <c r="B292" s="21" t="s">
        <v>74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7">
        <f>Y285 + Y291</f>
        <v>0.55578386449271933</v>
      </c>
      <c r="Z292" s="7">
        <f t="shared" ref="Z292" si="3081">Z285 + Z291</f>
        <v>-4.7186990923342484E-2</v>
      </c>
      <c r="AA292" s="7">
        <f t="shared" ref="AA292" si="3082">AA285 + AA291</f>
        <v>-0.18749783388323488</v>
      </c>
      <c r="AB292" s="7">
        <f>AB285+AB291</f>
        <v>0.60079264367410756</v>
      </c>
      <c r="AC292" s="41"/>
      <c r="AD292" s="42"/>
      <c r="AE292" s="42"/>
      <c r="AF292" s="42"/>
      <c r="AG292" s="42"/>
      <c r="AH292" s="43"/>
      <c r="AI292" s="7">
        <f>AI285 + AI291</f>
        <v>1.8662282259527256E-2</v>
      </c>
      <c r="AJ292" s="7">
        <f t="shared" ref="AJ292:BX292" si="3083">AJ285 + AJ291</f>
        <v>0.79884047178043904</v>
      </c>
      <c r="AK292" s="7">
        <f t="shared" si="3083"/>
        <v>0.52283361715306498</v>
      </c>
      <c r="AL292" s="7">
        <f t="shared" si="3083"/>
        <v>0.11526925963474365</v>
      </c>
      <c r="AM292" s="7">
        <f t="shared" si="3083"/>
        <v>0.24192083726176467</v>
      </c>
      <c r="AN292" s="7">
        <f t="shared" si="3083"/>
        <v>0.3986078156922363</v>
      </c>
      <c r="AO292" s="7">
        <f t="shared" si="3083"/>
        <v>0.94602793982389488</v>
      </c>
      <c r="AP292" s="7">
        <f t="shared" si="3083"/>
        <v>0.12188334749518176</v>
      </c>
      <c r="AQ292" s="7">
        <f t="shared" si="3083"/>
        <v>0.61436461763700778</v>
      </c>
      <c r="AR292" s="7">
        <f t="shared" si="3083"/>
        <v>0.10381887994271131</v>
      </c>
      <c r="AS292" s="7">
        <f t="shared" si="3083"/>
        <v>0.5710910978474395</v>
      </c>
      <c r="AT292" s="7">
        <f t="shared" si="3083"/>
        <v>0.9488376083735417</v>
      </c>
      <c r="AU292" s="7">
        <f t="shared" si="3083"/>
        <v>0.86629994859926907</v>
      </c>
      <c r="AV292" s="7">
        <f t="shared" si="3083"/>
        <v>0.65214212846750064</v>
      </c>
      <c r="AW292" s="7">
        <f t="shared" si="3083"/>
        <v>0.89620463896476255</v>
      </c>
      <c r="AX292" s="7">
        <f t="shared" si="3083"/>
        <v>0.68712355586242269</v>
      </c>
      <c r="AY292" s="7">
        <f t="shared" si="3083"/>
        <v>0.93129828994163188</v>
      </c>
      <c r="AZ292" s="7">
        <f t="shared" si="3083"/>
        <v>0.6918810054482335</v>
      </c>
      <c r="BA292" s="7">
        <f t="shared" si="3083"/>
        <v>0.1889507624763376</v>
      </c>
      <c r="BB292" s="7">
        <f t="shared" si="3083"/>
        <v>0.34222215458117161</v>
      </c>
      <c r="BC292" s="7">
        <f t="shared" si="3083"/>
        <v>0.8053791638635267</v>
      </c>
      <c r="BD292" s="7">
        <f t="shared" si="3083"/>
        <v>0.68794950182865544</v>
      </c>
      <c r="BE292" s="7">
        <f t="shared" si="3083"/>
        <v>4.6525088045775875E-2</v>
      </c>
      <c r="BF292" s="7">
        <f t="shared" si="3083"/>
        <v>0.65111691747145362</v>
      </c>
      <c r="BG292" s="7">
        <f t="shared" si="3083"/>
        <v>0.77718988530419242</v>
      </c>
      <c r="BH292" s="7">
        <f t="shared" si="3083"/>
        <v>0.98193255377366706</v>
      </c>
      <c r="BI292" s="7">
        <f t="shared" si="3083"/>
        <v>0.7449754942491954</v>
      </c>
      <c r="BJ292" s="7">
        <f t="shared" si="3083"/>
        <v>0.38663524715898473</v>
      </c>
      <c r="BK292" s="7">
        <f t="shared" si="3083"/>
        <v>0.33341206522390437</v>
      </c>
      <c r="BL292" s="7">
        <f t="shared" si="3083"/>
        <v>6.6148207824346036E-2</v>
      </c>
      <c r="BM292" s="7">
        <f t="shared" si="3083"/>
        <v>0.77726311160618833</v>
      </c>
      <c r="BN292" s="7">
        <f t="shared" si="3083"/>
        <v>0.46699123315440028</v>
      </c>
      <c r="BO292" s="7">
        <f t="shared" si="3083"/>
        <v>0.8907721355204421</v>
      </c>
      <c r="BP292" s="7">
        <f t="shared" si="3083"/>
        <v>0.34832778634169786</v>
      </c>
      <c r="BQ292" s="7">
        <f t="shared" si="3083"/>
        <v>0.37307556947883647</v>
      </c>
      <c r="BR292" s="7">
        <f t="shared" si="3083"/>
        <v>0.32108431857354064</v>
      </c>
      <c r="BS292" s="7">
        <f t="shared" si="3083"/>
        <v>0.20368249734348551</v>
      </c>
      <c r="BT292" s="7">
        <f t="shared" si="3083"/>
        <v>0.79270830503357659</v>
      </c>
      <c r="BU292" s="7">
        <f t="shared" si="3083"/>
        <v>0.21331237438186237</v>
      </c>
      <c r="BV292" s="7">
        <f t="shared" si="3083"/>
        <v>5.6580054160575606E-2</v>
      </c>
      <c r="BW292" s="7">
        <f t="shared" si="3083"/>
        <v>0.30212985392208491</v>
      </c>
      <c r="BX292" s="11">
        <f t="shared" si="3083"/>
        <v>0.5130893305233396</v>
      </c>
    </row>
    <row r="293" spans="1:76" x14ac:dyDescent="0.25">
      <c r="A293" s="53"/>
      <c r="BX293" s="12"/>
    </row>
    <row r="294" spans="1:76" x14ac:dyDescent="0.25">
      <c r="A294" s="53"/>
      <c r="B294" s="8">
        <v>0.29033457249070638</v>
      </c>
      <c r="C294" s="3">
        <v>0.10297397769516729</v>
      </c>
      <c r="D294" s="3">
        <v>0.11189591078066916</v>
      </c>
      <c r="E294" s="3">
        <v>0.48066914498141267</v>
      </c>
      <c r="F294" s="3">
        <v>0.88215613382899627</v>
      </c>
      <c r="G294" s="3">
        <v>0.1</v>
      </c>
      <c r="H294" s="3">
        <v>0.1</v>
      </c>
      <c r="I294" s="3">
        <v>0.41226765799256504</v>
      </c>
      <c r="J294" s="3">
        <v>0.10297397769516729</v>
      </c>
      <c r="K294" s="3">
        <v>0.10059479553903346</v>
      </c>
      <c r="L294" s="3">
        <v>0.10594795539033458</v>
      </c>
      <c r="M294" s="3">
        <v>0.10297397769516729</v>
      </c>
      <c r="N294" s="3">
        <v>0.120817843866171</v>
      </c>
      <c r="O294" s="3">
        <v>0</v>
      </c>
      <c r="P294" s="6">
        <f>$BV$43+ (B294*AI288) + (C294*$AJ$43) +(D294*$AK$43)+(E294*$AL$43)+(F294*$AM$43)+(G294*$AN$43)+(H294*$AO$43)+(I294*$AP$43)+(J294*$AQ$43)+(K294*$AR$43)+(L294*$AS$43)+(M294*$AT$43)+(N294*$AU$43)</f>
        <v>1.1168360491324956</v>
      </c>
      <c r="Q294" s="6">
        <f>$BW$43+ (B294*$AV$43) + (C294*$AW$43) +(D294*$AX$43)+(E294*$AY$43)+(F294*$AZ$43)+(G294*$BA$43)+(H294*$BB$43)+(I294*$BC$43)+(J294*$BD$43)+(K294*$BE$43)+(L294*$BF$43)+(M294*$BG$43)+(N294*$BH$43)</f>
        <v>2.4655634858100868</v>
      </c>
      <c r="R294" s="6">
        <f>$BX$43+ (B294*$BI$43) + (C294*$BJ$43) +(D294*$BK$43)+(E294*$BL$43)+(F294*$BM$43)+(G294*$BN$43)+(H294*$BO$43)+(I294*$BP$43)+(J294*$BQ$43)+(K294*$BR$43)+(L294*$BS$43)+(M294*$BT$43)+(N294*$BU$43)</f>
        <v>2.0036371550250882</v>
      </c>
      <c r="S294" s="6">
        <f>1/(1+EXP(-P294))</f>
        <v>0.7534013645401284</v>
      </c>
      <c r="T294" s="6">
        <f t="shared" ref="T294" si="3084">1/(1+EXP(-Q294))</f>
        <v>0.92169215469987387</v>
      </c>
      <c r="U294" s="6">
        <f t="shared" ref="U294" si="3085">1/(1+EXP(-R294))</f>
        <v>0.88117842732851526</v>
      </c>
      <c r="V294" s="6">
        <f>AB285+(S294*Y285)+(T294*Z285)+(U294*AA285)</f>
        <v>0.78936558435349657</v>
      </c>
      <c r="W294" s="6">
        <f t="shared" ref="W294" si="3086">1/(1+EXP(-V294))</f>
        <v>0.68769509301149612</v>
      </c>
      <c r="X294" s="6">
        <f>(O294 -W294) *W294 * (1-W294)</f>
        <v>-0.14769665477462346</v>
      </c>
      <c r="Y294" s="6">
        <f>$Q$4*X294*S294</f>
        <v>-1.1127486124521359E-2</v>
      </c>
      <c r="Z294" s="6">
        <f>$Q$4*X294*T294</f>
        <v>-1.3613084798118612E-2</v>
      </c>
      <c r="AA294" s="6">
        <f>$Q$4*X294*U294</f>
        <v>-1.3014710597598535E-2</v>
      </c>
      <c r="AB294" s="6">
        <f>$Q$4*X294</f>
        <v>-1.4769665477462347E-2</v>
      </c>
      <c r="AC294" s="6">
        <f>X294 *Y285</f>
        <v>-8.1339818621988413E-2</v>
      </c>
      <c r="AD294" s="6">
        <f>X294 *Z285</f>
        <v>7.8852542833310266E-3</v>
      </c>
      <c r="AE294" s="6">
        <f>X294 *AA285</f>
        <v>2.8566355514918582E-2</v>
      </c>
      <c r="AF294" s="6">
        <f>AC294 *S294*(1 - S294)</f>
        <v>-1.5111941761045614E-2</v>
      </c>
      <c r="AG294" s="6">
        <f>AD294 *T294*(1 - T294)</f>
        <v>5.691239578343903E-4</v>
      </c>
      <c r="AH294" s="6">
        <f>AE294 *U294*(1 - U294)</f>
        <v>2.9909833082841977E-3</v>
      </c>
      <c r="AI294" s="6">
        <f>$Q$4*$AF$52 *B294</f>
        <v>-4.4871305332942388E-4</v>
      </c>
      <c r="AJ294" s="6">
        <f t="shared" ref="AJ294" si="3087">$Q$4*$AF$52 *C294</f>
        <v>-1.5914662710915544E-4</v>
      </c>
      <c r="AK294" s="6">
        <f t="shared" ref="AK294" si="3088">$Q$4*$AF$52 *D294</f>
        <v>-1.7293550454821583E-4</v>
      </c>
      <c r="AL294" s="6">
        <f t="shared" ref="AL294" si="3089">$Q$4*$AF$52 *E294</f>
        <v>-7.4287577202937895E-4</v>
      </c>
      <c r="AM294" s="6">
        <f t="shared" ref="AM294" si="3090">$Q$4*$AF$52 *F294</f>
        <v>-1.3633752567870968E-3</v>
      </c>
      <c r="AN294" s="6">
        <f t="shared" ref="AN294" si="3091">$Q$4*$AF$52 *G294</f>
        <v>-1.5455033462946863E-4</v>
      </c>
      <c r="AO294" s="6">
        <f t="shared" ref="AO294" si="3092">$Q$4*$AF$52 *H294</f>
        <v>-1.5455033462946863E-4</v>
      </c>
      <c r="AP294" s="6">
        <f t="shared" ref="AP294" si="3093">$Q$4*$AF$52 *I294</f>
        <v>-6.3716104499658254E-4</v>
      </c>
      <c r="AQ294" s="6">
        <f t="shared" ref="AQ294" si="3094">$Q$4*$AF$52 *J294</f>
        <v>-1.5914662710915544E-4</v>
      </c>
      <c r="AR294" s="6">
        <f t="shared" ref="AR294" si="3095">$Q$4*$AF$52 *K294</f>
        <v>-1.5546959312540598E-4</v>
      </c>
      <c r="AS294" s="6">
        <f t="shared" ref="AS294" si="3096">$Q$4*$AF$52 *L294</f>
        <v>-1.6374291958884223E-4</v>
      </c>
      <c r="AT294" s="6">
        <f t="shared" ref="AT294" si="3097">$Q$4*$AF$52 *M294</f>
        <v>-1.5914662710915544E-4</v>
      </c>
      <c r="AU294" s="6">
        <f t="shared" ref="AU294" si="3098">$Q$4*$AF$52 *N294</f>
        <v>-1.8672438198727621E-4</v>
      </c>
      <c r="AV294" s="6">
        <f>$Q$4*$AG$52 *B294</f>
        <v>-5.0799712809904275E-5</v>
      </c>
      <c r="AW294" s="6">
        <f t="shared" ref="AW294" si="3099">$Q$4*$AG$52 *C294</f>
        <v>-1.8017311713628017E-5</v>
      </c>
      <c r="AX294" s="6">
        <f t="shared" ref="AX294" si="3100">$Q$4*$AG$52 *D294</f>
        <v>-1.9578378432498315E-5</v>
      </c>
      <c r="AY294" s="6">
        <f t="shared" ref="AY294" si="3101">$Q$4*$AG$52 *E294</f>
        <v>-8.4102469479137277E-5</v>
      </c>
      <c r="AZ294" s="6">
        <f t="shared" ref="AZ294" si="3102">$Q$4*$AG$52 *F294</f>
        <v>-1.5435047182830067E-4</v>
      </c>
      <c r="BA294" s="6">
        <f t="shared" ref="BA294" si="3103">$Q$4*$AG$52 *G294</f>
        <v>-1.7496956140671253E-5</v>
      </c>
      <c r="BB294" s="6">
        <f t="shared" ref="BB294" si="3104">$Q$4*$AG$52 *H294</f>
        <v>-1.7496956140671253E-5</v>
      </c>
      <c r="BC294" s="6">
        <f t="shared" ref="BC294" si="3105">$Q$4*$AG$52 *I294</f>
        <v>-7.2134291301131665E-5</v>
      </c>
      <c r="BD294" s="6">
        <f t="shared" ref="BD294" si="3106">$Q$4*$AG$52 *J294</f>
        <v>-1.8017311713628017E-5</v>
      </c>
      <c r="BE294" s="6">
        <f t="shared" ref="BE294" si="3107">$Q$4*$AG$52 *K294</f>
        <v>-1.7601027255262605E-5</v>
      </c>
      <c r="BF294" s="6">
        <f t="shared" ref="BF294" si="3108">$Q$4*$AG$52 *L294</f>
        <v>-1.8537667286584785E-5</v>
      </c>
      <c r="BG294" s="6">
        <f t="shared" ref="BG294" si="3109">$Q$4*$AG$52 *M294</f>
        <v>-1.8017311713628017E-5</v>
      </c>
      <c r="BH294" s="6">
        <f t="shared" ref="BH294" si="3110">$Q$4*$AG$52 *N294</f>
        <v>-2.1139445151368612E-5</v>
      </c>
      <c r="BI294" s="6">
        <f>$Q$4*$AH$52 *B294</f>
        <v>-2.4001231093712511E-5</v>
      </c>
      <c r="BJ294" s="6">
        <f t="shared" ref="BJ294" si="3111">$Q$4*$AH$52 *C294</f>
        <v>-8.5126005287559081E-6</v>
      </c>
      <c r="BK294" s="6">
        <f t="shared" ref="BK294" si="3112">$Q$4*$AH$52 *D294</f>
        <v>-9.2501543651824131E-6</v>
      </c>
      <c r="BL294" s="6">
        <f t="shared" ref="BL294" si="3113">$Q$4*$AH$52 *E294</f>
        <v>-3.9735712937477939E-5</v>
      </c>
      <c r="BM294" s="6">
        <f t="shared" ref="BM294" si="3114">$Q$4*$AH$52 *F294</f>
        <v>-7.292563557667065E-5</v>
      </c>
      <c r="BN294" s="6">
        <f t="shared" ref="BN294" si="3115">$Q$4*$AH$52 *G294</f>
        <v>-8.2667492499470737E-6</v>
      </c>
      <c r="BO294" s="6">
        <f t="shared" ref="BO294" si="3116">$Q$4*$AH$52 *H294</f>
        <v>-8.2667492499470737E-6</v>
      </c>
      <c r="BP294" s="6">
        <f t="shared" ref="BP294" si="3117">$Q$4*$AH$52 *I294</f>
        <v>-3.4081133524874732E-5</v>
      </c>
      <c r="BQ294" s="6">
        <f t="shared" ref="BQ294" si="3118">$Q$4*$AH$52 *J294</f>
        <v>-8.5126005287559081E-6</v>
      </c>
      <c r="BR294" s="6">
        <f t="shared" ref="BR294" si="3119">$Q$4*$AH$52 *K294</f>
        <v>-8.3159195057088406E-6</v>
      </c>
      <c r="BS294" s="6">
        <f t="shared" ref="BS294" si="3120">$Q$4*$AH$52 *L294</f>
        <v>-8.7584518075647443E-6</v>
      </c>
      <c r="BT294" s="6">
        <f t="shared" ref="BT294" si="3121">$Q$4*$AH$52 *M294</f>
        <v>-8.5126005287559081E-6</v>
      </c>
      <c r="BU294" s="6">
        <f t="shared" ref="BU294" si="3122">$Q$4*$AH$52 *N294</f>
        <v>-9.9877082016089164E-6</v>
      </c>
      <c r="BV294" s="6">
        <f>$Q$4*AF294</f>
        <v>-1.5111941761045615E-3</v>
      </c>
      <c r="BW294" s="6">
        <f>$Q$4*AG294</f>
        <v>5.6912395783439035E-5</v>
      </c>
      <c r="BX294" s="10">
        <f>$Q$4*AH294</f>
        <v>2.9909833082841981E-4</v>
      </c>
    </row>
    <row r="295" spans="1:76" x14ac:dyDescent="0.25">
      <c r="A295" s="53"/>
      <c r="B295" s="21" t="s">
        <v>74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13">
        <f>Y292+Y294</f>
        <v>0.54465637836819791</v>
      </c>
      <c r="Z295" s="13">
        <f t="shared" ref="Z295:AB295" si="3123">Z292+Z294</f>
        <v>-6.0800075721461094E-2</v>
      </c>
      <c r="AA295" s="13">
        <f t="shared" si="3123"/>
        <v>-0.20051254448083342</v>
      </c>
      <c r="AB295" s="13">
        <f t="shared" si="3123"/>
        <v>0.58602297819664517</v>
      </c>
      <c r="AC295" s="36" t="s">
        <v>74</v>
      </c>
      <c r="AD295" s="36"/>
      <c r="AE295" s="36"/>
      <c r="AF295" s="36"/>
      <c r="AG295" s="36"/>
      <c r="AH295" s="36"/>
      <c r="AI295" s="14">
        <f>AI292+AI294</f>
        <v>1.8213569206197832E-2</v>
      </c>
      <c r="AJ295" s="14">
        <f t="shared" ref="AJ295:BV295" si="3124">AJ292+AJ294</f>
        <v>0.7986813251533299</v>
      </c>
      <c r="AK295" s="14">
        <f t="shared" si="3124"/>
        <v>0.52266068164851676</v>
      </c>
      <c r="AL295" s="14">
        <f t="shared" si="3124"/>
        <v>0.11452638386271427</v>
      </c>
      <c r="AM295" s="14">
        <f t="shared" si="3124"/>
        <v>0.24055746200497757</v>
      </c>
      <c r="AN295" s="14">
        <f t="shared" si="3124"/>
        <v>0.39845326535760683</v>
      </c>
      <c r="AO295" s="14">
        <f t="shared" si="3124"/>
        <v>0.94587338948926536</v>
      </c>
      <c r="AP295" s="14">
        <f t="shared" si="3124"/>
        <v>0.12124618645018517</v>
      </c>
      <c r="AQ295" s="14">
        <f t="shared" si="3124"/>
        <v>0.61420547100989864</v>
      </c>
      <c r="AR295" s="14">
        <f t="shared" si="3124"/>
        <v>0.10366341034958591</v>
      </c>
      <c r="AS295" s="14">
        <f t="shared" si="3124"/>
        <v>0.57092735492785063</v>
      </c>
      <c r="AT295" s="14">
        <f t="shared" si="3124"/>
        <v>0.94867846174643256</v>
      </c>
      <c r="AU295" s="14">
        <f t="shared" si="3124"/>
        <v>0.86611322421728176</v>
      </c>
      <c r="AV295" s="14">
        <f t="shared" si="3124"/>
        <v>0.65209132875469078</v>
      </c>
      <c r="AW295" s="14">
        <f t="shared" si="3124"/>
        <v>0.89618662165304896</v>
      </c>
      <c r="AX295" s="14">
        <f t="shared" si="3124"/>
        <v>0.68710397748399021</v>
      </c>
      <c r="AY295" s="14">
        <f t="shared" si="3124"/>
        <v>0.93121418747215279</v>
      </c>
      <c r="AZ295" s="14">
        <f t="shared" si="3124"/>
        <v>0.69172665497640518</v>
      </c>
      <c r="BA295" s="14">
        <f t="shared" si="3124"/>
        <v>0.18893326552019693</v>
      </c>
      <c r="BB295" s="14">
        <f t="shared" si="3124"/>
        <v>0.34220465762503094</v>
      </c>
      <c r="BC295" s="14">
        <f t="shared" si="3124"/>
        <v>0.80530702957222555</v>
      </c>
      <c r="BD295" s="14">
        <f t="shared" si="3124"/>
        <v>0.68793148451694186</v>
      </c>
      <c r="BE295" s="14">
        <f t="shared" si="3124"/>
        <v>4.6507487018520616E-2</v>
      </c>
      <c r="BF295" s="14">
        <f t="shared" si="3124"/>
        <v>0.65109837980416707</v>
      </c>
      <c r="BG295" s="14">
        <f t="shared" si="3124"/>
        <v>0.77717186799247884</v>
      </c>
      <c r="BH295" s="14">
        <f t="shared" si="3124"/>
        <v>0.9819114143285157</v>
      </c>
      <c r="BI295" s="14">
        <f t="shared" si="3124"/>
        <v>0.74495149301810171</v>
      </c>
      <c r="BJ295" s="14">
        <f t="shared" si="3124"/>
        <v>0.38662673455845598</v>
      </c>
      <c r="BK295" s="14">
        <f t="shared" si="3124"/>
        <v>0.33340281506953917</v>
      </c>
      <c r="BL295" s="14">
        <f t="shared" si="3124"/>
        <v>6.6108472111408564E-2</v>
      </c>
      <c r="BM295" s="14">
        <f t="shared" si="3124"/>
        <v>0.77719018597061162</v>
      </c>
      <c r="BN295" s="14">
        <f t="shared" si="3124"/>
        <v>0.4669829664051503</v>
      </c>
      <c r="BO295" s="14">
        <f t="shared" si="3124"/>
        <v>0.89076386877119218</v>
      </c>
      <c r="BP295" s="14">
        <f t="shared" si="3124"/>
        <v>0.34829370520817299</v>
      </c>
      <c r="BQ295" s="14">
        <f t="shared" si="3124"/>
        <v>0.37306705687830771</v>
      </c>
      <c r="BR295" s="14">
        <f t="shared" si="3124"/>
        <v>0.32107600265403491</v>
      </c>
      <c r="BS295" s="14">
        <f t="shared" si="3124"/>
        <v>0.20367373889167795</v>
      </c>
      <c r="BT295" s="14">
        <f t="shared" si="3124"/>
        <v>0.79269979243304778</v>
      </c>
      <c r="BU295" s="14">
        <f t="shared" si="3124"/>
        <v>0.21330238667366078</v>
      </c>
      <c r="BV295" s="14">
        <f t="shared" si="3124"/>
        <v>5.5068859984471044E-2</v>
      </c>
      <c r="BW295" s="14">
        <f>BW292+BW294</f>
        <v>0.30218676631786834</v>
      </c>
      <c r="BX295" s="15">
        <f t="shared" ref="BX295" si="3125">BX292+BX294</f>
        <v>0.51338842885416802</v>
      </c>
    </row>
    <row r="296" spans="1:76" x14ac:dyDescent="0.25">
      <c r="A296" s="53"/>
      <c r="BX296" s="12"/>
    </row>
    <row r="297" spans="1:76" ht="14.25" customHeight="1" x14ac:dyDescent="0.25">
      <c r="A297" s="53"/>
      <c r="B297" s="8">
        <v>0.32007434944237922</v>
      </c>
      <c r="C297" s="3">
        <v>0.1</v>
      </c>
      <c r="D297" s="3">
        <v>0.10594795539033458</v>
      </c>
      <c r="E297" s="3">
        <v>0.45687732342007437</v>
      </c>
      <c r="F297" s="3">
        <v>0.9</v>
      </c>
      <c r="G297" s="3">
        <v>0.1</v>
      </c>
      <c r="H297" s="3">
        <v>0.10594795539033458</v>
      </c>
      <c r="I297" s="3">
        <v>0.45985130111524164</v>
      </c>
      <c r="J297" s="3">
        <v>0.10297397769516729</v>
      </c>
      <c r="K297" s="3">
        <v>0.10059479553903346</v>
      </c>
      <c r="L297" s="3">
        <v>0.10297397769516729</v>
      </c>
      <c r="M297" s="3">
        <v>0.10297397769516729</v>
      </c>
      <c r="N297" s="3">
        <v>0.10892193308550187</v>
      </c>
      <c r="O297" s="3">
        <v>0</v>
      </c>
      <c r="P297" s="6">
        <f>$BV$43+ (B297*AI291) + (C297*$AJ$43) +(D297*$AK$43)+(E297*$AL$43)+(F297*$AM$43)+(G297*$AN$43)+(H297*$AO$43)+(I297*$AP$43)+(J297*$AQ$43)+(K297*$AR$43)+(L297*$AS$43)+(M297*$AT$43)+(N297*$AU$43)</f>
        <v>1.1143230549601821</v>
      </c>
      <c r="Q297" s="6">
        <f>$BW$43+ (B297*$AV$43) + (C297*$AW$43) +(D297*$AX$43)+(E297*$AY$43)+(F297*$AZ$43)+(G297*$BA$43)+(H297*$BB$43)+(I297*$BC$43)+(J297*$BD$43)+(K297*$BE$43)+(L297*$BF$43)+(M297*$BG$43)+(N297*$BH$43)</f>
        <v>2.4954608669463334</v>
      </c>
      <c r="R297" s="6">
        <f>$BX$43+ (B297*$BI$43) + (C297*$BJ$43) +(D297*$BK$43)+(E297*$BL$43)+(F297*$BM$43)+(G297*$BN$43)+(H297*$BO$43)+(I297*$BP$43)+(J297*$BQ$43)+(K297*$BR$43)+(L297*$BS$43)+(M297*$BT$43)+(N297*$BU$43)</f>
        <v>2.053859722839591</v>
      </c>
      <c r="S297" s="6">
        <f t="shared" ref="S297" si="3126">1/(1+EXP(-P297))</f>
        <v>0.75293418375792309</v>
      </c>
      <c r="T297" s="6">
        <f>1/(1+EXP(-Q297))</f>
        <v>0.92382299661895484</v>
      </c>
      <c r="U297" s="6">
        <f>1/(1+EXP(-R297))</f>
        <v>0.88633704164848148</v>
      </c>
      <c r="V297" s="6">
        <f>AB285+(S297*Y285)+(T297*Z285)+(U297*AA285)</f>
        <v>0.78799679613419138</v>
      </c>
      <c r="W297" s="6">
        <f t="shared" ref="W297" si="3127">1/(1+EXP(-V297))</f>
        <v>0.6874010421098562</v>
      </c>
      <c r="X297" s="6">
        <f>(O297 -W297) *W297 * (1-W297)</f>
        <v>-0.14770931981810567</v>
      </c>
      <c r="Y297" s="6">
        <f>$Q$4*X297*S297</f>
        <v>-1.1121539615068341E-2</v>
      </c>
      <c r="Z297" s="6">
        <f>$Q$4*X297*T297</f>
        <v>-1.3645726646290997E-2</v>
      </c>
      <c r="AA297" s="6">
        <f>$Q$4*X297*U297</f>
        <v>-1.309202415514892E-2</v>
      </c>
      <c r="AB297" s="6">
        <f>$Q$4*X297</f>
        <v>-1.4770931981810568E-2</v>
      </c>
      <c r="AC297" s="6">
        <f>$X297 *Y285</f>
        <v>-8.1346793541909615E-2</v>
      </c>
      <c r="AD297" s="6">
        <f>$X297 *Z285</f>
        <v>7.8859304468400712E-3</v>
      </c>
      <c r="AE297" s="6">
        <f>$X297 *AA285</f>
        <v>2.8568805090606511E-2</v>
      </c>
      <c r="AF297" s="6">
        <f>AC297 *S297*(1 - S297)</f>
        <v>-1.5132480219046587E-2</v>
      </c>
      <c r="AG297" s="6">
        <f>AD297 *T297*(1 - T297)</f>
        <v>5.5496500185745097E-4</v>
      </c>
      <c r="AH297" s="6">
        <f>AE297 *U297*(1 - U297)</f>
        <v>2.8781268508692413E-3</v>
      </c>
      <c r="AI297" s="6">
        <f t="shared" ref="AI297" si="3128">$Q$4*$AF$33 *B297</f>
        <v>-4.7762817871976817E-4</v>
      </c>
      <c r="AJ297" s="6">
        <f t="shared" ref="AJ297" si="3129">$Q$4*$AF$33 *C297</f>
        <v>-1.4922413481488689E-4</v>
      </c>
      <c r="AK297" s="6">
        <f t="shared" ref="AK297" si="3130">$Q$4*$AF$33 *D297</f>
        <v>-1.5809991978528909E-4</v>
      </c>
      <c r="AL297" s="6">
        <f t="shared" ref="AL297" si="3131">$Q$4*$AF$33 *E297</f>
        <v>-6.817712330390186E-4</v>
      </c>
      <c r="AM297" s="6">
        <f t="shared" ref="AM297" si="3132">$Q$4*$AF$33 *F297</f>
        <v>-1.3430172133339822E-3</v>
      </c>
      <c r="AN297" s="6">
        <f t="shared" ref="AN297" si="3133">$Q$4*$AF$33 *G297</f>
        <v>-1.4922413481488689E-4</v>
      </c>
      <c r="AO297" s="6">
        <f t="shared" ref="AO297" si="3134">$Q$4*$AF$33 *H297</f>
        <v>-1.5809991978528909E-4</v>
      </c>
      <c r="AP297" s="6">
        <f t="shared" ref="AP297" si="3135">$Q$4*$AF$33 *I297</f>
        <v>-6.8620912552421962E-4</v>
      </c>
      <c r="AQ297" s="6">
        <f t="shared" ref="AQ297" si="3136">$Q$4*$AF$33 *J297</f>
        <v>-1.5366202730008799E-4</v>
      </c>
      <c r="AR297" s="6">
        <f t="shared" ref="AR297" si="3137">$Q$4*$AF$33 *K297</f>
        <v>-1.501117133119271E-4</v>
      </c>
      <c r="AS297" s="6">
        <f t="shared" ref="AS297" si="3138">$Q$4*$AF$33 *L297</f>
        <v>-1.5366202730008799E-4</v>
      </c>
      <c r="AT297" s="6">
        <f t="shared" ref="AT297" si="3139">$Q$4*$AF$33 *M297</f>
        <v>-1.5366202730008799E-4</v>
      </c>
      <c r="AU297" s="6">
        <f t="shared" ref="AU297" si="3140">$Q$4*$AF$33 *N297</f>
        <v>-1.6253781227049019E-4</v>
      </c>
      <c r="AV297" s="6">
        <f t="shared" ref="AV297" si="3141">$Q$4*$AG$33 *B297</f>
        <v>-5.733351398497838E-5</v>
      </c>
      <c r="AW297" s="6">
        <f t="shared" ref="AW297" si="3142">$Q$4*$AG$33 *C297</f>
        <v>-1.7912561279859678E-5</v>
      </c>
      <c r="AX297" s="6">
        <f t="shared" ref="AX297" si="3143">$Q$4*$AG$33 *D297</f>
        <v>-1.8977992434052078E-5</v>
      </c>
      <c r="AY297" s="6">
        <f t="shared" ref="AY297" si="3144">$Q$4*$AG$33 *E297</f>
        <v>-8.1838430531403508E-5</v>
      </c>
      <c r="AZ297" s="6">
        <f t="shared" ref="AZ297" si="3145">$Q$4*$AG$33 *F297</f>
        <v>-1.6121305151873711E-4</v>
      </c>
      <c r="BA297" s="6">
        <f t="shared" ref="BA297" si="3146">$Q$4*$AG$33 *G297</f>
        <v>-1.7912561279859678E-5</v>
      </c>
      <c r="BB297" s="6">
        <f t="shared" ref="BB297" si="3147">$Q$4*$AG$33 *H297</f>
        <v>-1.8977992434052078E-5</v>
      </c>
      <c r="BC297" s="6">
        <f t="shared" ref="BC297" si="3148">$Q$4*$AG$33 *I297</f>
        <v>-8.2371146108499717E-5</v>
      </c>
      <c r="BD297" s="6">
        <f t="shared" ref="BD297" si="3149">$Q$4*$AG$33 *J297</f>
        <v>-1.8445276856955879E-5</v>
      </c>
      <c r="BE297" s="6">
        <f t="shared" ref="BE297" si="3150">$Q$4*$AG$33 *K297</f>
        <v>-1.8019104395278919E-5</v>
      </c>
      <c r="BF297" s="6">
        <f t="shared" ref="BF297" si="3151">$Q$4*$AG$33 *L297</f>
        <v>-1.8445276856955879E-5</v>
      </c>
      <c r="BG297" s="6">
        <f t="shared" ref="BG297" si="3152">$Q$4*$AG$33 *M297</f>
        <v>-1.8445276856955879E-5</v>
      </c>
      <c r="BH297" s="6">
        <f t="shared" ref="BH297" si="3153">$Q$4*$AG$33 *N297</f>
        <v>-1.9510708011148276E-5</v>
      </c>
      <c r="BI297" s="6">
        <f t="shared" ref="BI297" si="3154">$Q$4*$AH$33 *B297</f>
        <v>-3.1616436273228051E-5</v>
      </c>
      <c r="BJ297" s="6">
        <f t="shared" ref="BJ297" si="3155">$Q$4*$AH$33 *C297</f>
        <v>-9.8778412979074856E-6</v>
      </c>
      <c r="BK297" s="6">
        <f t="shared" ref="BK297" si="3156">$Q$4*$AH$33 *D297</f>
        <v>-1.0465370891835069E-5</v>
      </c>
      <c r="BL297" s="6">
        <f t="shared" ref="BL297" si="3157">$Q$4*$AH$33 *E297</f>
        <v>-4.5129616933562451E-5</v>
      </c>
      <c r="BM297" s="6">
        <f t="shared" ref="BM297" si="3158">$Q$4*$AH$33 *F297</f>
        <v>-8.8900571681167377E-5</v>
      </c>
      <c r="BN297" s="6">
        <f t="shared" ref="BN297" si="3159">$Q$4*$AH$33 *G297</f>
        <v>-9.8778412979074856E-6</v>
      </c>
      <c r="BO297" s="6">
        <f t="shared" ref="BO297" si="3160">$Q$4*$AH$33 *H297</f>
        <v>-1.0465370891835069E-5</v>
      </c>
      <c r="BP297" s="6">
        <f t="shared" ref="BP297" si="3161">$Q$4*$AH$33 *I297</f>
        <v>-4.5423381730526246E-5</v>
      </c>
      <c r="BQ297" s="6">
        <f t="shared" ref="BQ297" si="3162">$Q$4*$AH$33 *J297</f>
        <v>-1.0171606094871277E-5</v>
      </c>
      <c r="BR297" s="6">
        <f t="shared" ref="BR297" si="3163">$Q$4*$AH$33 *K297</f>
        <v>-9.9365942573002432E-6</v>
      </c>
      <c r="BS297" s="6">
        <f t="shared" ref="BS297" si="3164">$Q$4*$AH$33 *L297</f>
        <v>-1.0171606094871277E-5</v>
      </c>
      <c r="BT297" s="6">
        <f t="shared" ref="BT297" si="3165">$Q$4*$AH$33 *M297</f>
        <v>-1.0171606094871277E-5</v>
      </c>
      <c r="BU297" s="6">
        <f t="shared" ref="BU297" si="3166">$Q$4*$AH$33 *N297</f>
        <v>-1.075913568879886E-5</v>
      </c>
      <c r="BV297" s="6">
        <f>AF297*BV295</f>
        <v>-8.3332843440045423E-4</v>
      </c>
      <c r="BW297" s="6">
        <f t="shared" ref="BW297" si="3167">AG297*BW295</f>
        <v>1.6770307933089291E-4</v>
      </c>
      <c r="BX297" s="10">
        <f>AH297*BX295</f>
        <v>1.4775970220107541E-3</v>
      </c>
    </row>
    <row r="298" spans="1:76" x14ac:dyDescent="0.25">
      <c r="A298" s="53"/>
      <c r="B298" s="21" t="s">
        <v>74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13">
        <f>Y295+Y297</f>
        <v>0.53353483875312957</v>
      </c>
      <c r="Z298" s="13">
        <f t="shared" ref="Z298:AB298" si="3168">Z295+Z297</f>
        <v>-7.4445802367752084E-2</v>
      </c>
      <c r="AA298" s="13">
        <f t="shared" si="3168"/>
        <v>-0.21360456863598234</v>
      </c>
      <c r="AB298" s="13">
        <f t="shared" si="3168"/>
        <v>0.57125204621483461</v>
      </c>
      <c r="AC298" s="36" t="s">
        <v>74</v>
      </c>
      <c r="AD298" s="36"/>
      <c r="AE298" s="36"/>
      <c r="AF298" s="36"/>
      <c r="AG298" s="36"/>
      <c r="AH298" s="36"/>
      <c r="AI298" s="14">
        <f>AI295+AI297</f>
        <v>1.7735941027478063E-2</v>
      </c>
      <c r="AJ298" s="14">
        <f t="shared" ref="AJ298:BX298" si="3169">AJ295+AJ297</f>
        <v>0.79853210101851502</v>
      </c>
      <c r="AK298" s="14">
        <f t="shared" si="3169"/>
        <v>0.52250258172873143</v>
      </c>
      <c r="AL298" s="14">
        <f t="shared" si="3169"/>
        <v>0.11384461262967525</v>
      </c>
      <c r="AM298" s="14">
        <f t="shared" si="3169"/>
        <v>0.23921444479164358</v>
      </c>
      <c r="AN298" s="14">
        <f t="shared" si="3169"/>
        <v>0.39830404122279195</v>
      </c>
      <c r="AO298" s="14">
        <f t="shared" si="3169"/>
        <v>0.94571528956948003</v>
      </c>
      <c r="AP298" s="14">
        <f t="shared" si="3169"/>
        <v>0.12055997732466095</v>
      </c>
      <c r="AQ298" s="14">
        <f t="shared" si="3169"/>
        <v>0.61405180898259859</v>
      </c>
      <c r="AR298" s="14">
        <f t="shared" si="3169"/>
        <v>0.10351329863627398</v>
      </c>
      <c r="AS298" s="14">
        <f t="shared" si="3169"/>
        <v>0.57077369290055058</v>
      </c>
      <c r="AT298" s="14">
        <f t="shared" si="3169"/>
        <v>0.94852479971913251</v>
      </c>
      <c r="AU298" s="14">
        <f t="shared" si="3169"/>
        <v>0.86595068640501127</v>
      </c>
      <c r="AV298" s="14">
        <f t="shared" si="3169"/>
        <v>0.65203399524070582</v>
      </c>
      <c r="AW298" s="14">
        <f t="shared" si="3169"/>
        <v>0.89616870909176916</v>
      </c>
      <c r="AX298" s="14">
        <f t="shared" si="3169"/>
        <v>0.68708499949155621</v>
      </c>
      <c r="AY298" s="14">
        <f t="shared" si="3169"/>
        <v>0.93113234904162134</v>
      </c>
      <c r="AZ298" s="14">
        <f t="shared" si="3169"/>
        <v>0.69156544192488645</v>
      </c>
      <c r="BA298" s="14">
        <f t="shared" si="3169"/>
        <v>0.18891535295891707</v>
      </c>
      <c r="BB298" s="14">
        <f t="shared" si="3169"/>
        <v>0.34218567963259688</v>
      </c>
      <c r="BC298" s="14">
        <f t="shared" si="3169"/>
        <v>0.80522465842611701</v>
      </c>
      <c r="BD298" s="14">
        <f t="shared" si="3169"/>
        <v>0.68791303924008496</v>
      </c>
      <c r="BE298" s="14">
        <f t="shared" si="3169"/>
        <v>4.6489467914125338E-2</v>
      </c>
      <c r="BF298" s="14">
        <f t="shared" si="3169"/>
        <v>0.65107993452731017</v>
      </c>
      <c r="BG298" s="14">
        <f t="shared" si="3169"/>
        <v>0.77715342271562193</v>
      </c>
      <c r="BH298" s="14">
        <f t="shared" si="3169"/>
        <v>0.9818919036205046</v>
      </c>
      <c r="BI298" s="14">
        <f t="shared" si="3169"/>
        <v>0.74491987658182846</v>
      </c>
      <c r="BJ298" s="14">
        <f t="shared" si="3169"/>
        <v>0.38661685671715806</v>
      </c>
      <c r="BK298" s="14">
        <f t="shared" si="3169"/>
        <v>0.33339234969864734</v>
      </c>
      <c r="BL298" s="14">
        <f t="shared" si="3169"/>
        <v>6.6063342494475E-2</v>
      </c>
      <c r="BM298" s="14">
        <f t="shared" si="3169"/>
        <v>0.77710128539893042</v>
      </c>
      <c r="BN298" s="14">
        <f t="shared" si="3169"/>
        <v>0.46697308856385239</v>
      </c>
      <c r="BO298" s="14">
        <f t="shared" si="3169"/>
        <v>0.89075340340030029</v>
      </c>
      <c r="BP298" s="14">
        <f t="shared" si="3169"/>
        <v>0.34824828182644246</v>
      </c>
      <c r="BQ298" s="14">
        <f t="shared" si="3169"/>
        <v>0.37305688527221287</v>
      </c>
      <c r="BR298" s="14">
        <f t="shared" si="3169"/>
        <v>0.32106606605977761</v>
      </c>
      <c r="BS298" s="14">
        <f t="shared" si="3169"/>
        <v>0.20366356728558307</v>
      </c>
      <c r="BT298" s="14">
        <f t="shared" si="3169"/>
        <v>0.79268962082695293</v>
      </c>
      <c r="BU298" s="14">
        <f t="shared" si="3169"/>
        <v>0.21329162753797198</v>
      </c>
      <c r="BV298" s="14">
        <f t="shared" si="3169"/>
        <v>5.423553155007059E-2</v>
      </c>
      <c r="BW298" s="14">
        <f t="shared" si="3169"/>
        <v>0.30235446939719923</v>
      </c>
      <c r="BX298" s="15">
        <f t="shared" si="3169"/>
        <v>0.5148660258761788</v>
      </c>
    </row>
    <row r="299" spans="1:76" x14ac:dyDescent="0.25">
      <c r="A299" s="53"/>
      <c r="BX299" s="12"/>
    </row>
    <row r="300" spans="1:76" x14ac:dyDescent="0.25">
      <c r="A300" s="53"/>
      <c r="B300" s="8">
        <v>0.29330855018587365</v>
      </c>
      <c r="C300" s="3">
        <v>0.10297397769516729</v>
      </c>
      <c r="D300" s="3">
        <v>0.11189591078066916</v>
      </c>
      <c r="E300" s="3">
        <v>0.45687732342007437</v>
      </c>
      <c r="F300" s="3">
        <v>0.62639405204460963</v>
      </c>
      <c r="G300" s="3">
        <v>0.1</v>
      </c>
      <c r="H300" s="3">
        <v>0.1</v>
      </c>
      <c r="I300" s="3">
        <v>0.51635687732342006</v>
      </c>
      <c r="J300" s="3">
        <v>0.1</v>
      </c>
      <c r="K300" s="3">
        <v>0.10118959107806692</v>
      </c>
      <c r="L300" s="3">
        <v>0.10297397769516729</v>
      </c>
      <c r="M300" s="3">
        <v>0.1</v>
      </c>
      <c r="N300" s="3">
        <v>0.120817843866171</v>
      </c>
      <c r="O300" s="3">
        <v>0</v>
      </c>
      <c r="P300" s="6">
        <f>$BV$43+ (B300*AI294) + (C300*$AJ$43) +(D300*$AK$43)+(E300*$AL$43)+(F300*$AM$43)+(G300*$AN$43)+(H300*$AO$43)+(I300*$AP$43)+(J300*$AQ$43)+(K300*$AR$43)+(L300*$AS$43)+(M300*$AT$43)+(N300*$AU$43)</f>
        <v>1.0450014245468009</v>
      </c>
      <c r="Q300" s="6">
        <f>$BW$43+ (B300*$AV$43) + (C300*$AW$43) +(D300*$AX$43)+(E300*$AY$43)+(F300*$AZ$43)+(G300*$BA$43)+(H300*$BB$43)+(I300*$BC$43)+(J300*$BD$43)+(K300*$BE$43)+(L300*$BF$43)+(M300*$BG$43)+(N300*$BH$43)</f>
        <v>2.3443019607308897</v>
      </c>
      <c r="R300" s="6">
        <f>$BX$43+ (B300*$BI$43) + (C300*$BJ$43) +(D300*$BK$43)+(E300*$BL$43)+(F300*$BM$43)+(G300*$BN$43)+(H300*$BO$43)+(I300*$BP$43)+(J300*$BQ$43)+(K300*$BR$43)+(L300*$BS$43)+(M300*$BT$43)+(N300*$BU$43)</f>
        <v>1.8369785785248183</v>
      </c>
      <c r="S300" s="6">
        <f t="shared" ref="S300" si="3170">1/(1+EXP(-P300))</f>
        <v>0.7398138808798016</v>
      </c>
      <c r="T300" s="6">
        <f>1/(1+EXP(-Q300))</f>
        <v>0.91248025012168565</v>
      </c>
      <c r="U300" s="6">
        <f>1/(1+EXP(-R300))</f>
        <v>0.86259097721480193</v>
      </c>
      <c r="V300" s="6">
        <f>AB285+(S300*Y285)+(T300*Z285)+(U300*AA285)</f>
        <v>0.78596950514555086</v>
      </c>
      <c r="W300" s="6">
        <f t="shared" ref="W300" si="3171">1/(1+EXP(-V300))</f>
        <v>0.68696525068513026</v>
      </c>
      <c r="X300" s="6">
        <f>(O300 -W300) *W300 * (1-W300)</f>
        <v>-0.14772775195840693</v>
      </c>
      <c r="Y300" s="6">
        <f>$Q$4*X300*S300</f>
        <v>-1.0929104148999775E-2</v>
      </c>
      <c r="Z300" s="6">
        <f>$Q$4*X300*T300</f>
        <v>-1.347986560569215E-2</v>
      </c>
      <c r="AA300" s="6">
        <f>$Q$4*X300*U300</f>
        <v>-1.274286259235481E-2</v>
      </c>
      <c r="AB300" s="6">
        <f>$Q$4*X300</f>
        <v>-1.4772775195840693E-2</v>
      </c>
      <c r="AC300" s="6">
        <f>$X300 *Y285</f>
        <v>-8.1356944529765149E-2</v>
      </c>
      <c r="AD300" s="6">
        <f>$X300 *Z285</f>
        <v>7.8869145051011277E-3</v>
      </c>
      <c r="AE300" s="6">
        <f>$X300 *AA285</f>
        <v>2.8572370093981503E-2</v>
      </c>
      <c r="AF300" s="6">
        <f>AC300 *S300*(1 - S300)</f>
        <v>-1.5660341509105859E-2</v>
      </c>
      <c r="AG300" s="6">
        <f>AD300 *T300*(1 - T300)</f>
        <v>6.2984933356176136E-4</v>
      </c>
      <c r="AH300" s="6">
        <f>AE300 *U300*(1 - U300)</f>
        <v>3.3866196892214998E-3</v>
      </c>
      <c r="AI300" s="6">
        <f t="shared" ref="AI300" si="3172">$Q$4*$AF$33 *B300</f>
        <v>-4.3768714635295826E-4</v>
      </c>
      <c r="AJ300" s="6">
        <f t="shared" ref="AJ300" si="3173">$Q$4*$AF$33 *C300</f>
        <v>-1.5366202730008799E-4</v>
      </c>
      <c r="AK300" s="6">
        <f t="shared" ref="AK300" si="3174">$Q$4*$AF$33 *D300</f>
        <v>-1.6697570475569131E-4</v>
      </c>
      <c r="AL300" s="6">
        <f t="shared" ref="AL300" si="3175">$Q$4*$AF$33 *E300</f>
        <v>-6.817712330390186E-4</v>
      </c>
      <c r="AM300" s="6">
        <f t="shared" ref="AM300" si="3176">$Q$4*$AF$33 *F300</f>
        <v>-9.3473110469548108E-4</v>
      </c>
      <c r="AN300" s="6">
        <f t="shared" ref="AN300" si="3177">$Q$4*$AF$33 *G300</f>
        <v>-1.4922413481488689E-4</v>
      </c>
      <c r="AO300" s="6">
        <f t="shared" ref="AO300" si="3178">$Q$4*$AF$33 *H300</f>
        <v>-1.4922413481488689E-4</v>
      </c>
      <c r="AP300" s="6">
        <f t="shared" ref="AP300" si="3179">$Q$4*$AF$33 *I300</f>
        <v>-7.7052908274304044E-4</v>
      </c>
      <c r="AQ300" s="6">
        <f t="shared" ref="AQ300" si="3180">$Q$4*$AF$33 *J300</f>
        <v>-1.4922413481488689E-4</v>
      </c>
      <c r="AR300" s="6">
        <f t="shared" ref="AR300" si="3181">$Q$4*$AF$33 *K300</f>
        <v>-1.5099929180896734E-4</v>
      </c>
      <c r="AS300" s="6">
        <f t="shared" ref="AS300" si="3182">$Q$4*$AF$33 *L300</f>
        <v>-1.5366202730008799E-4</v>
      </c>
      <c r="AT300" s="6">
        <f t="shared" ref="AT300" si="3183">$Q$4*$AF$33 *M300</f>
        <v>-1.4922413481488689E-4</v>
      </c>
      <c r="AU300" s="6">
        <f t="shared" ref="AU300" si="3184">$Q$4*$AF$33 *N300</f>
        <v>-1.8028938221129458E-4</v>
      </c>
      <c r="AV300" s="6">
        <f t="shared" ref="AV300" si="3185">$Q$4*$AG$33 *B300</f>
        <v>-5.2539073791112597E-5</v>
      </c>
      <c r="AW300" s="6">
        <f t="shared" ref="AW300" si="3186">$Q$4*$AG$33 *C300</f>
        <v>-1.8445276856955879E-5</v>
      </c>
      <c r="AX300" s="6">
        <f t="shared" ref="AX300" si="3187">$Q$4*$AG$33 *D300</f>
        <v>-2.0043423588244475E-5</v>
      </c>
      <c r="AY300" s="6">
        <f t="shared" ref="AY300" si="3188">$Q$4*$AG$33 *E300</f>
        <v>-8.1838430531403508E-5</v>
      </c>
      <c r="AZ300" s="6">
        <f t="shared" ref="AZ300" si="3189">$Q$4*$AG$33 *F300</f>
        <v>-1.1220321842588683E-4</v>
      </c>
      <c r="BA300" s="6">
        <f t="shared" ref="BA300" si="3190">$Q$4*$AG$33 *G300</f>
        <v>-1.7912561279859678E-5</v>
      </c>
      <c r="BB300" s="6">
        <f t="shared" ref="BB300" si="3191">$Q$4*$AG$33 *H300</f>
        <v>-1.7912561279859678E-5</v>
      </c>
      <c r="BC300" s="6">
        <f t="shared" ref="BC300" si="3192">$Q$4*$AG$33 *I300</f>
        <v>-9.2492742073327477E-5</v>
      </c>
      <c r="BD300" s="6">
        <f t="shared" ref="BD300" si="3193">$Q$4*$AG$33 *J300</f>
        <v>-1.7912561279859678E-5</v>
      </c>
      <c r="BE300" s="6">
        <f t="shared" ref="BE300" si="3194">$Q$4*$AG$33 *K300</f>
        <v>-1.812564751069816E-5</v>
      </c>
      <c r="BF300" s="6">
        <f t="shared" ref="BF300" si="3195">$Q$4*$AG$33 *L300</f>
        <v>-1.8445276856955879E-5</v>
      </c>
      <c r="BG300" s="6">
        <f t="shared" ref="BG300" si="3196">$Q$4*$AG$33 *M300</f>
        <v>-1.7912561279859678E-5</v>
      </c>
      <c r="BH300" s="6">
        <f t="shared" ref="BH300" si="3197">$Q$4*$AG$33 *N300</f>
        <v>-2.164157031953307E-5</v>
      </c>
      <c r="BI300" s="6">
        <f t="shared" ref="BI300" si="3198">$Q$4*$AH$33 *B300</f>
        <v>-2.897255310055393E-5</v>
      </c>
      <c r="BJ300" s="6">
        <f t="shared" ref="BJ300" si="3199">$Q$4*$AH$33 *C300</f>
        <v>-1.0171606094871277E-5</v>
      </c>
      <c r="BK300" s="6">
        <f t="shared" ref="BK300" si="3200">$Q$4*$AH$33 *D300</f>
        <v>-1.1052900485762652E-5</v>
      </c>
      <c r="BL300" s="6">
        <f t="shared" ref="BL300" si="3201">$Q$4*$AH$33 *E300</f>
        <v>-4.5129616933562451E-5</v>
      </c>
      <c r="BM300" s="6">
        <f t="shared" ref="BM300" si="3202">$Q$4*$AH$33 *F300</f>
        <v>-6.1874210360498563E-5</v>
      </c>
      <c r="BN300" s="6">
        <f t="shared" ref="BN300" si="3203">$Q$4*$AH$33 *G300</f>
        <v>-9.8778412979074856E-6</v>
      </c>
      <c r="BO300" s="6">
        <f t="shared" ref="BO300" si="3204">$Q$4*$AH$33 *H300</f>
        <v>-9.8778412979074856E-6</v>
      </c>
      <c r="BP300" s="6">
        <f t="shared" ref="BP300" si="3205">$Q$4*$AH$33 *I300</f>
        <v>-5.1004912872838277E-5</v>
      </c>
      <c r="BQ300" s="6">
        <f t="shared" ref="BQ300" si="3206">$Q$4*$AH$33 *J300</f>
        <v>-9.8778412979074856E-6</v>
      </c>
      <c r="BR300" s="6">
        <f t="shared" ref="BR300" si="3207">$Q$4*$AH$33 *K300</f>
        <v>-9.9953472166930026E-6</v>
      </c>
      <c r="BS300" s="6">
        <f t="shared" ref="BS300" si="3208">$Q$4*$AH$33 *L300</f>
        <v>-1.0171606094871277E-5</v>
      </c>
      <c r="BT300" s="6">
        <f t="shared" ref="BT300" si="3209">$Q$4*$AH$33 *M300</f>
        <v>-9.8778412979074856E-6</v>
      </c>
      <c r="BU300" s="6">
        <f t="shared" ref="BU300" si="3210">$Q$4*$AH$33 *N300</f>
        <v>-1.1934194876654025E-5</v>
      </c>
      <c r="BV300" s="6">
        <f>AF300*BV298</f>
        <v>-8.4934694600199089E-4</v>
      </c>
      <c r="BW300" s="6">
        <f t="shared" ref="BW300" si="3211">AG300*BW298</f>
        <v>1.904377610492459E-4</v>
      </c>
      <c r="BX300" s="10">
        <f>AH300*BX298</f>
        <v>1.7436554205434932E-3</v>
      </c>
    </row>
    <row r="301" spans="1:76" x14ac:dyDescent="0.25">
      <c r="A301" s="53"/>
      <c r="B301" s="21" t="s">
        <v>74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13">
        <f>Y298+Y300</f>
        <v>0.52260573460412985</v>
      </c>
      <c r="Z301" s="13">
        <f t="shared" ref="Z301:AB301" si="3212">Z298+Z300</f>
        <v>-8.7925667973444227E-2</v>
      </c>
      <c r="AA301" s="13">
        <f t="shared" si="3212"/>
        <v>-0.22634743122833714</v>
      </c>
      <c r="AB301" s="13">
        <f t="shared" si="3212"/>
        <v>0.55647927101899386</v>
      </c>
      <c r="AC301" s="36" t="s">
        <v>74</v>
      </c>
      <c r="AD301" s="36"/>
      <c r="AE301" s="36"/>
      <c r="AF301" s="36"/>
      <c r="AG301" s="36"/>
      <c r="AH301" s="36"/>
      <c r="AI301" s="14">
        <f>AI298+AI300</f>
        <v>1.7298253881125106E-2</v>
      </c>
      <c r="AJ301" s="14">
        <f t="shared" ref="AJ301:BX301" si="3213">AJ298+AJ300</f>
        <v>0.79837843899121497</v>
      </c>
      <c r="AK301" s="14">
        <f t="shared" si="3213"/>
        <v>0.52233560602397577</v>
      </c>
      <c r="AL301" s="14">
        <f t="shared" si="3213"/>
        <v>0.11316284139663624</v>
      </c>
      <c r="AM301" s="14">
        <f t="shared" si="3213"/>
        <v>0.23827971368694811</v>
      </c>
      <c r="AN301" s="14">
        <f t="shared" si="3213"/>
        <v>0.39815481708797706</v>
      </c>
      <c r="AO301" s="14">
        <f t="shared" si="3213"/>
        <v>0.94556606543466515</v>
      </c>
      <c r="AP301" s="14">
        <f t="shared" si="3213"/>
        <v>0.11978944824191791</v>
      </c>
      <c r="AQ301" s="14">
        <f t="shared" si="3213"/>
        <v>0.61390258484778371</v>
      </c>
      <c r="AR301" s="14">
        <f t="shared" si="3213"/>
        <v>0.10336229934446502</v>
      </c>
      <c r="AS301" s="14">
        <f t="shared" si="3213"/>
        <v>0.57062003087325053</v>
      </c>
      <c r="AT301" s="14">
        <f t="shared" si="3213"/>
        <v>0.94837557558431762</v>
      </c>
      <c r="AU301" s="14">
        <f t="shared" si="3213"/>
        <v>0.86577039702280001</v>
      </c>
      <c r="AV301" s="14">
        <f t="shared" si="3213"/>
        <v>0.65198145616691472</v>
      </c>
      <c r="AW301" s="14">
        <f t="shared" si="3213"/>
        <v>0.89615026381491225</v>
      </c>
      <c r="AX301" s="14">
        <f t="shared" si="3213"/>
        <v>0.68706495606796802</v>
      </c>
      <c r="AY301" s="14">
        <f t="shared" si="3213"/>
        <v>0.9310505106110899</v>
      </c>
      <c r="AZ301" s="14">
        <f t="shared" si="3213"/>
        <v>0.69145323870646058</v>
      </c>
      <c r="BA301" s="14">
        <f t="shared" si="3213"/>
        <v>0.1888974403976372</v>
      </c>
      <c r="BB301" s="14">
        <f t="shared" si="3213"/>
        <v>0.34216776707131702</v>
      </c>
      <c r="BC301" s="14">
        <f t="shared" si="3213"/>
        <v>0.80513216568404367</v>
      </c>
      <c r="BD301" s="14">
        <f t="shared" si="3213"/>
        <v>0.68789512667880515</v>
      </c>
      <c r="BE301" s="14">
        <f t="shared" si="3213"/>
        <v>4.6471342266614639E-2</v>
      </c>
      <c r="BF301" s="14">
        <f t="shared" si="3213"/>
        <v>0.65106148925045326</v>
      </c>
      <c r="BG301" s="14">
        <f t="shared" si="3213"/>
        <v>0.77713551015434212</v>
      </c>
      <c r="BH301" s="14">
        <f t="shared" si="3213"/>
        <v>0.98187026205018502</v>
      </c>
      <c r="BI301" s="14">
        <f t="shared" si="3213"/>
        <v>0.74489090402872793</v>
      </c>
      <c r="BJ301" s="14">
        <f t="shared" si="3213"/>
        <v>0.38660668511106322</v>
      </c>
      <c r="BK301" s="14">
        <f t="shared" si="3213"/>
        <v>0.33338129679816159</v>
      </c>
      <c r="BL301" s="14">
        <f t="shared" si="3213"/>
        <v>6.6018212877541435E-2</v>
      </c>
      <c r="BM301" s="14">
        <f t="shared" si="3213"/>
        <v>0.7770394111885699</v>
      </c>
      <c r="BN301" s="14">
        <f t="shared" si="3213"/>
        <v>0.46696321072255448</v>
      </c>
      <c r="BO301" s="14">
        <f t="shared" si="3213"/>
        <v>0.89074352555900238</v>
      </c>
      <c r="BP301" s="14">
        <f t="shared" si="3213"/>
        <v>0.34819727691356961</v>
      </c>
      <c r="BQ301" s="14">
        <f t="shared" si="3213"/>
        <v>0.37304700743091496</v>
      </c>
      <c r="BR301" s="14">
        <f t="shared" si="3213"/>
        <v>0.32105607071256093</v>
      </c>
      <c r="BS301" s="14">
        <f t="shared" si="3213"/>
        <v>0.2036533956794882</v>
      </c>
      <c r="BT301" s="14">
        <f t="shared" si="3213"/>
        <v>0.79267974298565502</v>
      </c>
      <c r="BU301" s="14">
        <f t="shared" si="3213"/>
        <v>0.21327969334309532</v>
      </c>
      <c r="BV301" s="14">
        <f t="shared" si="3213"/>
        <v>5.3386184604068597E-2</v>
      </c>
      <c r="BW301" s="14">
        <f t="shared" si="3213"/>
        <v>0.3025449071582485</v>
      </c>
      <c r="BX301" s="15">
        <f t="shared" si="3213"/>
        <v>0.51660968129672225</v>
      </c>
    </row>
    <row r="302" spans="1:76" x14ac:dyDescent="0.25">
      <c r="A302" s="53"/>
      <c r="BX302" s="12"/>
    </row>
    <row r="303" spans="1:76" x14ac:dyDescent="0.25">
      <c r="A303" s="53"/>
      <c r="B303" s="8">
        <v>0.26654275092936808</v>
      </c>
      <c r="C303" s="3">
        <v>0.10297397769516729</v>
      </c>
      <c r="D303" s="3">
        <v>0.10892193308550187</v>
      </c>
      <c r="E303" s="3">
        <v>0.48661710037174721</v>
      </c>
      <c r="F303" s="3">
        <v>0.86133828996282535</v>
      </c>
      <c r="G303" s="3">
        <v>0.10297397769516729</v>
      </c>
      <c r="H303" s="3">
        <v>0.10594795539033458</v>
      </c>
      <c r="I303" s="3">
        <v>0.52230483271375472</v>
      </c>
      <c r="J303" s="3">
        <v>0.10297397769516729</v>
      </c>
      <c r="K303" s="3">
        <v>0.10178438661710038</v>
      </c>
      <c r="L303" s="3">
        <v>0.10594795539033458</v>
      </c>
      <c r="M303" s="3">
        <v>0.10297397769516729</v>
      </c>
      <c r="N303" s="3">
        <v>0.11784386617100373</v>
      </c>
      <c r="O303" s="3">
        <v>1</v>
      </c>
      <c r="P303" s="6">
        <f>$BV$43+ (B303*AI297) + (C303*$AJ$43) +(D303*$AK$43)+(E303*$AL$43)+(F303*$AM$43)+(G303*$AN$43)+(H303*$AO$43)+(I303*$AP$43)+(J303*$AQ$43)+(K303*$AR$43)+(L303*$AS$43)+(M303*$AT$43)+(N303*$AU$43)</f>
        <v>1.1317147385344517</v>
      </c>
      <c r="Q303" s="6">
        <f>$BW$43+ (B303*$AV$43) + (C303*$AW$43) +(D303*$AX$43)+(E303*$AY$43)+(F303*$AZ$43)+(G303*$BA$43)+(H303*$BB$43)+(I303*$BC$43)+(J303*$BD$43)+(K303*$BE$43)+(L303*$BF$43)+(M303*$BG$43)+(N303*$BH$43)</f>
        <v>2.5278153577523916</v>
      </c>
      <c r="R303" s="6">
        <f>$BX$43+ (B303*$BI$43) + (C303*$BJ$43) +(D303*$BK$43)+(E303*$BL$43)+(F303*$BM$43)+(G303*$BN$43)+(H303*$BO$43)+(I303*$BP$43)+(J303*$BQ$43)+(K303*$BR$43)+(L303*$BS$43)+(M303*$BT$43)+(N303*$BU$43)</f>
        <v>2.0140708588530623</v>
      </c>
      <c r="S303" s="6">
        <f t="shared" ref="S303" si="3214">1/(1+EXP(-P303))</f>
        <v>0.75615520917549806</v>
      </c>
      <c r="T303" s="6">
        <f>1/(1+EXP(-Q303))</f>
        <v>0.92606892041802802</v>
      </c>
      <c r="U303" s="6">
        <f>1/(1+EXP(-R303))</f>
        <v>0.88226653012088019</v>
      </c>
      <c r="V303" s="6">
        <f>AB285+(S303*Y285)+(T303*Z285)+(U303*AA285)</f>
        <v>0.79043806755608603</v>
      </c>
      <c r="W303" s="6">
        <f t="shared" ref="W303" si="3215">1/(1+EXP(-V303))</f>
        <v>0.68792538444129014</v>
      </c>
      <c r="X303" s="6">
        <f>(O303 -W303) *W303 * (1-W303)</f>
        <v>6.6997442333697185E-2</v>
      </c>
      <c r="Y303" s="6">
        <f>$Q$4*X303*S303</f>
        <v>5.0660465022060166E-3</v>
      </c>
      <c r="Z303" s="6">
        <f>$Q$4*X303*T303</f>
        <v>6.2044249092736044E-3</v>
      </c>
      <c r="AA303" s="6">
        <f>$Q$4*X303*U303</f>
        <v>5.9109600974724787E-3</v>
      </c>
      <c r="AB303" s="6">
        <f>$Q$4*X303</f>
        <v>6.699744233369719E-3</v>
      </c>
      <c r="AC303" s="6">
        <f>$X303 *Y285</f>
        <v>3.6896975194704106E-2</v>
      </c>
      <c r="AD303" s="6">
        <f>$X303 *Z285</f>
        <v>-3.5768709178969011E-3</v>
      </c>
      <c r="AE303" s="6">
        <f>$X303 *AA285</f>
        <v>-1.2958132052585138E-2</v>
      </c>
      <c r="AF303" s="6">
        <f>AC303 *S303*(1 - S303)</f>
        <v>6.8032306479335414E-3</v>
      </c>
      <c r="AG303" s="6">
        <f>AD303 *T303*(1 - T303)</f>
        <v>-2.44891451225807E-4</v>
      </c>
      <c r="AH303" s="6">
        <f>AE303 *U303*(1 - U303)</f>
        <v>-1.3459909793493087E-3</v>
      </c>
      <c r="AI303" s="6">
        <f t="shared" ref="AI303" si="3216">$Q$4*$AF$33 *B303</f>
        <v>-3.9774611398614841E-4</v>
      </c>
      <c r="AJ303" s="6">
        <f t="shared" ref="AJ303" si="3217">$Q$4*$AF$33 *C303</f>
        <v>-1.5366202730008799E-4</v>
      </c>
      <c r="AK303" s="6">
        <f t="shared" ref="AK303" si="3218">$Q$4*$AF$33 *D303</f>
        <v>-1.6253781227049019E-4</v>
      </c>
      <c r="AL303" s="6">
        <f t="shared" ref="AL303" si="3219">$Q$4*$AF$33 *E303</f>
        <v>-7.2615015789102952E-4</v>
      </c>
      <c r="AM303" s="6">
        <f t="shared" ref="AM303" si="3220">$Q$4*$AF$33 *F303</f>
        <v>-1.285324611026368E-3</v>
      </c>
      <c r="AN303" s="6">
        <f t="shared" ref="AN303" si="3221">$Q$4*$AF$33 *G303</f>
        <v>-1.5366202730008799E-4</v>
      </c>
      <c r="AO303" s="6">
        <f t="shared" ref="AO303" si="3222">$Q$4*$AF$33 *H303</f>
        <v>-1.5809991978528909E-4</v>
      </c>
      <c r="AP303" s="6">
        <f t="shared" ref="AP303" si="3223">$Q$4*$AF$33 *I303</f>
        <v>-7.794048677134428E-4</v>
      </c>
      <c r="AQ303" s="6">
        <f t="shared" ref="AQ303" si="3224">$Q$4*$AF$33 *J303</f>
        <v>-1.5366202730008799E-4</v>
      </c>
      <c r="AR303" s="6">
        <f t="shared" ref="AR303" si="3225">$Q$4*$AF$33 *K303</f>
        <v>-1.5188687030600755E-4</v>
      </c>
      <c r="AS303" s="6">
        <f t="shared" ref="AS303" si="3226">$Q$4*$AF$33 *L303</f>
        <v>-1.5809991978528909E-4</v>
      </c>
      <c r="AT303" s="6">
        <f t="shared" ref="AT303" si="3227">$Q$4*$AF$33 *M303</f>
        <v>-1.5366202730008799E-4</v>
      </c>
      <c r="AU303" s="6">
        <f t="shared" ref="AU303" si="3228">$Q$4*$AF$33 *N303</f>
        <v>-1.7585148972609351E-4</v>
      </c>
      <c r="AV303" s="6">
        <f t="shared" ref="AV303" si="3229">$Q$4*$AG$33 *B303</f>
        <v>-4.7744633597246808E-5</v>
      </c>
      <c r="AW303" s="6">
        <f t="shared" ref="AW303" si="3230">$Q$4*$AG$33 *C303</f>
        <v>-1.8445276856955879E-5</v>
      </c>
      <c r="AX303" s="6">
        <f t="shared" ref="AX303" si="3231">$Q$4*$AG$33 *D303</f>
        <v>-1.9510708011148276E-5</v>
      </c>
      <c r="AY303" s="6">
        <f t="shared" ref="AY303" si="3232">$Q$4*$AG$33 *E303</f>
        <v>-8.71655863023655E-5</v>
      </c>
      <c r="AZ303" s="6">
        <f t="shared" ref="AZ303" si="3233">$Q$4*$AG$33 *F303</f>
        <v>-1.5428774901648652E-4</v>
      </c>
      <c r="BA303" s="6">
        <f t="shared" ref="BA303" si="3234">$Q$4*$AG$33 *G303</f>
        <v>-1.8445276856955879E-5</v>
      </c>
      <c r="BB303" s="6">
        <f t="shared" ref="BB303" si="3235">$Q$4*$AG$33 *H303</f>
        <v>-1.8977992434052078E-5</v>
      </c>
      <c r="BC303" s="6">
        <f t="shared" ref="BC303" si="3236">$Q$4*$AG$33 *I303</f>
        <v>-9.3558173227519895E-5</v>
      </c>
      <c r="BD303" s="6">
        <f t="shared" ref="BD303" si="3237">$Q$4*$AG$33 *J303</f>
        <v>-1.8445276856955879E-5</v>
      </c>
      <c r="BE303" s="6">
        <f t="shared" ref="BE303" si="3238">$Q$4*$AG$33 *K303</f>
        <v>-1.8232190626117397E-5</v>
      </c>
      <c r="BF303" s="6">
        <f t="shared" ref="BF303" si="3239">$Q$4*$AG$33 *L303</f>
        <v>-1.8977992434052078E-5</v>
      </c>
      <c r="BG303" s="6">
        <f t="shared" ref="BG303" si="3240">$Q$4*$AG$33 *M303</f>
        <v>-1.8445276856955879E-5</v>
      </c>
      <c r="BH303" s="6">
        <f t="shared" ref="BH303" si="3241">$Q$4*$AG$33 *N303</f>
        <v>-2.1108854742436872E-5</v>
      </c>
      <c r="BI303" s="6">
        <f t="shared" ref="BI303" si="3242">$Q$4*$AH$33 *B303</f>
        <v>-2.6328669927879809E-5</v>
      </c>
      <c r="BJ303" s="6">
        <f t="shared" ref="BJ303" si="3243">$Q$4*$AH$33 *C303</f>
        <v>-1.0171606094871277E-5</v>
      </c>
      <c r="BK303" s="6">
        <f t="shared" ref="BK303" si="3244">$Q$4*$AH$33 *D303</f>
        <v>-1.075913568879886E-5</v>
      </c>
      <c r="BL303" s="6">
        <f t="shared" ref="BL303" si="3245">$Q$4*$AH$33 *E303</f>
        <v>-4.8067264903200367E-5</v>
      </c>
      <c r="BM303" s="6">
        <f t="shared" ref="BM303" si="3246">$Q$4*$AH$33 *F303</f>
        <v>-8.5081629320638089E-5</v>
      </c>
      <c r="BN303" s="6">
        <f t="shared" ref="BN303" si="3247">$Q$4*$AH$33 *G303</f>
        <v>-1.0171606094871277E-5</v>
      </c>
      <c r="BO303" s="6">
        <f t="shared" ref="BO303" si="3248">$Q$4*$AH$33 *H303</f>
        <v>-1.0465370891835069E-5</v>
      </c>
      <c r="BP303" s="6">
        <f t="shared" ref="BP303" si="3249">$Q$4*$AH$33 *I303</f>
        <v>-5.1592442466765873E-5</v>
      </c>
      <c r="BQ303" s="6">
        <f t="shared" ref="BQ303" si="3250">$Q$4*$AH$33 *J303</f>
        <v>-1.0171606094871277E-5</v>
      </c>
      <c r="BR303" s="6">
        <f t="shared" ref="BR303" si="3251">$Q$4*$AH$33 *K303</f>
        <v>-1.005410017608576E-5</v>
      </c>
      <c r="BS303" s="6">
        <f t="shared" ref="BS303" si="3252">$Q$4*$AH$33 *L303</f>
        <v>-1.0465370891835069E-5</v>
      </c>
      <c r="BT303" s="6">
        <f t="shared" ref="BT303" si="3253">$Q$4*$AH$33 *M303</f>
        <v>-1.0171606094871277E-5</v>
      </c>
      <c r="BU303" s="6">
        <f t="shared" ref="BU303" si="3254">$Q$4*$AH$33 *N303</f>
        <v>-1.1640430079690235E-5</v>
      </c>
      <c r="BV303" s="6">
        <f>AF303*BV301</f>
        <v>3.6319852727463727E-4</v>
      </c>
      <c r="BW303" s="6">
        <f t="shared" ref="BW303" si="3255">AG303*BW301</f>
        <v>-7.4090661374960525E-5</v>
      </c>
      <c r="BX303" s="10">
        <f>AH303*BX301</f>
        <v>-6.953519708699094E-4</v>
      </c>
    </row>
    <row r="304" spans="1:76" x14ac:dyDescent="0.25">
      <c r="A304" s="53"/>
      <c r="B304" s="21" t="s">
        <v>74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13">
        <f>Y301+Y303</f>
        <v>0.52767178110633584</v>
      </c>
      <c r="Z304" s="13">
        <f t="shared" ref="Z304:AB304" si="3256">Z301+Z303</f>
        <v>-8.1721243064170626E-2</v>
      </c>
      <c r="AA304" s="13">
        <f t="shared" si="3256"/>
        <v>-0.22043647113086468</v>
      </c>
      <c r="AB304" s="13">
        <f t="shared" si="3256"/>
        <v>0.56317901525236358</v>
      </c>
      <c r="AC304" s="36" t="s">
        <v>74</v>
      </c>
      <c r="AD304" s="36"/>
      <c r="AE304" s="36"/>
      <c r="AF304" s="36"/>
      <c r="AG304" s="36"/>
      <c r="AH304" s="36"/>
      <c r="AI304" s="14">
        <f>AI301+AI303</f>
        <v>1.6900507767138959E-2</v>
      </c>
      <c r="AJ304" s="14">
        <f t="shared" ref="AJ304:BX304" si="3257">AJ301+AJ303</f>
        <v>0.79822477696391492</v>
      </c>
      <c r="AK304" s="14">
        <f t="shared" si="3257"/>
        <v>0.52217306821170528</v>
      </c>
      <c r="AL304" s="14">
        <f t="shared" si="3257"/>
        <v>0.11243669123874521</v>
      </c>
      <c r="AM304" s="14">
        <f t="shared" si="3257"/>
        <v>0.23699438907592174</v>
      </c>
      <c r="AN304" s="14">
        <f t="shared" si="3257"/>
        <v>0.39800115506067696</v>
      </c>
      <c r="AO304" s="14">
        <f t="shared" si="3257"/>
        <v>0.94540796551487982</v>
      </c>
      <c r="AP304" s="14">
        <f t="shared" si="3257"/>
        <v>0.11901004337420447</v>
      </c>
      <c r="AQ304" s="14">
        <f t="shared" si="3257"/>
        <v>0.61374892282048366</v>
      </c>
      <c r="AR304" s="14">
        <f t="shared" si="3257"/>
        <v>0.10321041247415901</v>
      </c>
      <c r="AS304" s="14">
        <f t="shared" si="3257"/>
        <v>0.5704619309534652</v>
      </c>
      <c r="AT304" s="14">
        <f t="shared" si="3257"/>
        <v>0.94822191355701757</v>
      </c>
      <c r="AU304" s="14">
        <f t="shared" si="3257"/>
        <v>0.86559454553307391</v>
      </c>
      <c r="AV304" s="14">
        <f t="shared" si="3257"/>
        <v>0.65193371153331747</v>
      </c>
      <c r="AW304" s="14">
        <f t="shared" si="3257"/>
        <v>0.89613181853805535</v>
      </c>
      <c r="AX304" s="14">
        <f t="shared" si="3257"/>
        <v>0.68704544535995693</v>
      </c>
      <c r="AY304" s="14">
        <f t="shared" si="3257"/>
        <v>0.9309633450247875</v>
      </c>
      <c r="AZ304" s="14">
        <f t="shared" si="3257"/>
        <v>0.69129895095744409</v>
      </c>
      <c r="BA304" s="14">
        <f t="shared" si="3257"/>
        <v>0.18887899512078024</v>
      </c>
      <c r="BB304" s="14">
        <f t="shared" si="3257"/>
        <v>0.34214878907888296</v>
      </c>
      <c r="BC304" s="14">
        <f t="shared" si="3257"/>
        <v>0.80503860751081613</v>
      </c>
      <c r="BD304" s="14">
        <f t="shared" si="3257"/>
        <v>0.68787668140194824</v>
      </c>
      <c r="BE304" s="14">
        <f t="shared" si="3257"/>
        <v>4.645311007598852E-2</v>
      </c>
      <c r="BF304" s="14">
        <f t="shared" si="3257"/>
        <v>0.65104251125801926</v>
      </c>
      <c r="BG304" s="14">
        <f t="shared" si="3257"/>
        <v>0.77711706487748522</v>
      </c>
      <c r="BH304" s="14">
        <f t="shared" si="3257"/>
        <v>0.98184915319544253</v>
      </c>
      <c r="BI304" s="14">
        <f t="shared" si="3257"/>
        <v>0.74486457535880002</v>
      </c>
      <c r="BJ304" s="14">
        <f t="shared" si="3257"/>
        <v>0.38659651350496838</v>
      </c>
      <c r="BK304" s="14">
        <f t="shared" si="3257"/>
        <v>0.33337053766247277</v>
      </c>
      <c r="BL304" s="14">
        <f t="shared" si="3257"/>
        <v>6.597014561263824E-2</v>
      </c>
      <c r="BM304" s="14">
        <f t="shared" si="3257"/>
        <v>0.77695432955924926</v>
      </c>
      <c r="BN304" s="14">
        <f t="shared" si="3257"/>
        <v>0.46695303911645963</v>
      </c>
      <c r="BO304" s="14">
        <f t="shared" si="3257"/>
        <v>0.89073306018811049</v>
      </c>
      <c r="BP304" s="14">
        <f t="shared" si="3257"/>
        <v>0.34814568447110283</v>
      </c>
      <c r="BQ304" s="14">
        <f t="shared" si="3257"/>
        <v>0.37303683582482011</v>
      </c>
      <c r="BR304" s="14">
        <f t="shared" si="3257"/>
        <v>0.32104601661238485</v>
      </c>
      <c r="BS304" s="14">
        <f t="shared" si="3257"/>
        <v>0.20364293030859637</v>
      </c>
      <c r="BT304" s="14">
        <f t="shared" si="3257"/>
        <v>0.79266957137956018</v>
      </c>
      <c r="BU304" s="14">
        <f t="shared" si="3257"/>
        <v>0.21326805291301562</v>
      </c>
      <c r="BV304" s="14">
        <f t="shared" si="3257"/>
        <v>5.3749383131343233E-2</v>
      </c>
      <c r="BW304" s="14">
        <f t="shared" si="3257"/>
        <v>0.30247081649687352</v>
      </c>
      <c r="BX304" s="15">
        <f t="shared" si="3257"/>
        <v>0.51591432932585235</v>
      </c>
    </row>
    <row r="305" spans="1:76" x14ac:dyDescent="0.25">
      <c r="A305" s="53"/>
      <c r="BX305" s="12"/>
    </row>
    <row r="306" spans="1:76" x14ac:dyDescent="0.25">
      <c r="A306" s="53"/>
      <c r="B306" s="8">
        <v>0.2754646840148699</v>
      </c>
      <c r="C306" s="3">
        <v>0.10297397769516729</v>
      </c>
      <c r="D306" s="3">
        <v>0.11189591078066916</v>
      </c>
      <c r="E306" s="3">
        <v>0.42713754646840152</v>
      </c>
      <c r="F306" s="3">
        <v>0.81078066914498148</v>
      </c>
      <c r="G306" s="3">
        <v>0.1</v>
      </c>
      <c r="H306" s="3">
        <v>0.10594795539033458</v>
      </c>
      <c r="I306" s="3">
        <v>0.52230483271375472</v>
      </c>
      <c r="J306" s="3">
        <v>0.10297397769516729</v>
      </c>
      <c r="K306" s="3">
        <v>0.10356877323420074</v>
      </c>
      <c r="L306" s="3">
        <v>0.10594795539033458</v>
      </c>
      <c r="M306" s="3">
        <v>0.10297397769516729</v>
      </c>
      <c r="N306" s="3">
        <v>0.120817843866171</v>
      </c>
      <c r="O306" s="3">
        <v>1</v>
      </c>
      <c r="P306" s="6">
        <f>$BV$43+ (B306*AI300) + (C306*$AJ$43) +(D306*$AK$43)+(E306*$AL$43)+(F306*$AM$43)+(G306*$AN$43)+(H306*$AO$43)+(I306*$AP$43)+(J306*$AQ$43)+(K306*$AR$43)+(L306*$AS$43)+(M306*$AT$43)+(N306*$AU$43)</f>
        <v>1.1103543467291648</v>
      </c>
      <c r="Q306" s="6">
        <f>$BW$43+ (B306*$AV$43) + (C306*$AW$43) +(D306*$AX$43)+(E306*$AY$43)+(F306*$AZ$43)+(G306*$BA$43)+(H306*$BB$43)+(I306*$BC$43)+(J306*$BD$43)+(K306*$BE$43)+(L306*$BF$43)+(M306*$BG$43)+(N306*$BH$43)</f>
        <v>2.447104400999391</v>
      </c>
      <c r="R306" s="6">
        <f>$BX$43+ (B306*$BI$43) + (C306*$BJ$43) +(D306*$BK$43)+(E306*$BL$43)+(F306*$BM$43)+(G306*$BN$43)+(H306*$BO$43)+(I306*$BP$43)+(J306*$BQ$43)+(K306*$BR$43)+(L306*$BS$43)+(M306*$BT$43)+(N306*$BU$43)</f>
        <v>1.9779537085198633</v>
      </c>
      <c r="S306" s="6">
        <f t="shared" ref="S306" si="3258">1/(1+EXP(-P306))</f>
        <v>0.75219516672101217</v>
      </c>
      <c r="T306" s="6">
        <f>1/(1+EXP(-Q306))</f>
        <v>0.92034944323104539</v>
      </c>
      <c r="U306" s="6">
        <f>1/(1+EXP(-R306))</f>
        <v>0.8784628571682368</v>
      </c>
      <c r="V306" s="6">
        <f>AB285+(S306*Y285)+(T306*Z285)+(U306*AA285)</f>
        <v>0.78929821418956669</v>
      </c>
      <c r="W306" s="6">
        <f t="shared" ref="W306" si="3259">1/(1+EXP(-V306))</f>
        <v>0.68768062370123684</v>
      </c>
      <c r="X306" s="6">
        <f>(O306 -W306) *W306 * (1-W306)</f>
        <v>6.7078701206649133E-2</v>
      </c>
      <c r="Y306" s="6">
        <f>$Q$4*X306*S306</f>
        <v>5.0456274837564407E-3</v>
      </c>
      <c r="Z306" s="6">
        <f>$Q$4*X306*T306</f>
        <v>6.1735845308201181E-3</v>
      </c>
      <c r="AA306" s="6">
        <f>$Q$4*X306*U306</f>
        <v>5.892614751712745E-3</v>
      </c>
      <c r="AB306" s="6">
        <f>$Q$4*X306</f>
        <v>6.7078701206649133E-3</v>
      </c>
      <c r="AC306" s="6">
        <f>$X306 *Y285</f>
        <v>3.6941726255568852E-2</v>
      </c>
      <c r="AD306" s="6">
        <f>$X306 *Z285</f>
        <v>-3.5812091805134832E-3</v>
      </c>
      <c r="AE306" s="6">
        <f>$X306 *AA285</f>
        <v>-1.2973848521296153E-2</v>
      </c>
      <c r="AF306" s="6">
        <f>AC306 *S306*(1 - S306)</f>
        <v>6.8858490356731644E-3</v>
      </c>
      <c r="AG306" s="6">
        <f>AD306 *T306*(1 - T306)</f>
        <v>-2.625253577643379E-4</v>
      </c>
      <c r="AH306" s="6">
        <f>AE306 *U306*(1 - U306)</f>
        <v>-1.3851641694084089E-3</v>
      </c>
      <c r="AI306" s="6">
        <f t="shared" ref="AI306" si="3260">$Q$4*$AF$33 *B306</f>
        <v>-4.1105979144175162E-4</v>
      </c>
      <c r="AJ306" s="6">
        <f t="shared" ref="AJ306" si="3261">$Q$4*$AF$33 *C306</f>
        <v>-1.5366202730008799E-4</v>
      </c>
      <c r="AK306" s="6">
        <f t="shared" ref="AK306" si="3262">$Q$4*$AF$33 *D306</f>
        <v>-1.6697570475569131E-4</v>
      </c>
      <c r="AL306" s="6">
        <f t="shared" ref="AL306" si="3263">$Q$4*$AF$33 *E306</f>
        <v>-6.3739230818700768E-4</v>
      </c>
      <c r="AM306" s="6">
        <f t="shared" ref="AM306" si="3264">$Q$4*$AF$33 *F306</f>
        <v>-1.2098804387779493E-3</v>
      </c>
      <c r="AN306" s="6">
        <f t="shared" ref="AN306" si="3265">$Q$4*$AF$33 *G306</f>
        <v>-1.4922413481488689E-4</v>
      </c>
      <c r="AO306" s="6">
        <f t="shared" ref="AO306" si="3266">$Q$4*$AF$33 *H306</f>
        <v>-1.5809991978528909E-4</v>
      </c>
      <c r="AP306" s="6">
        <f t="shared" ref="AP306" si="3267">$Q$4*$AF$33 *I306</f>
        <v>-7.794048677134428E-4</v>
      </c>
      <c r="AQ306" s="6">
        <f t="shared" ref="AQ306" si="3268">$Q$4*$AF$33 *J306</f>
        <v>-1.5366202730008799E-4</v>
      </c>
      <c r="AR306" s="6">
        <f t="shared" ref="AR306" si="3269">$Q$4*$AF$33 *K306</f>
        <v>-1.545496057971282E-4</v>
      </c>
      <c r="AS306" s="6">
        <f t="shared" ref="AS306" si="3270">$Q$4*$AF$33 *L306</f>
        <v>-1.5809991978528909E-4</v>
      </c>
      <c r="AT306" s="6">
        <f t="shared" ref="AT306" si="3271">$Q$4*$AF$33 *M306</f>
        <v>-1.5366202730008799E-4</v>
      </c>
      <c r="AU306" s="6">
        <f t="shared" ref="AU306" si="3272">$Q$4*$AF$33 *N306</f>
        <v>-1.8028938221129458E-4</v>
      </c>
      <c r="AV306" s="6">
        <f t="shared" ref="AV306" si="3273">$Q$4*$AG$33 *B306</f>
        <v>-4.93427803285354E-5</v>
      </c>
      <c r="AW306" s="6">
        <f t="shared" ref="AW306" si="3274">$Q$4*$AG$33 *C306</f>
        <v>-1.8445276856955879E-5</v>
      </c>
      <c r="AX306" s="6">
        <f t="shared" ref="AX306" si="3275">$Q$4*$AG$33 *D306</f>
        <v>-2.0043423588244475E-5</v>
      </c>
      <c r="AY306" s="6">
        <f t="shared" ref="AY306" si="3276">$Q$4*$AG$33 *E306</f>
        <v>-7.6511274760441531E-5</v>
      </c>
      <c r="AZ306" s="6">
        <f t="shared" ref="AZ306" si="3277">$Q$4*$AG$33 *F306</f>
        <v>-1.4523158420585115E-4</v>
      </c>
      <c r="BA306" s="6">
        <f t="shared" ref="BA306" si="3278">$Q$4*$AG$33 *G306</f>
        <v>-1.7912561279859678E-5</v>
      </c>
      <c r="BB306" s="6">
        <f t="shared" ref="BB306" si="3279">$Q$4*$AG$33 *H306</f>
        <v>-1.8977992434052078E-5</v>
      </c>
      <c r="BC306" s="6">
        <f t="shared" ref="BC306" si="3280">$Q$4*$AG$33 *I306</f>
        <v>-9.3558173227519895E-5</v>
      </c>
      <c r="BD306" s="6">
        <f t="shared" ref="BD306" si="3281">$Q$4*$AG$33 *J306</f>
        <v>-1.8445276856955879E-5</v>
      </c>
      <c r="BE306" s="6">
        <f t="shared" ref="BE306" si="3282">$Q$4*$AG$33 *K306</f>
        <v>-1.8551819972375117E-5</v>
      </c>
      <c r="BF306" s="6">
        <f t="shared" ref="BF306" si="3283">$Q$4*$AG$33 *L306</f>
        <v>-1.8977992434052078E-5</v>
      </c>
      <c r="BG306" s="6">
        <f t="shared" ref="BG306" si="3284">$Q$4*$AG$33 *M306</f>
        <v>-1.8445276856955879E-5</v>
      </c>
      <c r="BH306" s="6">
        <f t="shared" ref="BH306" si="3285">$Q$4*$AG$33 *N306</f>
        <v>-2.164157031953307E-5</v>
      </c>
      <c r="BI306" s="6">
        <f t="shared" ref="BI306" si="3286">$Q$4*$AH$33 *B306</f>
        <v>-2.720996431877118E-5</v>
      </c>
      <c r="BJ306" s="6">
        <f t="shared" ref="BJ306" si="3287">$Q$4*$AH$33 *C306</f>
        <v>-1.0171606094871277E-5</v>
      </c>
      <c r="BK306" s="6">
        <f t="shared" ref="BK306" si="3288">$Q$4*$AH$33 *D306</f>
        <v>-1.1052900485762652E-5</v>
      </c>
      <c r="BL306" s="6">
        <f t="shared" ref="BL306" si="3289">$Q$4*$AH$33 *E306</f>
        <v>-4.2191968963924542E-5</v>
      </c>
      <c r="BM306" s="6">
        <f t="shared" ref="BM306" si="3290">$Q$4*$AH$33 *F306</f>
        <v>-8.0087627772253635E-5</v>
      </c>
      <c r="BN306" s="6">
        <f t="shared" ref="BN306" si="3291">$Q$4*$AH$33 *G306</f>
        <v>-9.8778412979074856E-6</v>
      </c>
      <c r="BO306" s="6">
        <f t="shared" ref="BO306" si="3292">$Q$4*$AH$33 *H306</f>
        <v>-1.0465370891835069E-5</v>
      </c>
      <c r="BP306" s="6">
        <f t="shared" ref="BP306" si="3293">$Q$4*$AH$33 *I306</f>
        <v>-5.1592442466765873E-5</v>
      </c>
      <c r="BQ306" s="6">
        <f t="shared" ref="BQ306" si="3294">$Q$4*$AH$33 *J306</f>
        <v>-1.0171606094871277E-5</v>
      </c>
      <c r="BR306" s="6">
        <f t="shared" ref="BR306" si="3295">$Q$4*$AH$33 *K306</f>
        <v>-1.0230359054264035E-5</v>
      </c>
      <c r="BS306" s="6">
        <f t="shared" ref="BS306" si="3296">$Q$4*$AH$33 *L306</f>
        <v>-1.0465370891835069E-5</v>
      </c>
      <c r="BT306" s="6">
        <f t="shared" ref="BT306" si="3297">$Q$4*$AH$33 *M306</f>
        <v>-1.0171606094871277E-5</v>
      </c>
      <c r="BU306" s="6">
        <f t="shared" ref="BU306" si="3298">$Q$4*$AH$33 *N306</f>
        <v>-1.1934194876654025E-5</v>
      </c>
      <c r="BV306" s="6">
        <f>AF306*BV304</f>
        <v>3.7011013800298723E-4</v>
      </c>
      <c r="BW306" s="6">
        <f t="shared" ref="BW306" si="3299">AG306*BW304</f>
        <v>-7.9406259314113116E-5</v>
      </c>
      <c r="BX306" s="10">
        <f>AH306*BX304</f>
        <v>-7.1462604346654059E-4</v>
      </c>
    </row>
    <row r="307" spans="1:76" ht="15.75" thickBot="1" x14ac:dyDescent="0.3">
      <c r="A307" s="54"/>
      <c r="B307" s="19" t="s">
        <v>74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16">
        <f>Y304+Y306</f>
        <v>0.53271740859009231</v>
      </c>
      <c r="Z307" s="16">
        <f t="shared" ref="Z307:AB307" si="3300">Z304+Z306</f>
        <v>-7.5547658533350506E-2</v>
      </c>
      <c r="AA307" s="16">
        <f t="shared" si="3300"/>
        <v>-0.21454385637915194</v>
      </c>
      <c r="AB307" s="16">
        <f t="shared" si="3300"/>
        <v>0.56988688537302845</v>
      </c>
      <c r="AC307" s="49" t="s">
        <v>74</v>
      </c>
      <c r="AD307" s="49"/>
      <c r="AE307" s="49"/>
      <c r="AF307" s="49"/>
      <c r="AG307" s="49"/>
      <c r="AH307" s="49"/>
      <c r="AI307" s="17">
        <f>AI304+AI306</f>
        <v>1.6489447975697208E-2</v>
      </c>
      <c r="AJ307" s="17">
        <f t="shared" ref="AJ307:BX307" si="3301">AJ304+AJ306</f>
        <v>0.79807111493661487</v>
      </c>
      <c r="AK307" s="17">
        <f t="shared" si="3301"/>
        <v>0.52200609250694963</v>
      </c>
      <c r="AL307" s="17">
        <f t="shared" si="3301"/>
        <v>0.11179929893055821</v>
      </c>
      <c r="AM307" s="17">
        <f t="shared" si="3301"/>
        <v>0.23578450863714379</v>
      </c>
      <c r="AN307" s="17">
        <f t="shared" si="3301"/>
        <v>0.39785193092586207</v>
      </c>
      <c r="AO307" s="17">
        <f t="shared" si="3301"/>
        <v>0.9452498655950945</v>
      </c>
      <c r="AP307" s="17">
        <f t="shared" si="3301"/>
        <v>0.11823063850649103</v>
      </c>
      <c r="AQ307" s="17">
        <f t="shared" si="3301"/>
        <v>0.61359526079318361</v>
      </c>
      <c r="AR307" s="17">
        <f t="shared" si="3301"/>
        <v>0.10305586286836188</v>
      </c>
      <c r="AS307" s="17">
        <f t="shared" si="3301"/>
        <v>0.57030383103367988</v>
      </c>
      <c r="AT307" s="17">
        <f t="shared" si="3301"/>
        <v>0.94806825152971752</v>
      </c>
      <c r="AU307" s="17">
        <f t="shared" si="3301"/>
        <v>0.86541425615086265</v>
      </c>
      <c r="AV307" s="17">
        <f t="shared" si="3301"/>
        <v>0.65188436875298894</v>
      </c>
      <c r="AW307" s="17">
        <f t="shared" si="3301"/>
        <v>0.89611337326119844</v>
      </c>
      <c r="AX307" s="17">
        <f t="shared" si="3301"/>
        <v>0.68702540193636874</v>
      </c>
      <c r="AY307" s="17">
        <f t="shared" si="3301"/>
        <v>0.93088683375002701</v>
      </c>
      <c r="AZ307" s="17">
        <f t="shared" si="3301"/>
        <v>0.69115371937323822</v>
      </c>
      <c r="BA307" s="17">
        <f t="shared" si="3301"/>
        <v>0.18886108255950038</v>
      </c>
      <c r="BB307" s="17">
        <f t="shared" si="3301"/>
        <v>0.34212981108644891</v>
      </c>
      <c r="BC307" s="17">
        <f t="shared" si="3301"/>
        <v>0.80494504933758859</v>
      </c>
      <c r="BD307" s="17">
        <f t="shared" si="3301"/>
        <v>0.68785823612509134</v>
      </c>
      <c r="BE307" s="17">
        <f t="shared" si="3301"/>
        <v>4.6434558256016147E-2</v>
      </c>
      <c r="BF307" s="17">
        <f t="shared" si="3301"/>
        <v>0.65102353326558526</v>
      </c>
      <c r="BG307" s="17">
        <f t="shared" si="3301"/>
        <v>0.77709861960062832</v>
      </c>
      <c r="BH307" s="17">
        <f t="shared" si="3301"/>
        <v>0.98182751162512294</v>
      </c>
      <c r="BI307" s="17">
        <f t="shared" si="3301"/>
        <v>0.7448373653944812</v>
      </c>
      <c r="BJ307" s="17">
        <f t="shared" si="3301"/>
        <v>0.38658634189887353</v>
      </c>
      <c r="BK307" s="17">
        <f t="shared" si="3301"/>
        <v>0.33335948476198701</v>
      </c>
      <c r="BL307" s="17">
        <f t="shared" si="3301"/>
        <v>6.592795364367432E-2</v>
      </c>
      <c r="BM307" s="17">
        <f t="shared" si="3301"/>
        <v>0.77687424193147703</v>
      </c>
      <c r="BN307" s="17">
        <f t="shared" si="3301"/>
        <v>0.46694316127516172</v>
      </c>
      <c r="BO307" s="17">
        <f t="shared" si="3301"/>
        <v>0.8907225948172186</v>
      </c>
      <c r="BP307" s="17">
        <f t="shared" si="3301"/>
        <v>0.34809409202863606</v>
      </c>
      <c r="BQ307" s="17">
        <f t="shared" si="3301"/>
        <v>0.37302666421872527</v>
      </c>
      <c r="BR307" s="17">
        <f t="shared" si="3301"/>
        <v>0.32103578625333057</v>
      </c>
      <c r="BS307" s="17">
        <f t="shared" si="3301"/>
        <v>0.20363246493770454</v>
      </c>
      <c r="BT307" s="17">
        <f t="shared" si="3301"/>
        <v>0.79265939977346533</v>
      </c>
      <c r="BU307" s="17">
        <f t="shared" si="3301"/>
        <v>0.21325611871813896</v>
      </c>
      <c r="BV307" s="17">
        <f t="shared" si="3301"/>
        <v>5.4119493269346217E-2</v>
      </c>
      <c r="BW307" s="17">
        <f t="shared" si="3301"/>
        <v>0.30239141023755939</v>
      </c>
      <c r="BX307" s="18">
        <f t="shared" si="3301"/>
        <v>0.51519970328238585</v>
      </c>
    </row>
    <row r="309" spans="1:76" x14ac:dyDescent="0.25">
      <c r="B309" t="s">
        <v>165</v>
      </c>
      <c r="F309">
        <f>((O291 - W291)^2 + (O294 -W294)^2 + (O297 -W297)^2 +(O300-W300)^2+(O303-W303)^2+(O306-W306)^2) / 6</f>
        <v>0.28496061514791976</v>
      </c>
    </row>
    <row r="310" spans="1:76" ht="15.75" thickBot="1" x14ac:dyDescent="0.3"/>
    <row r="311" spans="1:76" x14ac:dyDescent="0.25">
      <c r="A311" s="52" t="s">
        <v>88</v>
      </c>
      <c r="B311" s="33" t="s">
        <v>50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5" t="s">
        <v>28</v>
      </c>
      <c r="Q311" s="35"/>
      <c r="R311" s="35"/>
      <c r="S311" s="35" t="s">
        <v>29</v>
      </c>
      <c r="T311" s="35"/>
      <c r="U311" s="35"/>
      <c r="V311" s="34" t="s">
        <v>30</v>
      </c>
      <c r="W311" s="34" t="s">
        <v>31</v>
      </c>
      <c r="X311" s="50" t="s">
        <v>62</v>
      </c>
      <c r="Y311" s="37" t="s">
        <v>54</v>
      </c>
      <c r="Z311" s="38"/>
      <c r="AA311" s="39"/>
      <c r="AB311" s="44" t="s">
        <v>49</v>
      </c>
      <c r="AC311" s="46" t="s">
        <v>58</v>
      </c>
      <c r="AD311" s="47"/>
      <c r="AE311" s="48"/>
      <c r="AF311" s="46" t="s">
        <v>63</v>
      </c>
      <c r="AG311" s="47"/>
      <c r="AH311" s="48"/>
      <c r="AI311" s="37" t="s">
        <v>67</v>
      </c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9"/>
      <c r="AV311" s="37" t="s">
        <v>68</v>
      </c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9"/>
      <c r="BI311" s="37" t="s">
        <v>69</v>
      </c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9"/>
      <c r="BV311" s="37" t="s">
        <v>73</v>
      </c>
      <c r="BW311" s="38"/>
      <c r="BX311" s="40"/>
    </row>
    <row r="312" spans="1:76" x14ac:dyDescent="0.25">
      <c r="A312" s="53"/>
      <c r="B312" s="5" t="s">
        <v>16</v>
      </c>
      <c r="C312" s="1" t="s">
        <v>17</v>
      </c>
      <c r="D312" s="1" t="s">
        <v>18</v>
      </c>
      <c r="E312" s="1" t="s">
        <v>19</v>
      </c>
      <c r="F312" s="1" t="s">
        <v>20</v>
      </c>
      <c r="G312" s="1" t="s">
        <v>21</v>
      </c>
      <c r="H312" s="1" t="s">
        <v>36</v>
      </c>
      <c r="I312" s="1" t="s">
        <v>37</v>
      </c>
      <c r="J312" s="1" t="s">
        <v>38</v>
      </c>
      <c r="K312" s="1" t="s">
        <v>39</v>
      </c>
      <c r="L312" s="1" t="s">
        <v>40</v>
      </c>
      <c r="M312" s="1" t="s">
        <v>41</v>
      </c>
      <c r="N312" s="1" t="s">
        <v>42</v>
      </c>
      <c r="O312" s="1" t="s">
        <v>22</v>
      </c>
      <c r="P312" s="1" t="s">
        <v>51</v>
      </c>
      <c r="Q312" s="1" t="s">
        <v>52</v>
      </c>
      <c r="R312" s="1" t="s">
        <v>53</v>
      </c>
      <c r="S312" s="1" t="s">
        <v>25</v>
      </c>
      <c r="T312" s="1" t="s">
        <v>26</v>
      </c>
      <c r="U312" s="1" t="s">
        <v>27</v>
      </c>
      <c r="V312" s="27"/>
      <c r="W312" s="27"/>
      <c r="X312" s="51"/>
      <c r="Y312" s="1" t="s">
        <v>55</v>
      </c>
      <c r="Z312" s="1" t="s">
        <v>56</v>
      </c>
      <c r="AA312" s="1" t="s">
        <v>57</v>
      </c>
      <c r="AB312" s="45"/>
      <c r="AC312" s="1" t="s">
        <v>59</v>
      </c>
      <c r="AD312" s="1" t="s">
        <v>60</v>
      </c>
      <c r="AE312" s="1" t="s">
        <v>61</v>
      </c>
      <c r="AF312" s="1" t="s">
        <v>64</v>
      </c>
      <c r="AG312" s="1" t="s">
        <v>65</v>
      </c>
      <c r="AH312" s="1" t="s">
        <v>66</v>
      </c>
      <c r="AI312" s="1" t="s">
        <v>16</v>
      </c>
      <c r="AJ312" s="1" t="s">
        <v>17</v>
      </c>
      <c r="AK312" s="1" t="s">
        <v>18</v>
      </c>
      <c r="AL312" s="1" t="s">
        <v>19</v>
      </c>
      <c r="AM312" s="2" t="s">
        <v>20</v>
      </c>
      <c r="AN312" s="2" t="s">
        <v>21</v>
      </c>
      <c r="AO312" s="2" t="s">
        <v>36</v>
      </c>
      <c r="AP312" s="2" t="s">
        <v>37</v>
      </c>
      <c r="AQ312" s="2" t="s">
        <v>38</v>
      </c>
      <c r="AR312" s="2" t="s">
        <v>39</v>
      </c>
      <c r="AS312" s="2" t="s">
        <v>40</v>
      </c>
      <c r="AT312" s="2" t="s">
        <v>41</v>
      </c>
      <c r="AU312" s="2" t="s">
        <v>42</v>
      </c>
      <c r="AV312" s="1" t="s">
        <v>16</v>
      </c>
      <c r="AW312" s="1" t="s">
        <v>17</v>
      </c>
      <c r="AX312" s="1" t="s">
        <v>18</v>
      </c>
      <c r="AY312" s="1" t="s">
        <v>19</v>
      </c>
      <c r="AZ312" s="2" t="s">
        <v>20</v>
      </c>
      <c r="BA312" s="2" t="s">
        <v>21</v>
      </c>
      <c r="BB312" s="2" t="s">
        <v>36</v>
      </c>
      <c r="BC312" s="2" t="s">
        <v>37</v>
      </c>
      <c r="BD312" s="2" t="s">
        <v>38</v>
      </c>
      <c r="BE312" s="2" t="s">
        <v>39</v>
      </c>
      <c r="BF312" s="2" t="s">
        <v>40</v>
      </c>
      <c r="BG312" s="2" t="s">
        <v>41</v>
      </c>
      <c r="BH312" s="2" t="s">
        <v>42</v>
      </c>
      <c r="BI312" s="1" t="s">
        <v>16</v>
      </c>
      <c r="BJ312" s="1" t="s">
        <v>17</v>
      </c>
      <c r="BK312" s="1" t="s">
        <v>18</v>
      </c>
      <c r="BL312" s="1" t="s">
        <v>19</v>
      </c>
      <c r="BM312" s="2" t="s">
        <v>20</v>
      </c>
      <c r="BN312" s="2" t="s">
        <v>21</v>
      </c>
      <c r="BO312" s="2" t="s">
        <v>36</v>
      </c>
      <c r="BP312" s="2" t="s">
        <v>37</v>
      </c>
      <c r="BQ312" s="2" t="s">
        <v>38</v>
      </c>
      <c r="BR312" s="2" t="s">
        <v>39</v>
      </c>
      <c r="BS312" s="2" t="s">
        <v>40</v>
      </c>
      <c r="BT312" s="2" t="s">
        <v>41</v>
      </c>
      <c r="BU312" s="2" t="s">
        <v>42</v>
      </c>
      <c r="BV312" s="2" t="s">
        <v>70</v>
      </c>
      <c r="BW312" s="2" t="s">
        <v>71</v>
      </c>
      <c r="BX312" s="9" t="s">
        <v>72</v>
      </c>
    </row>
    <row r="313" spans="1:76" x14ac:dyDescent="0.25">
      <c r="A313" s="53"/>
      <c r="B313" s="8">
        <v>0.26951672862453502</v>
      </c>
      <c r="C313" s="3">
        <v>0.10297397769516729</v>
      </c>
      <c r="D313" s="3">
        <v>0.10594795539033458</v>
      </c>
      <c r="E313" s="3">
        <v>0.46877323420074346</v>
      </c>
      <c r="F313" s="3">
        <v>0.87620817843866172</v>
      </c>
      <c r="G313" s="3">
        <v>0.1</v>
      </c>
      <c r="H313" s="3">
        <v>0.1</v>
      </c>
      <c r="I313" s="3">
        <v>0.51933085501858745</v>
      </c>
      <c r="J313" s="3">
        <v>0.1</v>
      </c>
      <c r="K313" s="3">
        <v>0.10089219330855019</v>
      </c>
      <c r="L313" s="3">
        <v>0.10297397769516729</v>
      </c>
      <c r="M313" s="3">
        <v>0.1</v>
      </c>
      <c r="N313" s="3">
        <v>0.120817843866171</v>
      </c>
      <c r="O313" s="3">
        <v>1</v>
      </c>
      <c r="P313" s="6">
        <f>$BV$43+ (B313*AI307) + (C313*$AJ$43) +(D313*$AK$43)+(E313*$AL$43)+(F313*$AM$43)+(G313*$AN$43)+(H313*$AO$43)+(I313*$AP$43)+(J313*$AQ$43)+(K313*$AR$43)+(L313*$AS$43)+(M313*$AT$43)+(N313*$AU$43)</f>
        <v>1.1252751277318531</v>
      </c>
      <c r="Q313" s="6">
        <f>$BW$43+ (B313*$AV$43) + (C313*$AW$43) +(D313*$AX$43)+(E313*$AY$43)+(F313*$AZ$43)+(G313*$BA$43)+(H313*$BB$43)+(I313*$BC$43)+(J313*$BD$43)+(K313*$BE$43)+(L313*$BF$43)+(M313*$BG$43)+(N313*$BH$43)</f>
        <v>2.5129876661774113</v>
      </c>
      <c r="R313" s="6">
        <f>$BX$43+ (B313*$BI$43) + (C313*$BJ$43) +(D313*$BK$43)+(E313*$BL$43)+(F313*$BM$43)+(G313*$BN$43)+(H313*$BO$43)+(I313*$BP$43)+(J313*$BQ$43)+(K313*$BR$43)+(L313*$BS$43)+(M313*$BT$43)+(N313*$BU$43)</f>
        <v>2.0142316659841852</v>
      </c>
      <c r="S313" s="6">
        <f>1/(1+EXP(-P313))</f>
        <v>0.75496588697631062</v>
      </c>
      <c r="T313" s="6">
        <f t="shared" ref="T313" si="3302">1/(1+EXP(-Q313))</f>
        <v>0.92504730296426851</v>
      </c>
      <c r="U313" s="6">
        <f t="shared" ref="U313" si="3303">1/(1+EXP(-R313))</f>
        <v>0.88228323250068719</v>
      </c>
      <c r="V313" s="6">
        <f>AB307+(S313*Y307)+(T313*Z307)+(U313*AA307)</f>
        <v>0.71289675136606656</v>
      </c>
      <c r="W313" s="6">
        <f>1/(1+EXP(-V313))</f>
        <v>0.67104091973013469</v>
      </c>
      <c r="X313" s="6">
        <f>(O313 -W313) *W313 * (1-W313)</f>
        <v>7.2616073416935933E-2</v>
      </c>
      <c r="Y313" s="6">
        <f>$Q$4*X313*S313</f>
        <v>5.4822658275953924E-3</v>
      </c>
      <c r="Z313" s="6">
        <f>$Q$4*X313*T313</f>
        <v>6.7173302866191898E-3</v>
      </c>
      <c r="AA313" s="6">
        <f>$Q$4*X313*U313</f>
        <v>6.4067943985801458E-3</v>
      </c>
      <c r="AB313" s="6">
        <f>$Q$4*X313</f>
        <v>7.2616073416935933E-3</v>
      </c>
      <c r="AC313" s="6">
        <f>X313 *Y307</f>
        <v>3.8683846452658002E-2</v>
      </c>
      <c r="AD313" s="6">
        <f t="shared" ref="AD313" si="3304">Y313 *Z307</f>
        <v>-4.1417234673223291E-4</v>
      </c>
      <c r="AE313" s="6">
        <f t="shared" ref="AE313" si="3305">Z313 *AA307</f>
        <v>-1.4411619442637549E-3</v>
      </c>
      <c r="AF313" s="6">
        <f>AC313 *S313*(1 - S313)</f>
        <v>7.1562174602790062E-3</v>
      </c>
      <c r="AG313" s="6">
        <f>AD313 *T313*(1 - T313)</f>
        <v>-2.8716552785048154E-5</v>
      </c>
      <c r="AH313" s="6">
        <f>AE313 *U313*(1 - U313)</f>
        <v>-1.496784023996015E-4</v>
      </c>
      <c r="AI313" s="6">
        <f>$Q$4*$AF$49 *B313</f>
        <v>7.0728115482255504E-5</v>
      </c>
      <c r="AJ313" s="6">
        <f t="shared" ref="AJ313" si="3306">$Q$4*$AF$49 *C313</f>
        <v>2.7023017915289378E-5</v>
      </c>
      <c r="AK313" s="6">
        <f t="shared" ref="AK313" si="3307">$Q$4*$AF$49 *D313</f>
        <v>2.7803466086128061E-5</v>
      </c>
      <c r="AL313" s="6">
        <f t="shared" ref="AL313" si="3308">$Q$4*$AF$49 *E313</f>
        <v>1.2301814292844728E-4</v>
      </c>
      <c r="AM313" s="6">
        <f t="shared" ref="AM313" si="3309">$Q$4*$AF$49 *F313</f>
        <v>2.2993954233334679E-4</v>
      </c>
      <c r="AN313" s="6">
        <f t="shared" ref="AN313" si="3310">$Q$4*$AF$49 *G313</f>
        <v>2.6242569744450695E-5</v>
      </c>
      <c r="AO313" s="6">
        <f t="shared" ref="AO313" si="3311">$Q$4*$AF$49 *H313</f>
        <v>2.6242569744450695E-5</v>
      </c>
      <c r="AP313" s="6">
        <f t="shared" ref="AP313" si="3312">$Q$4*$AF$49 *I313</f>
        <v>1.3628576183270493E-4</v>
      </c>
      <c r="AQ313" s="6">
        <f t="shared" ref="AQ313" si="3313">$Q$4*$AF$49 *J313</f>
        <v>2.6242569744450695E-5</v>
      </c>
      <c r="AR313" s="6">
        <f t="shared" ref="AR313" si="3314">$Q$4*$AF$49 *K313</f>
        <v>2.6476704195702298E-5</v>
      </c>
      <c r="AS313" s="6">
        <f t="shared" ref="AS313" si="3315">$Q$4*$AF$49 *L313</f>
        <v>2.7023017915289378E-5</v>
      </c>
      <c r="AT313" s="6">
        <f t="shared" ref="AT313" si="3316">$Q$4*$AF$49 *M313</f>
        <v>2.6242569744450695E-5</v>
      </c>
      <c r="AU313" s="6">
        <f t="shared" ref="AU313" si="3317">$Q$4*$AF$49 *N313</f>
        <v>3.170570694032147E-5</v>
      </c>
      <c r="AV313" s="6">
        <f>$Q$4*$AG$49 *B313</f>
        <v>5.8622748510761062E-7</v>
      </c>
      <c r="AW313" s="6">
        <f t="shared" ref="AW313" si="3318">$Q$4*$AG$49 *C313</f>
        <v>2.2397932879283909E-7</v>
      </c>
      <c r="AX313" s="6">
        <f t="shared" ref="AX313" si="3319">$Q$4*$AG$49 *D313</f>
        <v>2.3044804586988857E-7</v>
      </c>
      <c r="AY313" s="6">
        <f t="shared" ref="AY313" si="3320">$Q$4*$AG$49 *E313</f>
        <v>1.0196315292699279E-6</v>
      </c>
      <c r="AZ313" s="6">
        <f t="shared" ref="AZ313" si="3321">$Q$4*$AG$49 *F313</f>
        <v>1.90584576882571E-6</v>
      </c>
      <c r="BA313" s="6">
        <f t="shared" ref="BA313" si="3322">$Q$4*$AG$49 *G313</f>
        <v>2.1751061171578957E-7</v>
      </c>
      <c r="BB313" s="6">
        <f t="shared" ref="BB313" si="3323">$Q$4*$AG$49 *H313</f>
        <v>2.1751061171578957E-7</v>
      </c>
      <c r="BC313" s="6">
        <f t="shared" ref="BC313" si="3324">$Q$4*$AG$49 *I313</f>
        <v>1.1295997195797698E-6</v>
      </c>
      <c r="BD313" s="6">
        <f t="shared" ref="BD313" si="3325">$Q$4*$AG$49 *J313</f>
        <v>2.1751061171578957E-7</v>
      </c>
      <c r="BE313" s="6">
        <f t="shared" ref="BE313" si="3326">$Q$4*$AG$49 *K313</f>
        <v>2.1945122683890442E-7</v>
      </c>
      <c r="BF313" s="6">
        <f t="shared" ref="BF313" si="3327">$Q$4*$AG$49 *L313</f>
        <v>2.2397932879283909E-7</v>
      </c>
      <c r="BG313" s="6">
        <f t="shared" ref="BG313" si="3328">$Q$4*$AG$49 *M313</f>
        <v>2.1751061171578957E-7</v>
      </c>
      <c r="BH313" s="6">
        <f t="shared" ref="BH313" si="3329">$Q$4*$AG$49 *N313</f>
        <v>2.6279163125513609E-7</v>
      </c>
      <c r="BI313" s="6">
        <f>$Q$4*$AH$49 *B313</f>
        <v>3.4984895032724009E-7</v>
      </c>
      <c r="BJ313" s="6">
        <f t="shared" ref="BJ313" si="3330">$Q$4*$AH$49 *C313</f>
        <v>1.3366642653882154E-7</v>
      </c>
      <c r="BK313" s="6">
        <f t="shared" ref="BK313" si="3331">$Q$4*$AH$49 *D313</f>
        <v>1.3752682874932902E-7</v>
      </c>
      <c r="BL313" s="6">
        <f t="shared" ref="BL313" si="3332">$Q$4*$AH$49 *E313</f>
        <v>6.0849589843124165E-7</v>
      </c>
      <c r="BM313" s="6">
        <f t="shared" ref="BM313" si="3333">$Q$4*$AH$49 *F313</f>
        <v>1.1373710012707666E-6</v>
      </c>
      <c r="BN313" s="6">
        <f t="shared" ref="BN313" si="3334">$Q$4*$AH$49 *G313</f>
        <v>1.2980602432831405E-7</v>
      </c>
      <c r="BO313" s="6">
        <f t="shared" ref="BO313" si="3335">$Q$4*$AH$49 *H313</f>
        <v>1.2980602432831405E-7</v>
      </c>
      <c r="BP313" s="6">
        <f t="shared" ref="BP313" si="3336">$Q$4*$AH$49 *I313</f>
        <v>6.7412273600986892E-7</v>
      </c>
      <c r="BQ313" s="6">
        <f t="shared" ref="BQ313" si="3337">$Q$4*$AH$49 *J313</f>
        <v>1.2980602432831405E-7</v>
      </c>
      <c r="BR313" s="6">
        <f t="shared" ref="BR313" si="3338">$Q$4*$AH$49 *K313</f>
        <v>1.3096414499146631E-7</v>
      </c>
      <c r="BS313" s="6">
        <f t="shared" ref="BS313" si="3339">$Q$4*$AH$49 *L313</f>
        <v>1.3366642653882154E-7</v>
      </c>
      <c r="BT313" s="6">
        <f t="shared" ref="BT313" si="3340">$Q$4*$AH$49 *M313</f>
        <v>1.2980602432831405E-7</v>
      </c>
      <c r="BU313" s="6">
        <f t="shared" ref="BU313" si="3341">$Q$4*$AH$49 *N313</f>
        <v>1.568288398018664E-7</v>
      </c>
      <c r="BV313" s="6">
        <f>$Q$4*AF313</f>
        <v>7.1562174602790064E-4</v>
      </c>
      <c r="BW313" s="6">
        <f>$Q$4*AG313</f>
        <v>-2.8716552785048157E-6</v>
      </c>
      <c r="BX313" s="10">
        <f>$Q$4*AH313</f>
        <v>-1.496784023996015E-5</v>
      </c>
    </row>
    <row r="314" spans="1:76" x14ac:dyDescent="0.25">
      <c r="A314" s="53"/>
      <c r="B314" s="21" t="s">
        <v>74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7">
        <f>Y307 + Y313</f>
        <v>0.53819967441768768</v>
      </c>
      <c r="Z314" s="7">
        <f t="shared" ref="Z314" si="3342">Z307 + Z313</f>
        <v>-6.8830328246731312E-2</v>
      </c>
      <c r="AA314" s="7">
        <f t="shared" ref="AA314" si="3343">AA307 + AA313</f>
        <v>-0.2081370619805718</v>
      </c>
      <c r="AB314" s="7">
        <f>AB307+AB313</f>
        <v>0.57714849271472202</v>
      </c>
      <c r="AC314" s="41"/>
      <c r="AD314" s="42"/>
      <c r="AE314" s="42"/>
      <c r="AF314" s="42"/>
      <c r="AG314" s="42"/>
      <c r="AH314" s="43"/>
      <c r="AI314" s="7">
        <f>AI307 + AI313</f>
        <v>1.6560176091179463E-2</v>
      </c>
      <c r="AJ314" s="7">
        <f t="shared" ref="AJ314:BX314" si="3344">AJ307 + AJ313</f>
        <v>0.79809813795453011</v>
      </c>
      <c r="AK314" s="7">
        <f t="shared" si="3344"/>
        <v>0.52203389597303573</v>
      </c>
      <c r="AL314" s="7">
        <f t="shared" si="3344"/>
        <v>0.11192231707348665</v>
      </c>
      <c r="AM314" s="7">
        <f t="shared" si="3344"/>
        <v>0.23601444817947714</v>
      </c>
      <c r="AN314" s="7">
        <f t="shared" si="3344"/>
        <v>0.3978781734956065</v>
      </c>
      <c r="AO314" s="7">
        <f t="shared" si="3344"/>
        <v>0.94527610816483898</v>
      </c>
      <c r="AP314" s="7">
        <f t="shared" si="3344"/>
        <v>0.11836692426832374</v>
      </c>
      <c r="AQ314" s="7">
        <f t="shared" si="3344"/>
        <v>0.61362150336292809</v>
      </c>
      <c r="AR314" s="7">
        <f t="shared" si="3344"/>
        <v>0.10308233957255758</v>
      </c>
      <c r="AS314" s="7">
        <f t="shared" si="3344"/>
        <v>0.57033085405159512</v>
      </c>
      <c r="AT314" s="7">
        <f t="shared" si="3344"/>
        <v>0.948094494099462</v>
      </c>
      <c r="AU314" s="7">
        <f t="shared" si="3344"/>
        <v>0.86544596185780298</v>
      </c>
      <c r="AV314" s="7">
        <f t="shared" si="3344"/>
        <v>0.65188495498047405</v>
      </c>
      <c r="AW314" s="7">
        <f t="shared" si="3344"/>
        <v>0.89611359724052719</v>
      </c>
      <c r="AX314" s="7">
        <f t="shared" si="3344"/>
        <v>0.68702563238441461</v>
      </c>
      <c r="AY314" s="7">
        <f t="shared" si="3344"/>
        <v>0.93088785338155633</v>
      </c>
      <c r="AZ314" s="7">
        <f t="shared" si="3344"/>
        <v>0.69115562521900709</v>
      </c>
      <c r="BA314" s="7">
        <f t="shared" si="3344"/>
        <v>0.18886130007011209</v>
      </c>
      <c r="BB314" s="7">
        <f t="shared" si="3344"/>
        <v>0.3421300285970606</v>
      </c>
      <c r="BC314" s="7">
        <f t="shared" si="3344"/>
        <v>0.80494617893730813</v>
      </c>
      <c r="BD314" s="7">
        <f t="shared" si="3344"/>
        <v>0.68785845363570308</v>
      </c>
      <c r="BE314" s="7">
        <f t="shared" si="3344"/>
        <v>4.6434777707242983E-2</v>
      </c>
      <c r="BF314" s="7">
        <f t="shared" si="3344"/>
        <v>0.65102375724491401</v>
      </c>
      <c r="BG314" s="7">
        <f t="shared" si="3344"/>
        <v>0.77709883711124006</v>
      </c>
      <c r="BH314" s="7">
        <f t="shared" si="3344"/>
        <v>0.98182777441675417</v>
      </c>
      <c r="BI314" s="7">
        <f t="shared" si="3344"/>
        <v>0.74483771524343156</v>
      </c>
      <c r="BJ314" s="7">
        <f t="shared" si="3344"/>
        <v>0.38658647556530007</v>
      </c>
      <c r="BK314" s="7">
        <f t="shared" si="3344"/>
        <v>0.33335962228881577</v>
      </c>
      <c r="BL314" s="7">
        <f t="shared" si="3344"/>
        <v>6.5928562139572752E-2</v>
      </c>
      <c r="BM314" s="7">
        <f t="shared" si="3344"/>
        <v>0.7768753793024783</v>
      </c>
      <c r="BN314" s="7">
        <f t="shared" si="3344"/>
        <v>0.46694329108118604</v>
      </c>
      <c r="BO314" s="7">
        <f t="shared" si="3344"/>
        <v>0.89072272462324298</v>
      </c>
      <c r="BP314" s="7">
        <f t="shared" si="3344"/>
        <v>0.34809476615137208</v>
      </c>
      <c r="BQ314" s="7">
        <f t="shared" si="3344"/>
        <v>0.37302679402474959</v>
      </c>
      <c r="BR314" s="7">
        <f t="shared" si="3344"/>
        <v>0.32103591721747554</v>
      </c>
      <c r="BS314" s="7">
        <f t="shared" si="3344"/>
        <v>0.20363259860413108</v>
      </c>
      <c r="BT314" s="7">
        <f t="shared" si="3344"/>
        <v>0.79265952957948971</v>
      </c>
      <c r="BU314" s="7">
        <f t="shared" si="3344"/>
        <v>0.21325627554697876</v>
      </c>
      <c r="BV314" s="7">
        <f t="shared" si="3344"/>
        <v>5.4835115015374115E-2</v>
      </c>
      <c r="BW314" s="7">
        <f t="shared" si="3344"/>
        <v>0.30238853858228087</v>
      </c>
      <c r="BX314" s="11">
        <f t="shared" si="3344"/>
        <v>0.51518473544214594</v>
      </c>
    </row>
    <row r="315" spans="1:76" x14ac:dyDescent="0.25">
      <c r="A315" s="53"/>
      <c r="BX315" s="12"/>
    </row>
    <row r="316" spans="1:76" x14ac:dyDescent="0.25">
      <c r="A316" s="53"/>
      <c r="B316" s="8">
        <v>0.29033457249070638</v>
      </c>
      <c r="C316" s="3">
        <v>0.10297397769516729</v>
      </c>
      <c r="D316" s="3">
        <v>0.11189591078066916</v>
      </c>
      <c r="E316" s="3">
        <v>0.48066914498141267</v>
      </c>
      <c r="F316" s="3">
        <v>0.88215613382899627</v>
      </c>
      <c r="G316" s="3">
        <v>0.1</v>
      </c>
      <c r="H316" s="3">
        <v>0.1</v>
      </c>
      <c r="I316" s="3">
        <v>0.41226765799256504</v>
      </c>
      <c r="J316" s="3">
        <v>0.10297397769516729</v>
      </c>
      <c r="K316" s="3">
        <v>0.10059479553903346</v>
      </c>
      <c r="L316" s="3">
        <v>0.10594795539033458</v>
      </c>
      <c r="M316" s="3">
        <v>0.10297397769516729</v>
      </c>
      <c r="N316" s="3">
        <v>0.120817843866171</v>
      </c>
      <c r="O316" s="3">
        <v>0</v>
      </c>
      <c r="P316" s="6">
        <f>$BV$43+ (B316*AI310) + (C316*$AJ$43) +(D316*$AK$43)+(E316*$AL$43)+(F316*$AM$43)+(G316*$AN$43)+(H316*$AO$43)+(I316*$AP$43)+(J316*$AQ$43)+(K316*$AR$43)+(L316*$AS$43)+(M316*$AT$43)+(N316*$AU$43)</f>
        <v>1.1168360491324956</v>
      </c>
      <c r="Q316" s="6">
        <f>$BW$43+ (B316*$AV$43) + (C316*$AW$43) +(D316*$AX$43)+(E316*$AY$43)+(F316*$AZ$43)+(G316*$BA$43)+(H316*$BB$43)+(I316*$BC$43)+(J316*$BD$43)+(K316*$BE$43)+(L316*$BF$43)+(M316*$BG$43)+(N316*$BH$43)</f>
        <v>2.4655634858100868</v>
      </c>
      <c r="R316" s="6">
        <f>$BX$43+ (B316*$BI$43) + (C316*$BJ$43) +(D316*$BK$43)+(E316*$BL$43)+(F316*$BM$43)+(G316*$BN$43)+(H316*$BO$43)+(I316*$BP$43)+(J316*$BQ$43)+(K316*$BR$43)+(L316*$BS$43)+(M316*$BT$43)+(N316*$BU$43)</f>
        <v>2.0036371550250882</v>
      </c>
      <c r="S316" s="6">
        <f>1/(1+EXP(-P316))</f>
        <v>0.7534013645401284</v>
      </c>
      <c r="T316" s="6">
        <f t="shared" ref="T316" si="3345">1/(1+EXP(-Q316))</f>
        <v>0.92169215469987387</v>
      </c>
      <c r="U316" s="6">
        <f t="shared" ref="U316" si="3346">1/(1+EXP(-R316))</f>
        <v>0.88117842732851526</v>
      </c>
      <c r="V316" s="6">
        <f>AB307+(S316*Y307)+(T316*Z307)+(U316*AA307)</f>
        <v>0.7125538057857751</v>
      </c>
      <c r="W316" s="6">
        <f t="shared" ref="W316" si="3347">1/(1+EXP(-V316))</f>
        <v>0.67096521176660262</v>
      </c>
      <c r="X316" s="6">
        <f>(O316 -W316) *W316 * (1-W316)</f>
        <v>-0.14812959123184796</v>
      </c>
      <c r="Y316" s="6">
        <f>$Q$4*X316*S316</f>
        <v>-1.116010361628457E-2</v>
      </c>
      <c r="Z316" s="6">
        <f>$Q$4*X316*T316</f>
        <v>-1.3652988211729349E-2</v>
      </c>
      <c r="AA316" s="6">
        <f>$Q$4*X316*U316</f>
        <v>-1.3052860024249562E-2</v>
      </c>
      <c r="AB316" s="6">
        <f>$Q$4*X316</f>
        <v>-1.4812959123184796E-2</v>
      </c>
      <c r="AC316" s="6">
        <f>X316 *Y307</f>
        <v>-7.8911211976539705E-2</v>
      </c>
      <c r="AD316" s="6">
        <f>X316 *Z307</f>
        <v>1.1190843777068442E-2</v>
      </c>
      <c r="AE316" s="6">
        <f>X316 *AA307</f>
        <v>3.1780293746748074E-2</v>
      </c>
      <c r="AF316" s="6">
        <f>AC316 *S316*(1 - S316)</f>
        <v>-1.4660736400518933E-2</v>
      </c>
      <c r="AG316" s="6">
        <f>AD316 *T316*(1 - T316)</f>
        <v>8.0770728159968157E-4</v>
      </c>
      <c r="AH316" s="6">
        <f>AE316 *U316*(1 - U316)</f>
        <v>3.3274923039885392E-3</v>
      </c>
      <c r="AI316" s="6">
        <f>$Q$4*$AF$52 *B316</f>
        <v>-4.4871305332942388E-4</v>
      </c>
      <c r="AJ316" s="6">
        <f t="shared" ref="AJ316" si="3348">$Q$4*$AF$52 *C316</f>
        <v>-1.5914662710915544E-4</v>
      </c>
      <c r="AK316" s="6">
        <f t="shared" ref="AK316" si="3349">$Q$4*$AF$52 *D316</f>
        <v>-1.7293550454821583E-4</v>
      </c>
      <c r="AL316" s="6">
        <f t="shared" ref="AL316" si="3350">$Q$4*$AF$52 *E316</f>
        <v>-7.4287577202937895E-4</v>
      </c>
      <c r="AM316" s="6">
        <f t="shared" ref="AM316" si="3351">$Q$4*$AF$52 *F316</f>
        <v>-1.3633752567870968E-3</v>
      </c>
      <c r="AN316" s="6">
        <f t="shared" ref="AN316" si="3352">$Q$4*$AF$52 *G316</f>
        <v>-1.5455033462946863E-4</v>
      </c>
      <c r="AO316" s="6">
        <f t="shared" ref="AO316" si="3353">$Q$4*$AF$52 *H316</f>
        <v>-1.5455033462946863E-4</v>
      </c>
      <c r="AP316" s="6">
        <f t="shared" ref="AP316" si="3354">$Q$4*$AF$52 *I316</f>
        <v>-6.3716104499658254E-4</v>
      </c>
      <c r="AQ316" s="6">
        <f t="shared" ref="AQ316" si="3355">$Q$4*$AF$52 *J316</f>
        <v>-1.5914662710915544E-4</v>
      </c>
      <c r="AR316" s="6">
        <f t="shared" ref="AR316" si="3356">$Q$4*$AF$52 *K316</f>
        <v>-1.5546959312540598E-4</v>
      </c>
      <c r="AS316" s="6">
        <f t="shared" ref="AS316" si="3357">$Q$4*$AF$52 *L316</f>
        <v>-1.6374291958884223E-4</v>
      </c>
      <c r="AT316" s="6">
        <f t="shared" ref="AT316" si="3358">$Q$4*$AF$52 *M316</f>
        <v>-1.5914662710915544E-4</v>
      </c>
      <c r="AU316" s="6">
        <f t="shared" ref="AU316" si="3359">$Q$4*$AF$52 *N316</f>
        <v>-1.8672438198727621E-4</v>
      </c>
      <c r="AV316" s="6">
        <f>$Q$4*$AG$52 *B316</f>
        <v>-5.0799712809904275E-5</v>
      </c>
      <c r="AW316" s="6">
        <f t="shared" ref="AW316" si="3360">$Q$4*$AG$52 *C316</f>
        <v>-1.8017311713628017E-5</v>
      </c>
      <c r="AX316" s="6">
        <f t="shared" ref="AX316" si="3361">$Q$4*$AG$52 *D316</f>
        <v>-1.9578378432498315E-5</v>
      </c>
      <c r="AY316" s="6">
        <f t="shared" ref="AY316" si="3362">$Q$4*$AG$52 *E316</f>
        <v>-8.4102469479137277E-5</v>
      </c>
      <c r="AZ316" s="6">
        <f t="shared" ref="AZ316" si="3363">$Q$4*$AG$52 *F316</f>
        <v>-1.5435047182830067E-4</v>
      </c>
      <c r="BA316" s="6">
        <f t="shared" ref="BA316" si="3364">$Q$4*$AG$52 *G316</f>
        <v>-1.7496956140671253E-5</v>
      </c>
      <c r="BB316" s="6">
        <f t="shared" ref="BB316" si="3365">$Q$4*$AG$52 *H316</f>
        <v>-1.7496956140671253E-5</v>
      </c>
      <c r="BC316" s="6">
        <f t="shared" ref="BC316" si="3366">$Q$4*$AG$52 *I316</f>
        <v>-7.2134291301131665E-5</v>
      </c>
      <c r="BD316" s="6">
        <f t="shared" ref="BD316" si="3367">$Q$4*$AG$52 *J316</f>
        <v>-1.8017311713628017E-5</v>
      </c>
      <c r="BE316" s="6">
        <f t="shared" ref="BE316" si="3368">$Q$4*$AG$52 *K316</f>
        <v>-1.7601027255262605E-5</v>
      </c>
      <c r="BF316" s="6">
        <f t="shared" ref="BF316" si="3369">$Q$4*$AG$52 *L316</f>
        <v>-1.8537667286584785E-5</v>
      </c>
      <c r="BG316" s="6">
        <f t="shared" ref="BG316" si="3370">$Q$4*$AG$52 *M316</f>
        <v>-1.8017311713628017E-5</v>
      </c>
      <c r="BH316" s="6">
        <f t="shared" ref="BH316" si="3371">$Q$4*$AG$52 *N316</f>
        <v>-2.1139445151368612E-5</v>
      </c>
      <c r="BI316" s="6">
        <f>$Q$4*$AH$52 *B316</f>
        <v>-2.4001231093712511E-5</v>
      </c>
      <c r="BJ316" s="6">
        <f t="shared" ref="BJ316" si="3372">$Q$4*$AH$52 *C316</f>
        <v>-8.5126005287559081E-6</v>
      </c>
      <c r="BK316" s="6">
        <f t="shared" ref="BK316" si="3373">$Q$4*$AH$52 *D316</f>
        <v>-9.2501543651824131E-6</v>
      </c>
      <c r="BL316" s="6">
        <f t="shared" ref="BL316" si="3374">$Q$4*$AH$52 *E316</f>
        <v>-3.9735712937477939E-5</v>
      </c>
      <c r="BM316" s="6">
        <f t="shared" ref="BM316" si="3375">$Q$4*$AH$52 *F316</f>
        <v>-7.292563557667065E-5</v>
      </c>
      <c r="BN316" s="6">
        <f t="shared" ref="BN316" si="3376">$Q$4*$AH$52 *G316</f>
        <v>-8.2667492499470737E-6</v>
      </c>
      <c r="BO316" s="6">
        <f t="shared" ref="BO316" si="3377">$Q$4*$AH$52 *H316</f>
        <v>-8.2667492499470737E-6</v>
      </c>
      <c r="BP316" s="6">
        <f t="shared" ref="BP316" si="3378">$Q$4*$AH$52 *I316</f>
        <v>-3.4081133524874732E-5</v>
      </c>
      <c r="BQ316" s="6">
        <f t="shared" ref="BQ316" si="3379">$Q$4*$AH$52 *J316</f>
        <v>-8.5126005287559081E-6</v>
      </c>
      <c r="BR316" s="6">
        <f t="shared" ref="BR316" si="3380">$Q$4*$AH$52 *K316</f>
        <v>-8.3159195057088406E-6</v>
      </c>
      <c r="BS316" s="6">
        <f t="shared" ref="BS316" si="3381">$Q$4*$AH$52 *L316</f>
        <v>-8.7584518075647443E-6</v>
      </c>
      <c r="BT316" s="6">
        <f t="shared" ref="BT316" si="3382">$Q$4*$AH$52 *M316</f>
        <v>-8.5126005287559081E-6</v>
      </c>
      <c r="BU316" s="6">
        <f t="shared" ref="BU316" si="3383">$Q$4*$AH$52 *N316</f>
        <v>-9.9877082016089164E-6</v>
      </c>
      <c r="BV316" s="6">
        <f>$Q$4*AF316</f>
        <v>-1.4660736400518935E-3</v>
      </c>
      <c r="BW316" s="6">
        <f>$Q$4*AG316</f>
        <v>8.0770728159968168E-5</v>
      </c>
      <c r="BX316" s="10">
        <f>$Q$4*AH316</f>
        <v>3.3274923039885393E-4</v>
      </c>
    </row>
    <row r="317" spans="1:76" x14ac:dyDescent="0.25">
      <c r="A317" s="53"/>
      <c r="B317" s="21" t="s">
        <v>74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13">
        <f>Y314+Y316</f>
        <v>0.52703957080140307</v>
      </c>
      <c r="Z317" s="13">
        <f t="shared" ref="Z317:AB317" si="3384">Z314+Z316</f>
        <v>-8.2483316458460659E-2</v>
      </c>
      <c r="AA317" s="13">
        <f t="shared" si="3384"/>
        <v>-0.22118992200482138</v>
      </c>
      <c r="AB317" s="13">
        <f t="shared" si="3384"/>
        <v>0.56233553359153721</v>
      </c>
      <c r="AC317" s="36" t="s">
        <v>74</v>
      </c>
      <c r="AD317" s="36"/>
      <c r="AE317" s="36"/>
      <c r="AF317" s="36"/>
      <c r="AG317" s="36"/>
      <c r="AH317" s="36"/>
      <c r="AI317" s="14">
        <f>AI314+AI316</f>
        <v>1.6111463037850039E-2</v>
      </c>
      <c r="AJ317" s="14">
        <f t="shared" ref="AJ317:BV317" si="3385">AJ314+AJ316</f>
        <v>0.79793899132742097</v>
      </c>
      <c r="AK317" s="14">
        <f t="shared" si="3385"/>
        <v>0.52186096046848751</v>
      </c>
      <c r="AL317" s="14">
        <f t="shared" si="3385"/>
        <v>0.11117944130145728</v>
      </c>
      <c r="AM317" s="14">
        <f t="shared" si="3385"/>
        <v>0.23465107292269005</v>
      </c>
      <c r="AN317" s="14">
        <f t="shared" si="3385"/>
        <v>0.39772362316097704</v>
      </c>
      <c r="AO317" s="14">
        <f t="shared" si="3385"/>
        <v>0.94512155783020946</v>
      </c>
      <c r="AP317" s="14">
        <f t="shared" si="3385"/>
        <v>0.11772976322332715</v>
      </c>
      <c r="AQ317" s="14">
        <f t="shared" si="3385"/>
        <v>0.61346235673581895</v>
      </c>
      <c r="AR317" s="14">
        <f t="shared" si="3385"/>
        <v>0.10292686997943218</v>
      </c>
      <c r="AS317" s="14">
        <f t="shared" si="3385"/>
        <v>0.57016711113200624</v>
      </c>
      <c r="AT317" s="14">
        <f t="shared" si="3385"/>
        <v>0.94793534747235286</v>
      </c>
      <c r="AU317" s="14">
        <f t="shared" si="3385"/>
        <v>0.86525923747581568</v>
      </c>
      <c r="AV317" s="14">
        <f t="shared" si="3385"/>
        <v>0.65183415526766419</v>
      </c>
      <c r="AW317" s="14">
        <f t="shared" si="3385"/>
        <v>0.89609557992881361</v>
      </c>
      <c r="AX317" s="14">
        <f t="shared" si="3385"/>
        <v>0.68700605400598214</v>
      </c>
      <c r="AY317" s="14">
        <f t="shared" si="3385"/>
        <v>0.93080375091207723</v>
      </c>
      <c r="AZ317" s="14">
        <f t="shared" si="3385"/>
        <v>0.69100127474717876</v>
      </c>
      <c r="BA317" s="14">
        <f t="shared" si="3385"/>
        <v>0.18884380311397142</v>
      </c>
      <c r="BB317" s="14">
        <f t="shared" si="3385"/>
        <v>0.34211253164091993</v>
      </c>
      <c r="BC317" s="14">
        <f t="shared" si="3385"/>
        <v>0.80487404464600698</v>
      </c>
      <c r="BD317" s="14">
        <f t="shared" si="3385"/>
        <v>0.6878404363239895</v>
      </c>
      <c r="BE317" s="14">
        <f t="shared" si="3385"/>
        <v>4.6417176679987723E-2</v>
      </c>
      <c r="BF317" s="14">
        <f t="shared" si="3385"/>
        <v>0.65100521957762747</v>
      </c>
      <c r="BG317" s="14">
        <f t="shared" si="3385"/>
        <v>0.77708081979952648</v>
      </c>
      <c r="BH317" s="14">
        <f t="shared" si="3385"/>
        <v>0.98180663497160281</v>
      </c>
      <c r="BI317" s="14">
        <f t="shared" si="3385"/>
        <v>0.74481371401233787</v>
      </c>
      <c r="BJ317" s="14">
        <f t="shared" si="3385"/>
        <v>0.38657796296477132</v>
      </c>
      <c r="BK317" s="14">
        <f t="shared" si="3385"/>
        <v>0.33335037213445057</v>
      </c>
      <c r="BL317" s="14">
        <f t="shared" si="3385"/>
        <v>6.588882642663528E-2</v>
      </c>
      <c r="BM317" s="14">
        <f t="shared" si="3385"/>
        <v>0.77680245366690159</v>
      </c>
      <c r="BN317" s="14">
        <f t="shared" si="3385"/>
        <v>0.46693502433193607</v>
      </c>
      <c r="BO317" s="14">
        <f t="shared" si="3385"/>
        <v>0.89071445787399306</v>
      </c>
      <c r="BP317" s="14">
        <f t="shared" si="3385"/>
        <v>0.3480606850178472</v>
      </c>
      <c r="BQ317" s="14">
        <f t="shared" si="3385"/>
        <v>0.37301828142422083</v>
      </c>
      <c r="BR317" s="14">
        <f t="shared" si="3385"/>
        <v>0.32102760129796981</v>
      </c>
      <c r="BS317" s="14">
        <f t="shared" si="3385"/>
        <v>0.20362384015232352</v>
      </c>
      <c r="BT317" s="14">
        <f t="shared" si="3385"/>
        <v>0.7926510169789609</v>
      </c>
      <c r="BU317" s="14">
        <f t="shared" si="3385"/>
        <v>0.21324628783877717</v>
      </c>
      <c r="BV317" s="14">
        <f t="shared" si="3385"/>
        <v>5.3369041375322224E-2</v>
      </c>
      <c r="BW317" s="14">
        <f>BW314+BW316</f>
        <v>0.30246930931044086</v>
      </c>
      <c r="BX317" s="15">
        <f t="shared" ref="BX317" si="3386">BX314+BX316</f>
        <v>0.51551748467254477</v>
      </c>
    </row>
    <row r="318" spans="1:76" x14ac:dyDescent="0.25">
      <c r="A318" s="53"/>
      <c r="BX318" s="12"/>
    </row>
    <row r="319" spans="1:76" ht="14.25" customHeight="1" x14ac:dyDescent="0.25">
      <c r="A319" s="53"/>
      <c r="B319" s="8">
        <v>0.32007434944237922</v>
      </c>
      <c r="C319" s="3">
        <v>0.1</v>
      </c>
      <c r="D319" s="3">
        <v>0.10594795539033458</v>
      </c>
      <c r="E319" s="3">
        <v>0.45687732342007437</v>
      </c>
      <c r="F319" s="3">
        <v>0.9</v>
      </c>
      <c r="G319" s="3">
        <v>0.1</v>
      </c>
      <c r="H319" s="3">
        <v>0.10594795539033458</v>
      </c>
      <c r="I319" s="3">
        <v>0.45985130111524164</v>
      </c>
      <c r="J319" s="3">
        <v>0.10297397769516729</v>
      </c>
      <c r="K319" s="3">
        <v>0.10059479553903346</v>
      </c>
      <c r="L319" s="3">
        <v>0.10297397769516729</v>
      </c>
      <c r="M319" s="3">
        <v>0.10297397769516729</v>
      </c>
      <c r="N319" s="3">
        <v>0.10892193308550187</v>
      </c>
      <c r="O319" s="3">
        <v>0</v>
      </c>
      <c r="P319" s="6">
        <f>$BV$43+ (B319*AI313) + (C319*$AJ$43) +(D319*$AK$43)+(E319*$AL$43)+(F319*$AM$43)+(G319*$AN$43)+(H319*$AO$43)+(I319*$AP$43)+(J319*$AQ$43)+(K319*$AR$43)+(L319*$AS$43)+(M319*$AT$43)+(N319*$AU$43)</f>
        <v>1.1143230549601821</v>
      </c>
      <c r="Q319" s="6">
        <f>$BW$43+ (B319*$AV$43) + (C319*$AW$43) +(D319*$AX$43)+(E319*$AY$43)+(F319*$AZ$43)+(G319*$BA$43)+(H319*$BB$43)+(I319*$BC$43)+(J319*$BD$43)+(K319*$BE$43)+(L319*$BF$43)+(M319*$BG$43)+(N319*$BH$43)</f>
        <v>2.4954608669463334</v>
      </c>
      <c r="R319" s="6">
        <f>$BX$43+ (B319*$BI$43) + (C319*$BJ$43) +(D319*$BK$43)+(E319*$BL$43)+(F319*$BM$43)+(G319*$BN$43)+(H319*$BO$43)+(I319*$BP$43)+(J319*$BQ$43)+(K319*$BR$43)+(L319*$BS$43)+(M319*$BT$43)+(N319*$BU$43)</f>
        <v>2.053859722839591</v>
      </c>
      <c r="S319" s="6">
        <f t="shared" ref="S319" si="3387">1/(1+EXP(-P319))</f>
        <v>0.75293418375792309</v>
      </c>
      <c r="T319" s="6">
        <f>1/(1+EXP(-Q319))</f>
        <v>0.92382299661895484</v>
      </c>
      <c r="U319" s="6">
        <f>1/(1+EXP(-R319))</f>
        <v>0.88633704164848148</v>
      </c>
      <c r="V319" s="6">
        <f>AB307+(S319*Y307)+(T319*Z307)+(U319*AA307)</f>
        <v>0.71103720132266612</v>
      </c>
      <c r="W319" s="6">
        <f t="shared" ref="W319" si="3388">1/(1+EXP(-V319))</f>
        <v>0.67063030286665226</v>
      </c>
      <c r="X319" s="6">
        <f>(O319 -W319) *W319 * (1-W319)</f>
        <v>-0.14813237546586489</v>
      </c>
      <c r="Y319" s="6">
        <f>$Q$4*X319*S319</f>
        <v>-1.1153392920951318E-2</v>
      </c>
      <c r="Z319" s="6">
        <f>$Q$4*X319*T319</f>
        <v>-1.3684809499915945E-2</v>
      </c>
      <c r="AA319" s="6">
        <f>$Q$4*X319*U319</f>
        <v>-1.3129521144277678E-2</v>
      </c>
      <c r="AB319" s="6">
        <f>$Q$4*X319</f>
        <v>-1.481323754658649E-2</v>
      </c>
      <c r="AC319" s="6">
        <f>$X319 *Y307</f>
        <v>-7.8912695186470108E-2</v>
      </c>
      <c r="AD319" s="6">
        <f>$X319 *Z307</f>
        <v>1.1191054119429229E-2</v>
      </c>
      <c r="AE319" s="6">
        <f>$X319 *AA307</f>
        <v>3.1780891087051129E-2</v>
      </c>
      <c r="AF319" s="6">
        <f>AC319 *S319*(1 - S319)</f>
        <v>-1.4679678779541471E-2</v>
      </c>
      <c r="AG319" s="6">
        <f>AD319 *T319*(1 - T319)</f>
        <v>7.8755999841014445E-4</v>
      </c>
      <c r="AH319" s="6">
        <f>AE319 *U319*(1 - U319)</f>
        <v>3.2017242475523826E-3</v>
      </c>
      <c r="AI319" s="6">
        <f t="shared" ref="AI319" si="3389">$Q$4*$AF$33 *B319</f>
        <v>-4.7762817871976817E-4</v>
      </c>
      <c r="AJ319" s="6">
        <f t="shared" ref="AJ319" si="3390">$Q$4*$AF$33 *C319</f>
        <v>-1.4922413481488689E-4</v>
      </c>
      <c r="AK319" s="6">
        <f t="shared" ref="AK319" si="3391">$Q$4*$AF$33 *D319</f>
        <v>-1.5809991978528909E-4</v>
      </c>
      <c r="AL319" s="6">
        <f t="shared" ref="AL319" si="3392">$Q$4*$AF$33 *E319</f>
        <v>-6.817712330390186E-4</v>
      </c>
      <c r="AM319" s="6">
        <f t="shared" ref="AM319" si="3393">$Q$4*$AF$33 *F319</f>
        <v>-1.3430172133339822E-3</v>
      </c>
      <c r="AN319" s="6">
        <f t="shared" ref="AN319" si="3394">$Q$4*$AF$33 *G319</f>
        <v>-1.4922413481488689E-4</v>
      </c>
      <c r="AO319" s="6">
        <f t="shared" ref="AO319" si="3395">$Q$4*$AF$33 *H319</f>
        <v>-1.5809991978528909E-4</v>
      </c>
      <c r="AP319" s="6">
        <f t="shared" ref="AP319" si="3396">$Q$4*$AF$33 *I319</f>
        <v>-6.8620912552421962E-4</v>
      </c>
      <c r="AQ319" s="6">
        <f t="shared" ref="AQ319" si="3397">$Q$4*$AF$33 *J319</f>
        <v>-1.5366202730008799E-4</v>
      </c>
      <c r="AR319" s="6">
        <f t="shared" ref="AR319" si="3398">$Q$4*$AF$33 *K319</f>
        <v>-1.501117133119271E-4</v>
      </c>
      <c r="AS319" s="6">
        <f t="shared" ref="AS319" si="3399">$Q$4*$AF$33 *L319</f>
        <v>-1.5366202730008799E-4</v>
      </c>
      <c r="AT319" s="6">
        <f t="shared" ref="AT319" si="3400">$Q$4*$AF$33 *M319</f>
        <v>-1.5366202730008799E-4</v>
      </c>
      <c r="AU319" s="6">
        <f t="shared" ref="AU319" si="3401">$Q$4*$AF$33 *N319</f>
        <v>-1.6253781227049019E-4</v>
      </c>
      <c r="AV319" s="6">
        <f t="shared" ref="AV319" si="3402">$Q$4*$AG$33 *B319</f>
        <v>-5.733351398497838E-5</v>
      </c>
      <c r="AW319" s="6">
        <f t="shared" ref="AW319" si="3403">$Q$4*$AG$33 *C319</f>
        <v>-1.7912561279859678E-5</v>
      </c>
      <c r="AX319" s="6">
        <f t="shared" ref="AX319" si="3404">$Q$4*$AG$33 *D319</f>
        <v>-1.8977992434052078E-5</v>
      </c>
      <c r="AY319" s="6">
        <f t="shared" ref="AY319" si="3405">$Q$4*$AG$33 *E319</f>
        <v>-8.1838430531403508E-5</v>
      </c>
      <c r="AZ319" s="6">
        <f t="shared" ref="AZ319" si="3406">$Q$4*$AG$33 *F319</f>
        <v>-1.6121305151873711E-4</v>
      </c>
      <c r="BA319" s="6">
        <f t="shared" ref="BA319" si="3407">$Q$4*$AG$33 *G319</f>
        <v>-1.7912561279859678E-5</v>
      </c>
      <c r="BB319" s="6">
        <f t="shared" ref="BB319" si="3408">$Q$4*$AG$33 *H319</f>
        <v>-1.8977992434052078E-5</v>
      </c>
      <c r="BC319" s="6">
        <f t="shared" ref="BC319" si="3409">$Q$4*$AG$33 *I319</f>
        <v>-8.2371146108499717E-5</v>
      </c>
      <c r="BD319" s="6">
        <f t="shared" ref="BD319" si="3410">$Q$4*$AG$33 *J319</f>
        <v>-1.8445276856955879E-5</v>
      </c>
      <c r="BE319" s="6">
        <f t="shared" ref="BE319" si="3411">$Q$4*$AG$33 *K319</f>
        <v>-1.8019104395278919E-5</v>
      </c>
      <c r="BF319" s="6">
        <f t="shared" ref="BF319" si="3412">$Q$4*$AG$33 *L319</f>
        <v>-1.8445276856955879E-5</v>
      </c>
      <c r="BG319" s="6">
        <f t="shared" ref="BG319" si="3413">$Q$4*$AG$33 *M319</f>
        <v>-1.8445276856955879E-5</v>
      </c>
      <c r="BH319" s="6">
        <f t="shared" ref="BH319" si="3414">$Q$4*$AG$33 *N319</f>
        <v>-1.9510708011148276E-5</v>
      </c>
      <c r="BI319" s="6">
        <f t="shared" ref="BI319" si="3415">$Q$4*$AH$33 *B319</f>
        <v>-3.1616436273228051E-5</v>
      </c>
      <c r="BJ319" s="6">
        <f t="shared" ref="BJ319" si="3416">$Q$4*$AH$33 *C319</f>
        <v>-9.8778412979074856E-6</v>
      </c>
      <c r="BK319" s="6">
        <f t="shared" ref="BK319" si="3417">$Q$4*$AH$33 *D319</f>
        <v>-1.0465370891835069E-5</v>
      </c>
      <c r="BL319" s="6">
        <f t="shared" ref="BL319" si="3418">$Q$4*$AH$33 *E319</f>
        <v>-4.5129616933562451E-5</v>
      </c>
      <c r="BM319" s="6">
        <f t="shared" ref="BM319" si="3419">$Q$4*$AH$33 *F319</f>
        <v>-8.8900571681167377E-5</v>
      </c>
      <c r="BN319" s="6">
        <f t="shared" ref="BN319" si="3420">$Q$4*$AH$33 *G319</f>
        <v>-9.8778412979074856E-6</v>
      </c>
      <c r="BO319" s="6">
        <f t="shared" ref="BO319" si="3421">$Q$4*$AH$33 *H319</f>
        <v>-1.0465370891835069E-5</v>
      </c>
      <c r="BP319" s="6">
        <f t="shared" ref="BP319" si="3422">$Q$4*$AH$33 *I319</f>
        <v>-4.5423381730526246E-5</v>
      </c>
      <c r="BQ319" s="6">
        <f t="shared" ref="BQ319" si="3423">$Q$4*$AH$33 *J319</f>
        <v>-1.0171606094871277E-5</v>
      </c>
      <c r="BR319" s="6">
        <f t="shared" ref="BR319" si="3424">$Q$4*$AH$33 *K319</f>
        <v>-9.9365942573002432E-6</v>
      </c>
      <c r="BS319" s="6">
        <f t="shared" ref="BS319" si="3425">$Q$4*$AH$33 *L319</f>
        <v>-1.0171606094871277E-5</v>
      </c>
      <c r="BT319" s="6">
        <f t="shared" ref="BT319" si="3426">$Q$4*$AH$33 *M319</f>
        <v>-1.0171606094871277E-5</v>
      </c>
      <c r="BU319" s="6">
        <f t="shared" ref="BU319" si="3427">$Q$4*$AH$33 *N319</f>
        <v>-1.075913568879886E-5</v>
      </c>
      <c r="BV319" s="6">
        <f>AF319*BV317</f>
        <v>-7.8344038416178837E-4</v>
      </c>
      <c r="BW319" s="6">
        <f t="shared" ref="BW319" si="3428">AG319*BW317</f>
        <v>2.3821272875964829E-4</v>
      </c>
      <c r="BX319" s="10">
        <f>AH319*BX317</f>
        <v>1.6505448307133003E-3</v>
      </c>
    </row>
    <row r="320" spans="1:76" x14ac:dyDescent="0.25">
      <c r="A320" s="53"/>
      <c r="B320" s="21" t="s">
        <v>74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13">
        <f>Y317+Y319</f>
        <v>0.51588617788045177</v>
      </c>
      <c r="Z320" s="13">
        <f t="shared" ref="Z320:AB320" si="3429">Z317+Z319</f>
        <v>-9.6168125958376607E-2</v>
      </c>
      <c r="AA320" s="13">
        <f t="shared" si="3429"/>
        <v>-0.23431944314909905</v>
      </c>
      <c r="AB320" s="13">
        <f t="shared" si="3429"/>
        <v>0.54752229604495073</v>
      </c>
      <c r="AC320" s="36" t="s">
        <v>74</v>
      </c>
      <c r="AD320" s="36"/>
      <c r="AE320" s="36"/>
      <c r="AF320" s="36"/>
      <c r="AG320" s="36"/>
      <c r="AH320" s="36"/>
      <c r="AI320" s="14">
        <f>AI317+AI319</f>
        <v>1.563383485913027E-2</v>
      </c>
      <c r="AJ320" s="14">
        <f t="shared" ref="AJ320:BX320" si="3430">AJ317+AJ319</f>
        <v>0.79778976719260608</v>
      </c>
      <c r="AK320" s="14">
        <f t="shared" si="3430"/>
        <v>0.52170286054870219</v>
      </c>
      <c r="AL320" s="14">
        <f t="shared" si="3430"/>
        <v>0.11049767006841826</v>
      </c>
      <c r="AM320" s="14">
        <f t="shared" si="3430"/>
        <v>0.23330805570935606</v>
      </c>
      <c r="AN320" s="14">
        <f t="shared" si="3430"/>
        <v>0.39757439902616215</v>
      </c>
      <c r="AO320" s="14">
        <f t="shared" si="3430"/>
        <v>0.94496345791042413</v>
      </c>
      <c r="AP320" s="14">
        <f t="shared" si="3430"/>
        <v>0.11704355409780293</v>
      </c>
      <c r="AQ320" s="14">
        <f t="shared" si="3430"/>
        <v>0.6133086947085189</v>
      </c>
      <c r="AR320" s="14">
        <f t="shared" si="3430"/>
        <v>0.10277675826612025</v>
      </c>
      <c r="AS320" s="14">
        <f t="shared" si="3430"/>
        <v>0.57001344910470619</v>
      </c>
      <c r="AT320" s="14">
        <f t="shared" si="3430"/>
        <v>0.94778168544505281</v>
      </c>
      <c r="AU320" s="14">
        <f t="shared" si="3430"/>
        <v>0.86509669966354519</v>
      </c>
      <c r="AV320" s="14">
        <f t="shared" si="3430"/>
        <v>0.65177682175367924</v>
      </c>
      <c r="AW320" s="14">
        <f t="shared" si="3430"/>
        <v>0.8960776673675338</v>
      </c>
      <c r="AX320" s="14">
        <f t="shared" si="3430"/>
        <v>0.68698707601354814</v>
      </c>
      <c r="AY320" s="14">
        <f t="shared" si="3430"/>
        <v>0.93072191248154579</v>
      </c>
      <c r="AZ320" s="14">
        <f t="shared" si="3430"/>
        <v>0.69084006169566003</v>
      </c>
      <c r="BA320" s="14">
        <f t="shared" si="3430"/>
        <v>0.18882589055269156</v>
      </c>
      <c r="BB320" s="14">
        <f t="shared" si="3430"/>
        <v>0.34209355364848587</v>
      </c>
      <c r="BC320" s="14">
        <f t="shared" si="3430"/>
        <v>0.80479167349989844</v>
      </c>
      <c r="BD320" s="14">
        <f t="shared" si="3430"/>
        <v>0.6878219910471326</v>
      </c>
      <c r="BE320" s="14">
        <f t="shared" si="3430"/>
        <v>4.6399157575592445E-2</v>
      </c>
      <c r="BF320" s="14">
        <f t="shared" si="3430"/>
        <v>0.65098677430077057</v>
      </c>
      <c r="BG320" s="14">
        <f t="shared" si="3430"/>
        <v>0.77706237452266957</v>
      </c>
      <c r="BH320" s="14">
        <f t="shared" si="3430"/>
        <v>0.98178712426359172</v>
      </c>
      <c r="BI320" s="14">
        <f t="shared" si="3430"/>
        <v>0.74478209757606462</v>
      </c>
      <c r="BJ320" s="14">
        <f t="shared" si="3430"/>
        <v>0.3865680851234734</v>
      </c>
      <c r="BK320" s="14">
        <f t="shared" si="3430"/>
        <v>0.33333990676355874</v>
      </c>
      <c r="BL320" s="14">
        <f t="shared" si="3430"/>
        <v>6.5843696809701716E-2</v>
      </c>
      <c r="BM320" s="14">
        <f t="shared" si="3430"/>
        <v>0.77671355309522039</v>
      </c>
      <c r="BN320" s="14">
        <f t="shared" si="3430"/>
        <v>0.46692514649063815</v>
      </c>
      <c r="BO320" s="14">
        <f t="shared" si="3430"/>
        <v>0.89070399250310117</v>
      </c>
      <c r="BP320" s="14">
        <f t="shared" si="3430"/>
        <v>0.34801526163611668</v>
      </c>
      <c r="BQ320" s="14">
        <f t="shared" si="3430"/>
        <v>0.37300810981812599</v>
      </c>
      <c r="BR320" s="14">
        <f t="shared" si="3430"/>
        <v>0.32101766470371251</v>
      </c>
      <c r="BS320" s="14">
        <f t="shared" si="3430"/>
        <v>0.20361366854622864</v>
      </c>
      <c r="BT320" s="14">
        <f t="shared" si="3430"/>
        <v>0.79264084537286605</v>
      </c>
      <c r="BU320" s="14">
        <f t="shared" si="3430"/>
        <v>0.21323552870308837</v>
      </c>
      <c r="BV320" s="14">
        <f t="shared" si="3430"/>
        <v>5.2585600991160435E-2</v>
      </c>
      <c r="BW320" s="14">
        <f t="shared" si="3430"/>
        <v>0.30270752203920048</v>
      </c>
      <c r="BX320" s="15">
        <f t="shared" si="3430"/>
        <v>0.51716802950325802</v>
      </c>
    </row>
    <row r="321" spans="1:76" x14ac:dyDescent="0.25">
      <c r="A321" s="53"/>
      <c r="BX321" s="12"/>
    </row>
    <row r="322" spans="1:76" x14ac:dyDescent="0.25">
      <c r="A322" s="53"/>
      <c r="B322" s="8">
        <v>0.29330855018587365</v>
      </c>
      <c r="C322" s="3">
        <v>0.10297397769516729</v>
      </c>
      <c r="D322" s="3">
        <v>0.11189591078066916</v>
      </c>
      <c r="E322" s="3">
        <v>0.45687732342007437</v>
      </c>
      <c r="F322" s="3">
        <v>0.62639405204460963</v>
      </c>
      <c r="G322" s="3">
        <v>0.1</v>
      </c>
      <c r="H322" s="3">
        <v>0.1</v>
      </c>
      <c r="I322" s="3">
        <v>0.51635687732342006</v>
      </c>
      <c r="J322" s="3">
        <v>0.1</v>
      </c>
      <c r="K322" s="3">
        <v>0.10118959107806692</v>
      </c>
      <c r="L322" s="3">
        <v>0.10297397769516729</v>
      </c>
      <c r="M322" s="3">
        <v>0.1</v>
      </c>
      <c r="N322" s="3">
        <v>0.120817843866171</v>
      </c>
      <c r="O322" s="3">
        <v>0</v>
      </c>
      <c r="P322" s="6">
        <f>$BV$43+ (B322*AI316) + (C322*$AJ$43) +(D322*$AK$43)+(E322*$AL$43)+(F322*$AM$43)+(G322*$AN$43)+(H322*$AO$43)+(I322*$AP$43)+(J322*$AQ$43)+(K322*$AR$43)+(L322*$AS$43)+(M322*$AT$43)+(N322*$AU$43)</f>
        <v>1.0450014245468009</v>
      </c>
      <c r="Q322" s="6">
        <f>$BW$43+ (B322*$AV$43) + (C322*$AW$43) +(D322*$AX$43)+(E322*$AY$43)+(F322*$AZ$43)+(G322*$BA$43)+(H322*$BB$43)+(I322*$BC$43)+(J322*$BD$43)+(K322*$BE$43)+(L322*$BF$43)+(M322*$BG$43)+(N322*$BH$43)</f>
        <v>2.3443019607308897</v>
      </c>
      <c r="R322" s="6">
        <f>$BX$43+ (B322*$BI$43) + (C322*$BJ$43) +(D322*$BK$43)+(E322*$BL$43)+(F322*$BM$43)+(G322*$BN$43)+(H322*$BO$43)+(I322*$BP$43)+(J322*$BQ$43)+(K322*$BR$43)+(L322*$BS$43)+(M322*$BT$43)+(N322*$BU$43)</f>
        <v>1.8369785785248183</v>
      </c>
      <c r="S322" s="6">
        <f t="shared" ref="S322" si="3431">1/(1+EXP(-P322))</f>
        <v>0.7398138808798016</v>
      </c>
      <c r="T322" s="6">
        <f>1/(1+EXP(-Q322))</f>
        <v>0.91248025012168565</v>
      </c>
      <c r="U322" s="6">
        <f>1/(1+EXP(-R322))</f>
        <v>0.86259097721480193</v>
      </c>
      <c r="V322" s="6">
        <f>AB307+(S322*Y307)+(T322*Z307)+(U322*AA307)</f>
        <v>0.70999927775015137</v>
      </c>
      <c r="W322" s="6">
        <f t="shared" ref="W322" si="3432">1/(1+EXP(-V322))</f>
        <v>0.6704010002180345</v>
      </c>
      <c r="X322" s="6">
        <f>(O322 -W322) *W322 * (1-W322)</f>
        <v>-0.14813415082487125</v>
      </c>
      <c r="Y322" s="6">
        <f>$Q$4*X322*S322</f>
        <v>-1.0959170101258187E-2</v>
      </c>
      <c r="Z322" s="6">
        <f>$Q$4*X322*T322</f>
        <v>-1.3516948699624201E-2</v>
      </c>
      <c r="AA322" s="6">
        <f>$Q$4*X322*U322</f>
        <v>-1.2777918191891054E-2</v>
      </c>
      <c r="AB322" s="6">
        <f>$Q$4*X322</f>
        <v>-1.4813415082487125E-2</v>
      </c>
      <c r="AC322" s="6">
        <f>$X322 *Y307</f>
        <v>-7.8913640951119302E-2</v>
      </c>
      <c r="AD322" s="6">
        <f>$X322 *Z307</f>
        <v>1.1191188243645215E-2</v>
      </c>
      <c r="AE322" s="6">
        <f>$X322 *AA307</f>
        <v>3.178127197941881E-2</v>
      </c>
      <c r="AF322" s="6">
        <f>AC322 *S322*(1 - S322)</f>
        <v>-1.5190031707365262E-2</v>
      </c>
      <c r="AG322" s="6">
        <f>AD322 *T322*(1 - T322)</f>
        <v>8.9372877726329267E-4</v>
      </c>
      <c r="AH322" s="6">
        <f>AE322 *U322*(1 - U322)</f>
        <v>3.7669637163447894E-3</v>
      </c>
      <c r="AI322" s="6">
        <f t="shared" ref="AI322" si="3433">$Q$4*$AF$33 *B322</f>
        <v>-4.3768714635295826E-4</v>
      </c>
      <c r="AJ322" s="6">
        <f t="shared" ref="AJ322" si="3434">$Q$4*$AF$33 *C322</f>
        <v>-1.5366202730008799E-4</v>
      </c>
      <c r="AK322" s="6">
        <f t="shared" ref="AK322" si="3435">$Q$4*$AF$33 *D322</f>
        <v>-1.6697570475569131E-4</v>
      </c>
      <c r="AL322" s="6">
        <f t="shared" ref="AL322" si="3436">$Q$4*$AF$33 *E322</f>
        <v>-6.817712330390186E-4</v>
      </c>
      <c r="AM322" s="6">
        <f t="shared" ref="AM322" si="3437">$Q$4*$AF$33 *F322</f>
        <v>-9.3473110469548108E-4</v>
      </c>
      <c r="AN322" s="6">
        <f t="shared" ref="AN322" si="3438">$Q$4*$AF$33 *G322</f>
        <v>-1.4922413481488689E-4</v>
      </c>
      <c r="AO322" s="6">
        <f t="shared" ref="AO322" si="3439">$Q$4*$AF$33 *H322</f>
        <v>-1.4922413481488689E-4</v>
      </c>
      <c r="AP322" s="6">
        <f t="shared" ref="AP322" si="3440">$Q$4*$AF$33 *I322</f>
        <v>-7.7052908274304044E-4</v>
      </c>
      <c r="AQ322" s="6">
        <f t="shared" ref="AQ322" si="3441">$Q$4*$AF$33 *J322</f>
        <v>-1.4922413481488689E-4</v>
      </c>
      <c r="AR322" s="6">
        <f t="shared" ref="AR322" si="3442">$Q$4*$AF$33 *K322</f>
        <v>-1.5099929180896734E-4</v>
      </c>
      <c r="AS322" s="6">
        <f t="shared" ref="AS322" si="3443">$Q$4*$AF$33 *L322</f>
        <v>-1.5366202730008799E-4</v>
      </c>
      <c r="AT322" s="6">
        <f t="shared" ref="AT322" si="3444">$Q$4*$AF$33 *M322</f>
        <v>-1.4922413481488689E-4</v>
      </c>
      <c r="AU322" s="6">
        <f t="shared" ref="AU322" si="3445">$Q$4*$AF$33 *N322</f>
        <v>-1.8028938221129458E-4</v>
      </c>
      <c r="AV322" s="6">
        <f t="shared" ref="AV322" si="3446">$Q$4*$AG$33 *B322</f>
        <v>-5.2539073791112597E-5</v>
      </c>
      <c r="AW322" s="6">
        <f t="shared" ref="AW322" si="3447">$Q$4*$AG$33 *C322</f>
        <v>-1.8445276856955879E-5</v>
      </c>
      <c r="AX322" s="6">
        <f t="shared" ref="AX322" si="3448">$Q$4*$AG$33 *D322</f>
        <v>-2.0043423588244475E-5</v>
      </c>
      <c r="AY322" s="6">
        <f t="shared" ref="AY322" si="3449">$Q$4*$AG$33 *E322</f>
        <v>-8.1838430531403508E-5</v>
      </c>
      <c r="AZ322" s="6">
        <f t="shared" ref="AZ322" si="3450">$Q$4*$AG$33 *F322</f>
        <v>-1.1220321842588683E-4</v>
      </c>
      <c r="BA322" s="6">
        <f t="shared" ref="BA322" si="3451">$Q$4*$AG$33 *G322</f>
        <v>-1.7912561279859678E-5</v>
      </c>
      <c r="BB322" s="6">
        <f t="shared" ref="BB322" si="3452">$Q$4*$AG$33 *H322</f>
        <v>-1.7912561279859678E-5</v>
      </c>
      <c r="BC322" s="6">
        <f t="shared" ref="BC322" si="3453">$Q$4*$AG$33 *I322</f>
        <v>-9.2492742073327477E-5</v>
      </c>
      <c r="BD322" s="6">
        <f t="shared" ref="BD322" si="3454">$Q$4*$AG$33 *J322</f>
        <v>-1.7912561279859678E-5</v>
      </c>
      <c r="BE322" s="6">
        <f t="shared" ref="BE322" si="3455">$Q$4*$AG$33 *K322</f>
        <v>-1.812564751069816E-5</v>
      </c>
      <c r="BF322" s="6">
        <f t="shared" ref="BF322" si="3456">$Q$4*$AG$33 *L322</f>
        <v>-1.8445276856955879E-5</v>
      </c>
      <c r="BG322" s="6">
        <f t="shared" ref="BG322" si="3457">$Q$4*$AG$33 *M322</f>
        <v>-1.7912561279859678E-5</v>
      </c>
      <c r="BH322" s="6">
        <f t="shared" ref="BH322" si="3458">$Q$4*$AG$33 *N322</f>
        <v>-2.164157031953307E-5</v>
      </c>
      <c r="BI322" s="6">
        <f t="shared" ref="BI322" si="3459">$Q$4*$AH$33 *B322</f>
        <v>-2.897255310055393E-5</v>
      </c>
      <c r="BJ322" s="6">
        <f t="shared" ref="BJ322" si="3460">$Q$4*$AH$33 *C322</f>
        <v>-1.0171606094871277E-5</v>
      </c>
      <c r="BK322" s="6">
        <f t="shared" ref="BK322" si="3461">$Q$4*$AH$33 *D322</f>
        <v>-1.1052900485762652E-5</v>
      </c>
      <c r="BL322" s="6">
        <f t="shared" ref="BL322" si="3462">$Q$4*$AH$33 *E322</f>
        <v>-4.5129616933562451E-5</v>
      </c>
      <c r="BM322" s="6">
        <f t="shared" ref="BM322" si="3463">$Q$4*$AH$33 *F322</f>
        <v>-6.1874210360498563E-5</v>
      </c>
      <c r="BN322" s="6">
        <f t="shared" ref="BN322" si="3464">$Q$4*$AH$33 *G322</f>
        <v>-9.8778412979074856E-6</v>
      </c>
      <c r="BO322" s="6">
        <f t="shared" ref="BO322" si="3465">$Q$4*$AH$33 *H322</f>
        <v>-9.8778412979074856E-6</v>
      </c>
      <c r="BP322" s="6">
        <f t="shared" ref="BP322" si="3466">$Q$4*$AH$33 *I322</f>
        <v>-5.1004912872838277E-5</v>
      </c>
      <c r="BQ322" s="6">
        <f t="shared" ref="BQ322" si="3467">$Q$4*$AH$33 *J322</f>
        <v>-9.8778412979074856E-6</v>
      </c>
      <c r="BR322" s="6">
        <f t="shared" ref="BR322" si="3468">$Q$4*$AH$33 *K322</f>
        <v>-9.9953472166930026E-6</v>
      </c>
      <c r="BS322" s="6">
        <f t="shared" ref="BS322" si="3469">$Q$4*$AH$33 *L322</f>
        <v>-1.0171606094871277E-5</v>
      </c>
      <c r="BT322" s="6">
        <f t="shared" ref="BT322" si="3470">$Q$4*$AH$33 *M322</f>
        <v>-9.8778412979074856E-6</v>
      </c>
      <c r="BU322" s="6">
        <f t="shared" ref="BU322" si="3471">$Q$4*$AH$33 *N322</f>
        <v>-1.1934194876654025E-5</v>
      </c>
      <c r="BV322" s="6">
        <f>AF322*BV320</f>
        <v>-7.9877694640658511E-4</v>
      </c>
      <c r="BW322" s="6">
        <f t="shared" ref="BW322" si="3472">AG322*BW320</f>
        <v>2.7053842354049588E-4</v>
      </c>
      <c r="BX322" s="10">
        <f>AH322*BX320</f>
        <v>1.9481532023923045E-3</v>
      </c>
    </row>
    <row r="323" spans="1:76" x14ac:dyDescent="0.25">
      <c r="A323" s="53"/>
      <c r="B323" s="21" t="s">
        <v>74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13">
        <f>Y320+Y322</f>
        <v>0.50492700777919364</v>
      </c>
      <c r="Z323" s="13">
        <f t="shared" ref="Z323:AB323" si="3473">Z320+Z322</f>
        <v>-0.10968507465800081</v>
      </c>
      <c r="AA323" s="13">
        <f t="shared" si="3473"/>
        <v>-0.24709736134099011</v>
      </c>
      <c r="AB323" s="13">
        <f t="shared" si="3473"/>
        <v>0.5327088809624636</v>
      </c>
      <c r="AC323" s="36" t="s">
        <v>74</v>
      </c>
      <c r="AD323" s="36"/>
      <c r="AE323" s="36"/>
      <c r="AF323" s="36"/>
      <c r="AG323" s="36"/>
      <c r="AH323" s="36"/>
      <c r="AI323" s="14">
        <f>AI320+AI322</f>
        <v>1.5196147712777311E-2</v>
      </c>
      <c r="AJ323" s="14">
        <f t="shared" ref="AJ323:BX323" si="3474">AJ320+AJ322</f>
        <v>0.79763610516530603</v>
      </c>
      <c r="AK323" s="14">
        <f t="shared" si="3474"/>
        <v>0.52153588484394653</v>
      </c>
      <c r="AL323" s="14">
        <f t="shared" si="3474"/>
        <v>0.10981589883537925</v>
      </c>
      <c r="AM323" s="14">
        <f t="shared" si="3474"/>
        <v>0.23237332460466059</v>
      </c>
      <c r="AN323" s="14">
        <f t="shared" si="3474"/>
        <v>0.39742517489134727</v>
      </c>
      <c r="AO323" s="14">
        <f t="shared" si="3474"/>
        <v>0.94481423377560925</v>
      </c>
      <c r="AP323" s="14">
        <f t="shared" si="3474"/>
        <v>0.11627302501505989</v>
      </c>
      <c r="AQ323" s="14">
        <f t="shared" si="3474"/>
        <v>0.61315947057370401</v>
      </c>
      <c r="AR323" s="14">
        <f t="shared" si="3474"/>
        <v>0.10262575897431128</v>
      </c>
      <c r="AS323" s="14">
        <f t="shared" si="3474"/>
        <v>0.56985978707740614</v>
      </c>
      <c r="AT323" s="14">
        <f t="shared" si="3474"/>
        <v>0.94763246131023793</v>
      </c>
      <c r="AU323" s="14">
        <f t="shared" si="3474"/>
        <v>0.86491641028133392</v>
      </c>
      <c r="AV323" s="14">
        <f t="shared" si="3474"/>
        <v>0.65172428267988813</v>
      </c>
      <c r="AW323" s="14">
        <f t="shared" si="3474"/>
        <v>0.8960592220906769</v>
      </c>
      <c r="AX323" s="14">
        <f t="shared" si="3474"/>
        <v>0.68696703258995995</v>
      </c>
      <c r="AY323" s="14">
        <f t="shared" si="3474"/>
        <v>0.93064007405101434</v>
      </c>
      <c r="AZ323" s="14">
        <f t="shared" si="3474"/>
        <v>0.69072785847723417</v>
      </c>
      <c r="BA323" s="14">
        <f t="shared" si="3474"/>
        <v>0.18880797799141169</v>
      </c>
      <c r="BB323" s="14">
        <f t="shared" si="3474"/>
        <v>0.34207564108720601</v>
      </c>
      <c r="BC323" s="14">
        <f t="shared" si="3474"/>
        <v>0.80469918075782509</v>
      </c>
      <c r="BD323" s="14">
        <f t="shared" si="3474"/>
        <v>0.68780407848585279</v>
      </c>
      <c r="BE323" s="14">
        <f t="shared" si="3474"/>
        <v>4.6381031928081747E-2</v>
      </c>
      <c r="BF323" s="14">
        <f t="shared" si="3474"/>
        <v>0.65096832902391366</v>
      </c>
      <c r="BG323" s="14">
        <f t="shared" si="3474"/>
        <v>0.77704446196138977</v>
      </c>
      <c r="BH323" s="14">
        <f t="shared" si="3474"/>
        <v>0.98176548269327213</v>
      </c>
      <c r="BI323" s="14">
        <f t="shared" si="3474"/>
        <v>0.74475312502296409</v>
      </c>
      <c r="BJ323" s="14">
        <f t="shared" si="3474"/>
        <v>0.38655791351737856</v>
      </c>
      <c r="BK323" s="14">
        <f t="shared" si="3474"/>
        <v>0.33332885386307298</v>
      </c>
      <c r="BL323" s="14">
        <f t="shared" si="3474"/>
        <v>6.5798567192768151E-2</v>
      </c>
      <c r="BM323" s="14">
        <f t="shared" si="3474"/>
        <v>0.77665167888485986</v>
      </c>
      <c r="BN323" s="14">
        <f t="shared" si="3474"/>
        <v>0.46691526864934024</v>
      </c>
      <c r="BO323" s="14">
        <f t="shared" si="3474"/>
        <v>0.89069411466180326</v>
      </c>
      <c r="BP323" s="14">
        <f t="shared" si="3474"/>
        <v>0.34796425672324383</v>
      </c>
      <c r="BQ323" s="14">
        <f t="shared" si="3474"/>
        <v>0.37299823197682808</v>
      </c>
      <c r="BR323" s="14">
        <f t="shared" si="3474"/>
        <v>0.32100766935649583</v>
      </c>
      <c r="BS323" s="14">
        <f t="shared" si="3474"/>
        <v>0.20360349694013377</v>
      </c>
      <c r="BT323" s="14">
        <f t="shared" si="3474"/>
        <v>0.79263096753156814</v>
      </c>
      <c r="BU323" s="14">
        <f t="shared" si="3474"/>
        <v>0.21322359450821171</v>
      </c>
      <c r="BV323" s="14">
        <f t="shared" si="3474"/>
        <v>5.1786824044753849E-2</v>
      </c>
      <c r="BW323" s="14">
        <f t="shared" si="3474"/>
        <v>0.30297806046274101</v>
      </c>
      <c r="BX323" s="15">
        <f t="shared" si="3474"/>
        <v>0.5191161827056503</v>
      </c>
    </row>
    <row r="324" spans="1:76" x14ac:dyDescent="0.25">
      <c r="A324" s="53"/>
      <c r="BX324" s="12"/>
    </row>
    <row r="325" spans="1:76" x14ac:dyDescent="0.25">
      <c r="A325" s="53"/>
      <c r="B325" s="8">
        <v>0.26654275092936808</v>
      </c>
      <c r="C325" s="3">
        <v>0.10297397769516729</v>
      </c>
      <c r="D325" s="3">
        <v>0.10892193308550187</v>
      </c>
      <c r="E325" s="3">
        <v>0.48661710037174721</v>
      </c>
      <c r="F325" s="3">
        <v>0.86133828996282535</v>
      </c>
      <c r="G325" s="3">
        <v>0.10297397769516729</v>
      </c>
      <c r="H325" s="3">
        <v>0.10594795539033458</v>
      </c>
      <c r="I325" s="3">
        <v>0.52230483271375472</v>
      </c>
      <c r="J325" s="3">
        <v>0.10297397769516729</v>
      </c>
      <c r="K325" s="3">
        <v>0.10178438661710038</v>
      </c>
      <c r="L325" s="3">
        <v>0.10594795539033458</v>
      </c>
      <c r="M325" s="3">
        <v>0.10297397769516729</v>
      </c>
      <c r="N325" s="3">
        <v>0.11784386617100373</v>
      </c>
      <c r="O325" s="3">
        <v>1</v>
      </c>
      <c r="P325" s="6">
        <f>$BV$43+ (B325*AI319) + (C325*$AJ$43) +(D325*$AK$43)+(E325*$AL$43)+(F325*$AM$43)+(G325*$AN$43)+(H325*$AO$43)+(I325*$AP$43)+(J325*$AQ$43)+(K325*$AR$43)+(L325*$AS$43)+(M325*$AT$43)+(N325*$AU$43)</f>
        <v>1.1317147385344517</v>
      </c>
      <c r="Q325" s="6">
        <f>$BW$43+ (B325*$AV$43) + (C325*$AW$43) +(D325*$AX$43)+(E325*$AY$43)+(F325*$AZ$43)+(G325*$BA$43)+(H325*$BB$43)+(I325*$BC$43)+(J325*$BD$43)+(K325*$BE$43)+(L325*$BF$43)+(M325*$BG$43)+(N325*$BH$43)</f>
        <v>2.5278153577523916</v>
      </c>
      <c r="R325" s="6">
        <f>$BX$43+ (B325*$BI$43) + (C325*$BJ$43) +(D325*$BK$43)+(E325*$BL$43)+(F325*$BM$43)+(G325*$BN$43)+(H325*$BO$43)+(I325*$BP$43)+(J325*$BQ$43)+(K325*$BR$43)+(L325*$BS$43)+(M325*$BT$43)+(N325*$BU$43)</f>
        <v>2.0140708588530623</v>
      </c>
      <c r="S325" s="6">
        <f t="shared" ref="S325" si="3475">1/(1+EXP(-P325))</f>
        <v>0.75615520917549806</v>
      </c>
      <c r="T325" s="6">
        <f>1/(1+EXP(-Q325))</f>
        <v>0.92606892041802802</v>
      </c>
      <c r="U325" s="6">
        <f>1/(1+EXP(-R325))</f>
        <v>0.88226653012088019</v>
      </c>
      <c r="V325" s="6">
        <f>AB307+(S325*Y307)+(T325*Z307)+(U325*AA307)</f>
        <v>0.71345672659242243</v>
      </c>
      <c r="W325" s="6">
        <f t="shared" ref="W325" si="3476">1/(1+EXP(-V325))</f>
        <v>0.6711645196221282</v>
      </c>
      <c r="X325" s="6">
        <f>(O325 -W325) *W325 * (1-W325)</f>
        <v>7.2574880750216161E-2</v>
      </c>
      <c r="Y325" s="6">
        <f>$Q$4*X325*S325</f>
        <v>5.4877874134566535E-3</v>
      </c>
      <c r="Z325" s="6">
        <f>$Q$4*X325*T325</f>
        <v>6.7209341465819814E-3</v>
      </c>
      <c r="AA325" s="6">
        <f>$Q$4*X325*U325</f>
        <v>6.4030388213429882E-3</v>
      </c>
      <c r="AB325" s="6">
        <f>$Q$4*X325</f>
        <v>7.2574880750216168E-3</v>
      </c>
      <c r="AC325" s="6">
        <f>$X325 *Y307</f>
        <v>3.8661902401990127E-2</v>
      </c>
      <c r="AD325" s="6">
        <f>$X325 *Z307</f>
        <v>-5.4828623090159637E-3</v>
      </c>
      <c r="AE325" s="6">
        <f>$X325 *AA307</f>
        <v>-1.5570494792408456E-2</v>
      </c>
      <c r="AF325" s="6">
        <f>AC325 *S325*(1 - S325)</f>
        <v>7.1286558841383617E-3</v>
      </c>
      <c r="AG325" s="6">
        <f>AD325 *T325*(1 - T325)</f>
        <v>-3.7538567606897923E-4</v>
      </c>
      <c r="AH325" s="6">
        <f>AE325 *U325*(1 - U325)</f>
        <v>-1.6173431054367219E-3</v>
      </c>
      <c r="AI325" s="6">
        <f t="shared" ref="AI325" si="3477">$Q$4*$AF$33 *B325</f>
        <v>-3.9774611398614841E-4</v>
      </c>
      <c r="AJ325" s="6">
        <f t="shared" ref="AJ325" si="3478">$Q$4*$AF$33 *C325</f>
        <v>-1.5366202730008799E-4</v>
      </c>
      <c r="AK325" s="6">
        <f t="shared" ref="AK325" si="3479">$Q$4*$AF$33 *D325</f>
        <v>-1.6253781227049019E-4</v>
      </c>
      <c r="AL325" s="6">
        <f t="shared" ref="AL325" si="3480">$Q$4*$AF$33 *E325</f>
        <v>-7.2615015789102952E-4</v>
      </c>
      <c r="AM325" s="6">
        <f t="shared" ref="AM325" si="3481">$Q$4*$AF$33 *F325</f>
        <v>-1.285324611026368E-3</v>
      </c>
      <c r="AN325" s="6">
        <f t="shared" ref="AN325" si="3482">$Q$4*$AF$33 *G325</f>
        <v>-1.5366202730008799E-4</v>
      </c>
      <c r="AO325" s="6">
        <f t="shared" ref="AO325" si="3483">$Q$4*$AF$33 *H325</f>
        <v>-1.5809991978528909E-4</v>
      </c>
      <c r="AP325" s="6">
        <f t="shared" ref="AP325" si="3484">$Q$4*$AF$33 *I325</f>
        <v>-7.794048677134428E-4</v>
      </c>
      <c r="AQ325" s="6">
        <f t="shared" ref="AQ325" si="3485">$Q$4*$AF$33 *J325</f>
        <v>-1.5366202730008799E-4</v>
      </c>
      <c r="AR325" s="6">
        <f t="shared" ref="AR325" si="3486">$Q$4*$AF$33 *K325</f>
        <v>-1.5188687030600755E-4</v>
      </c>
      <c r="AS325" s="6">
        <f t="shared" ref="AS325" si="3487">$Q$4*$AF$33 *L325</f>
        <v>-1.5809991978528909E-4</v>
      </c>
      <c r="AT325" s="6">
        <f t="shared" ref="AT325" si="3488">$Q$4*$AF$33 *M325</f>
        <v>-1.5366202730008799E-4</v>
      </c>
      <c r="AU325" s="6">
        <f t="shared" ref="AU325" si="3489">$Q$4*$AF$33 *N325</f>
        <v>-1.7585148972609351E-4</v>
      </c>
      <c r="AV325" s="6">
        <f t="shared" ref="AV325" si="3490">$Q$4*$AG$33 *B325</f>
        <v>-4.7744633597246808E-5</v>
      </c>
      <c r="AW325" s="6">
        <f t="shared" ref="AW325" si="3491">$Q$4*$AG$33 *C325</f>
        <v>-1.8445276856955879E-5</v>
      </c>
      <c r="AX325" s="6">
        <f t="shared" ref="AX325" si="3492">$Q$4*$AG$33 *D325</f>
        <v>-1.9510708011148276E-5</v>
      </c>
      <c r="AY325" s="6">
        <f t="shared" ref="AY325" si="3493">$Q$4*$AG$33 *E325</f>
        <v>-8.71655863023655E-5</v>
      </c>
      <c r="AZ325" s="6">
        <f t="shared" ref="AZ325" si="3494">$Q$4*$AG$33 *F325</f>
        <v>-1.5428774901648652E-4</v>
      </c>
      <c r="BA325" s="6">
        <f t="shared" ref="BA325" si="3495">$Q$4*$AG$33 *G325</f>
        <v>-1.8445276856955879E-5</v>
      </c>
      <c r="BB325" s="6">
        <f t="shared" ref="BB325" si="3496">$Q$4*$AG$33 *H325</f>
        <v>-1.8977992434052078E-5</v>
      </c>
      <c r="BC325" s="6">
        <f t="shared" ref="BC325" si="3497">$Q$4*$AG$33 *I325</f>
        <v>-9.3558173227519895E-5</v>
      </c>
      <c r="BD325" s="6">
        <f t="shared" ref="BD325" si="3498">$Q$4*$AG$33 *J325</f>
        <v>-1.8445276856955879E-5</v>
      </c>
      <c r="BE325" s="6">
        <f t="shared" ref="BE325" si="3499">$Q$4*$AG$33 *K325</f>
        <v>-1.8232190626117397E-5</v>
      </c>
      <c r="BF325" s="6">
        <f t="shared" ref="BF325" si="3500">$Q$4*$AG$33 *L325</f>
        <v>-1.8977992434052078E-5</v>
      </c>
      <c r="BG325" s="6">
        <f t="shared" ref="BG325" si="3501">$Q$4*$AG$33 *M325</f>
        <v>-1.8445276856955879E-5</v>
      </c>
      <c r="BH325" s="6">
        <f t="shared" ref="BH325" si="3502">$Q$4*$AG$33 *N325</f>
        <v>-2.1108854742436872E-5</v>
      </c>
      <c r="BI325" s="6">
        <f t="shared" ref="BI325" si="3503">$Q$4*$AH$33 *B325</f>
        <v>-2.6328669927879809E-5</v>
      </c>
      <c r="BJ325" s="6">
        <f t="shared" ref="BJ325" si="3504">$Q$4*$AH$33 *C325</f>
        <v>-1.0171606094871277E-5</v>
      </c>
      <c r="BK325" s="6">
        <f t="shared" ref="BK325" si="3505">$Q$4*$AH$33 *D325</f>
        <v>-1.075913568879886E-5</v>
      </c>
      <c r="BL325" s="6">
        <f t="shared" ref="BL325" si="3506">$Q$4*$AH$33 *E325</f>
        <v>-4.8067264903200367E-5</v>
      </c>
      <c r="BM325" s="6">
        <f t="shared" ref="BM325" si="3507">$Q$4*$AH$33 *F325</f>
        <v>-8.5081629320638089E-5</v>
      </c>
      <c r="BN325" s="6">
        <f t="shared" ref="BN325" si="3508">$Q$4*$AH$33 *G325</f>
        <v>-1.0171606094871277E-5</v>
      </c>
      <c r="BO325" s="6">
        <f t="shared" ref="BO325" si="3509">$Q$4*$AH$33 *H325</f>
        <v>-1.0465370891835069E-5</v>
      </c>
      <c r="BP325" s="6">
        <f t="shared" ref="BP325" si="3510">$Q$4*$AH$33 *I325</f>
        <v>-5.1592442466765873E-5</v>
      </c>
      <c r="BQ325" s="6">
        <f t="shared" ref="BQ325" si="3511">$Q$4*$AH$33 *J325</f>
        <v>-1.0171606094871277E-5</v>
      </c>
      <c r="BR325" s="6">
        <f t="shared" ref="BR325" si="3512">$Q$4*$AH$33 *K325</f>
        <v>-1.005410017608576E-5</v>
      </c>
      <c r="BS325" s="6">
        <f t="shared" ref="BS325" si="3513">$Q$4*$AH$33 *L325</f>
        <v>-1.0465370891835069E-5</v>
      </c>
      <c r="BT325" s="6">
        <f t="shared" ref="BT325" si="3514">$Q$4*$AH$33 *M325</f>
        <v>-1.0171606094871277E-5</v>
      </c>
      <c r="BU325" s="6">
        <f t="shared" ref="BU325" si="3515">$Q$4*$AH$33 *N325</f>
        <v>-1.1640430079690235E-5</v>
      </c>
      <c r="BV325" s="6">
        <f>AF325*BV323</f>
        <v>3.6917044794747251E-4</v>
      </c>
      <c r="BW325" s="6">
        <f t="shared" ref="BW325" si="3516">AG325*BW323</f>
        <v>-1.1373362406087409E-4</v>
      </c>
      <c r="BX325" s="10">
        <f>AH325*BX323</f>
        <v>-8.3958897901961315E-4</v>
      </c>
    </row>
    <row r="326" spans="1:76" x14ac:dyDescent="0.25">
      <c r="A326" s="53"/>
      <c r="B326" s="21" t="s">
        <v>74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13">
        <f>Y323+Y325</f>
        <v>0.51041479519265032</v>
      </c>
      <c r="Z326" s="13">
        <f t="shared" ref="Z326:AB326" si="3517">Z323+Z325</f>
        <v>-0.10296414051141883</v>
      </c>
      <c r="AA326" s="13">
        <f t="shared" si="3517"/>
        <v>-0.24069432251964712</v>
      </c>
      <c r="AB326" s="13">
        <f t="shared" si="3517"/>
        <v>0.53996636903748518</v>
      </c>
      <c r="AC326" s="36" t="s">
        <v>74</v>
      </c>
      <c r="AD326" s="36"/>
      <c r="AE326" s="36"/>
      <c r="AF326" s="36"/>
      <c r="AG326" s="36"/>
      <c r="AH326" s="36"/>
      <c r="AI326" s="14">
        <f>AI323+AI325</f>
        <v>1.4798401598791163E-2</v>
      </c>
      <c r="AJ326" s="14">
        <f t="shared" ref="AJ326:BX326" si="3518">AJ323+AJ325</f>
        <v>0.79748244313800598</v>
      </c>
      <c r="AK326" s="14">
        <f t="shared" si="3518"/>
        <v>0.52137334703167604</v>
      </c>
      <c r="AL326" s="14">
        <f t="shared" si="3518"/>
        <v>0.10908974867748822</v>
      </c>
      <c r="AM326" s="14">
        <f t="shared" si="3518"/>
        <v>0.23108799999363422</v>
      </c>
      <c r="AN326" s="14">
        <f t="shared" si="3518"/>
        <v>0.39727151286404716</v>
      </c>
      <c r="AO326" s="14">
        <f t="shared" si="3518"/>
        <v>0.94465613385582392</v>
      </c>
      <c r="AP326" s="14">
        <f t="shared" si="3518"/>
        <v>0.11549362014734645</v>
      </c>
      <c r="AQ326" s="14">
        <f t="shared" si="3518"/>
        <v>0.61300580854640396</v>
      </c>
      <c r="AR326" s="14">
        <f t="shared" si="3518"/>
        <v>0.10247387210400527</v>
      </c>
      <c r="AS326" s="14">
        <f t="shared" si="3518"/>
        <v>0.56970168715762082</v>
      </c>
      <c r="AT326" s="14">
        <f t="shared" si="3518"/>
        <v>0.94747879928293788</v>
      </c>
      <c r="AU326" s="14">
        <f t="shared" si="3518"/>
        <v>0.86474055879160783</v>
      </c>
      <c r="AV326" s="14">
        <f t="shared" si="3518"/>
        <v>0.65167653804629089</v>
      </c>
      <c r="AW326" s="14">
        <f t="shared" si="3518"/>
        <v>0.89604077681381999</v>
      </c>
      <c r="AX326" s="14">
        <f t="shared" si="3518"/>
        <v>0.68694752188194885</v>
      </c>
      <c r="AY326" s="14">
        <f t="shared" si="3518"/>
        <v>0.93055290846471195</v>
      </c>
      <c r="AZ326" s="14">
        <f t="shared" si="3518"/>
        <v>0.69057357072821768</v>
      </c>
      <c r="BA326" s="14">
        <f t="shared" si="3518"/>
        <v>0.18878953271455473</v>
      </c>
      <c r="BB326" s="14">
        <f t="shared" si="3518"/>
        <v>0.34205666309477195</v>
      </c>
      <c r="BC326" s="14">
        <f t="shared" si="3518"/>
        <v>0.80460562258459756</v>
      </c>
      <c r="BD326" s="14">
        <f t="shared" si="3518"/>
        <v>0.68778563320899588</v>
      </c>
      <c r="BE326" s="14">
        <f t="shared" si="3518"/>
        <v>4.6362799737455627E-2</v>
      </c>
      <c r="BF326" s="14">
        <f t="shared" si="3518"/>
        <v>0.65094935103147966</v>
      </c>
      <c r="BG326" s="14">
        <f t="shared" si="3518"/>
        <v>0.77702601668453286</v>
      </c>
      <c r="BH326" s="14">
        <f t="shared" si="3518"/>
        <v>0.98174437383852964</v>
      </c>
      <c r="BI326" s="14">
        <f t="shared" si="3518"/>
        <v>0.74472679635303618</v>
      </c>
      <c r="BJ326" s="14">
        <f t="shared" si="3518"/>
        <v>0.38654774191128372</v>
      </c>
      <c r="BK326" s="14">
        <f t="shared" si="3518"/>
        <v>0.33331809472738416</v>
      </c>
      <c r="BL326" s="14">
        <f t="shared" si="3518"/>
        <v>6.5750499927864955E-2</v>
      </c>
      <c r="BM326" s="14">
        <f t="shared" si="3518"/>
        <v>0.77656659725553923</v>
      </c>
      <c r="BN326" s="14">
        <f t="shared" si="3518"/>
        <v>0.4669050970432454</v>
      </c>
      <c r="BO326" s="14">
        <f t="shared" si="3518"/>
        <v>0.89068364929091137</v>
      </c>
      <c r="BP326" s="14">
        <f t="shared" si="3518"/>
        <v>0.34791266428077705</v>
      </c>
      <c r="BQ326" s="14">
        <f t="shared" si="3518"/>
        <v>0.37298806037073323</v>
      </c>
      <c r="BR326" s="14">
        <f t="shared" si="3518"/>
        <v>0.32099761525631976</v>
      </c>
      <c r="BS326" s="14">
        <f t="shared" si="3518"/>
        <v>0.20359303156924194</v>
      </c>
      <c r="BT326" s="14">
        <f t="shared" si="3518"/>
        <v>0.7926207959254733</v>
      </c>
      <c r="BU326" s="14">
        <f t="shared" si="3518"/>
        <v>0.21321195407813201</v>
      </c>
      <c r="BV326" s="14">
        <f t="shared" si="3518"/>
        <v>5.2155994492701321E-2</v>
      </c>
      <c r="BW326" s="14">
        <f t="shared" si="3518"/>
        <v>0.30286432683868014</v>
      </c>
      <c r="BX326" s="15">
        <f t="shared" si="3518"/>
        <v>0.51827659372663071</v>
      </c>
    </row>
    <row r="327" spans="1:76" x14ac:dyDescent="0.25">
      <c r="A327" s="53"/>
      <c r="BX327" s="12"/>
    </row>
    <row r="328" spans="1:76" x14ac:dyDescent="0.25">
      <c r="A328" s="53"/>
      <c r="B328" s="8">
        <v>0.2754646840148699</v>
      </c>
      <c r="C328" s="3">
        <v>0.10297397769516729</v>
      </c>
      <c r="D328" s="3">
        <v>0.11189591078066916</v>
      </c>
      <c r="E328" s="3">
        <v>0.42713754646840152</v>
      </c>
      <c r="F328" s="3">
        <v>0.81078066914498148</v>
      </c>
      <c r="G328" s="3">
        <v>0.1</v>
      </c>
      <c r="H328" s="3">
        <v>0.10594795539033458</v>
      </c>
      <c r="I328" s="3">
        <v>0.52230483271375472</v>
      </c>
      <c r="J328" s="3">
        <v>0.10297397769516729</v>
      </c>
      <c r="K328" s="3">
        <v>0.10356877323420074</v>
      </c>
      <c r="L328" s="3">
        <v>0.10594795539033458</v>
      </c>
      <c r="M328" s="3">
        <v>0.10297397769516729</v>
      </c>
      <c r="N328" s="3">
        <v>0.120817843866171</v>
      </c>
      <c r="O328" s="3">
        <v>1</v>
      </c>
      <c r="P328" s="6">
        <f>$BV$43+ (B328*AI322) + (C328*$AJ$43) +(D328*$AK$43)+(E328*$AL$43)+(F328*$AM$43)+(G328*$AN$43)+(H328*$AO$43)+(I328*$AP$43)+(J328*$AQ$43)+(K328*$AR$43)+(L328*$AS$43)+(M328*$AT$43)+(N328*$AU$43)</f>
        <v>1.1103543467291648</v>
      </c>
      <c r="Q328" s="6">
        <f>$BW$43+ (B328*$AV$43) + (C328*$AW$43) +(D328*$AX$43)+(E328*$AY$43)+(F328*$AZ$43)+(G328*$BA$43)+(H328*$BB$43)+(I328*$BC$43)+(J328*$BD$43)+(K328*$BE$43)+(L328*$BF$43)+(M328*$BG$43)+(N328*$BH$43)</f>
        <v>2.447104400999391</v>
      </c>
      <c r="R328" s="6">
        <f>$BX$43+ (B328*$BI$43) + (C328*$BJ$43) +(D328*$BK$43)+(E328*$BL$43)+(F328*$BM$43)+(G328*$BN$43)+(H328*$BO$43)+(I328*$BP$43)+(J328*$BQ$43)+(K328*$BR$43)+(L328*$BS$43)+(M328*$BT$43)+(N328*$BU$43)</f>
        <v>1.9779537085198633</v>
      </c>
      <c r="S328" s="6">
        <f t="shared" ref="S328" si="3519">1/(1+EXP(-P328))</f>
        <v>0.75219516672101217</v>
      </c>
      <c r="T328" s="6">
        <f>1/(1+EXP(-Q328))</f>
        <v>0.92034944323104539</v>
      </c>
      <c r="U328" s="6">
        <f>1/(1+EXP(-R328))</f>
        <v>0.8784628571682368</v>
      </c>
      <c r="V328" s="6">
        <f>AB307+(S328*Y307)+(T328*Z307)+(U328*AA307)</f>
        <v>0.71259529081133854</v>
      </c>
      <c r="W328" s="6">
        <f t="shared" ref="W328" si="3520">1/(1+EXP(-V328))</f>
        <v>0.67097437038792318</v>
      </c>
      <c r="X328" s="6">
        <f>(O328 -W328) *W328 * (1-W328)</f>
        <v>7.2638252768746692E-2</v>
      </c>
      <c r="Y328" s="6">
        <f>$Q$4*X328*S328</f>
        <v>5.4638142651710448E-3</v>
      </c>
      <c r="Z328" s="6">
        <f>$Q$4*X328*T328</f>
        <v>6.6852575492991964E-3</v>
      </c>
      <c r="AA328" s="6">
        <f>$Q$4*X328*U328</f>
        <v>6.381000706694181E-3</v>
      </c>
      <c r="AB328" s="6">
        <f>$Q$4*X328</f>
        <v>7.2638252768746697E-3</v>
      </c>
      <c r="AC328" s="6">
        <f>$X328 *Y307</f>
        <v>3.8695661779478835E-2</v>
      </c>
      <c r="AD328" s="6">
        <f>$X328 *Z307</f>
        <v>-5.4876499166324772E-3</v>
      </c>
      <c r="AE328" s="6">
        <f>$X328 *AA307</f>
        <v>-1.5584090869650525E-2</v>
      </c>
      <c r="AF328" s="6">
        <f>AC328 *S328*(1 - S328)</f>
        <v>7.212778404170876E-3</v>
      </c>
      <c r="AG328" s="6">
        <f>AD328 *T328*(1 - T328)</f>
        <v>-4.0227956118520179E-4</v>
      </c>
      <c r="AH328" s="6">
        <f>AE328 *U328*(1 - U328)</f>
        <v>-1.663848953532258E-3</v>
      </c>
      <c r="AI328" s="6">
        <f t="shared" ref="AI328" si="3521">$Q$4*$AF$33 *B328</f>
        <v>-4.1105979144175162E-4</v>
      </c>
      <c r="AJ328" s="6">
        <f t="shared" ref="AJ328" si="3522">$Q$4*$AF$33 *C328</f>
        <v>-1.5366202730008799E-4</v>
      </c>
      <c r="AK328" s="6">
        <f t="shared" ref="AK328" si="3523">$Q$4*$AF$33 *D328</f>
        <v>-1.6697570475569131E-4</v>
      </c>
      <c r="AL328" s="6">
        <f t="shared" ref="AL328" si="3524">$Q$4*$AF$33 *E328</f>
        <v>-6.3739230818700768E-4</v>
      </c>
      <c r="AM328" s="6">
        <f t="shared" ref="AM328" si="3525">$Q$4*$AF$33 *F328</f>
        <v>-1.2098804387779493E-3</v>
      </c>
      <c r="AN328" s="6">
        <f t="shared" ref="AN328" si="3526">$Q$4*$AF$33 *G328</f>
        <v>-1.4922413481488689E-4</v>
      </c>
      <c r="AO328" s="6">
        <f t="shared" ref="AO328" si="3527">$Q$4*$AF$33 *H328</f>
        <v>-1.5809991978528909E-4</v>
      </c>
      <c r="AP328" s="6">
        <f t="shared" ref="AP328" si="3528">$Q$4*$AF$33 *I328</f>
        <v>-7.794048677134428E-4</v>
      </c>
      <c r="AQ328" s="6">
        <f t="shared" ref="AQ328" si="3529">$Q$4*$AF$33 *J328</f>
        <v>-1.5366202730008799E-4</v>
      </c>
      <c r="AR328" s="6">
        <f t="shared" ref="AR328" si="3530">$Q$4*$AF$33 *K328</f>
        <v>-1.545496057971282E-4</v>
      </c>
      <c r="AS328" s="6">
        <f t="shared" ref="AS328" si="3531">$Q$4*$AF$33 *L328</f>
        <v>-1.5809991978528909E-4</v>
      </c>
      <c r="AT328" s="6">
        <f t="shared" ref="AT328" si="3532">$Q$4*$AF$33 *M328</f>
        <v>-1.5366202730008799E-4</v>
      </c>
      <c r="AU328" s="6">
        <f t="shared" ref="AU328" si="3533">$Q$4*$AF$33 *N328</f>
        <v>-1.8028938221129458E-4</v>
      </c>
      <c r="AV328" s="6">
        <f t="shared" ref="AV328" si="3534">$Q$4*$AG$33 *B328</f>
        <v>-4.93427803285354E-5</v>
      </c>
      <c r="AW328" s="6">
        <f t="shared" ref="AW328" si="3535">$Q$4*$AG$33 *C328</f>
        <v>-1.8445276856955879E-5</v>
      </c>
      <c r="AX328" s="6">
        <f t="shared" ref="AX328" si="3536">$Q$4*$AG$33 *D328</f>
        <v>-2.0043423588244475E-5</v>
      </c>
      <c r="AY328" s="6">
        <f t="shared" ref="AY328" si="3537">$Q$4*$AG$33 *E328</f>
        <v>-7.6511274760441531E-5</v>
      </c>
      <c r="AZ328" s="6">
        <f t="shared" ref="AZ328" si="3538">$Q$4*$AG$33 *F328</f>
        <v>-1.4523158420585115E-4</v>
      </c>
      <c r="BA328" s="6">
        <f t="shared" ref="BA328" si="3539">$Q$4*$AG$33 *G328</f>
        <v>-1.7912561279859678E-5</v>
      </c>
      <c r="BB328" s="6">
        <f t="shared" ref="BB328" si="3540">$Q$4*$AG$33 *H328</f>
        <v>-1.8977992434052078E-5</v>
      </c>
      <c r="BC328" s="6">
        <f t="shared" ref="BC328" si="3541">$Q$4*$AG$33 *I328</f>
        <v>-9.3558173227519895E-5</v>
      </c>
      <c r="BD328" s="6">
        <f t="shared" ref="BD328" si="3542">$Q$4*$AG$33 *J328</f>
        <v>-1.8445276856955879E-5</v>
      </c>
      <c r="BE328" s="6">
        <f t="shared" ref="BE328" si="3543">$Q$4*$AG$33 *K328</f>
        <v>-1.8551819972375117E-5</v>
      </c>
      <c r="BF328" s="6">
        <f t="shared" ref="BF328" si="3544">$Q$4*$AG$33 *L328</f>
        <v>-1.8977992434052078E-5</v>
      </c>
      <c r="BG328" s="6">
        <f t="shared" ref="BG328" si="3545">$Q$4*$AG$33 *M328</f>
        <v>-1.8445276856955879E-5</v>
      </c>
      <c r="BH328" s="6">
        <f t="shared" ref="BH328" si="3546">$Q$4*$AG$33 *N328</f>
        <v>-2.164157031953307E-5</v>
      </c>
      <c r="BI328" s="6">
        <f t="shared" ref="BI328" si="3547">$Q$4*$AH$33 *B328</f>
        <v>-2.720996431877118E-5</v>
      </c>
      <c r="BJ328" s="6">
        <f t="shared" ref="BJ328" si="3548">$Q$4*$AH$33 *C328</f>
        <v>-1.0171606094871277E-5</v>
      </c>
      <c r="BK328" s="6">
        <f t="shared" ref="BK328" si="3549">$Q$4*$AH$33 *D328</f>
        <v>-1.1052900485762652E-5</v>
      </c>
      <c r="BL328" s="6">
        <f t="shared" ref="BL328" si="3550">$Q$4*$AH$33 *E328</f>
        <v>-4.2191968963924542E-5</v>
      </c>
      <c r="BM328" s="6">
        <f t="shared" ref="BM328" si="3551">$Q$4*$AH$33 *F328</f>
        <v>-8.0087627772253635E-5</v>
      </c>
      <c r="BN328" s="6">
        <f t="shared" ref="BN328" si="3552">$Q$4*$AH$33 *G328</f>
        <v>-9.8778412979074856E-6</v>
      </c>
      <c r="BO328" s="6">
        <f t="shared" ref="BO328" si="3553">$Q$4*$AH$33 *H328</f>
        <v>-1.0465370891835069E-5</v>
      </c>
      <c r="BP328" s="6">
        <f t="shared" ref="BP328" si="3554">$Q$4*$AH$33 *I328</f>
        <v>-5.1592442466765873E-5</v>
      </c>
      <c r="BQ328" s="6">
        <f t="shared" ref="BQ328" si="3555">$Q$4*$AH$33 *J328</f>
        <v>-1.0171606094871277E-5</v>
      </c>
      <c r="BR328" s="6">
        <f t="shared" ref="BR328" si="3556">$Q$4*$AH$33 *K328</f>
        <v>-1.0230359054264035E-5</v>
      </c>
      <c r="BS328" s="6">
        <f t="shared" ref="BS328" si="3557">$Q$4*$AH$33 *L328</f>
        <v>-1.0465370891835069E-5</v>
      </c>
      <c r="BT328" s="6">
        <f t="shared" ref="BT328" si="3558">$Q$4*$AH$33 *M328</f>
        <v>-1.0171606094871277E-5</v>
      </c>
      <c r="BU328" s="6">
        <f t="shared" ref="BU328" si="3559">$Q$4*$AH$33 *N328</f>
        <v>-1.1934194876654025E-5</v>
      </c>
      <c r="BV328" s="6">
        <f>AF328*BV326</f>
        <v>3.7618963072501125E-4</v>
      </c>
      <c r="BW328" s="6">
        <f t="shared" ref="BW328" si="3560">AG328*BW326</f>
        <v>-1.2183612849931578E-4</v>
      </c>
      <c r="BX328" s="10">
        <f>AH328*BX326</f>
        <v>-8.623339681123177E-4</v>
      </c>
    </row>
    <row r="329" spans="1:76" ht="15.75" thickBot="1" x14ac:dyDescent="0.3">
      <c r="A329" s="54"/>
      <c r="B329" s="19" t="s">
        <v>74</v>
      </c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16">
        <f>Y326+Y328</f>
        <v>0.51587860945782138</v>
      </c>
      <c r="Z329" s="16">
        <f t="shared" ref="Z329:AB329" si="3561">Z326+Z328</f>
        <v>-9.6278882962119644E-2</v>
      </c>
      <c r="AA329" s="16">
        <f t="shared" si="3561"/>
        <v>-0.23431332181295295</v>
      </c>
      <c r="AB329" s="16">
        <f t="shared" si="3561"/>
        <v>0.54723019431435982</v>
      </c>
      <c r="AC329" s="49" t="s">
        <v>74</v>
      </c>
      <c r="AD329" s="49"/>
      <c r="AE329" s="49"/>
      <c r="AF329" s="49"/>
      <c r="AG329" s="49"/>
      <c r="AH329" s="49"/>
      <c r="AI329" s="17">
        <f>AI326+AI328</f>
        <v>1.4387341807349411E-2</v>
      </c>
      <c r="AJ329" s="17">
        <f t="shared" ref="AJ329:BX329" si="3562">AJ326+AJ328</f>
        <v>0.79732878111070593</v>
      </c>
      <c r="AK329" s="17">
        <f t="shared" si="3562"/>
        <v>0.52120637132692038</v>
      </c>
      <c r="AL329" s="17">
        <f t="shared" si="3562"/>
        <v>0.10845235636930121</v>
      </c>
      <c r="AM329" s="17">
        <f t="shared" si="3562"/>
        <v>0.22987811955485626</v>
      </c>
      <c r="AN329" s="17">
        <f t="shared" si="3562"/>
        <v>0.39712228872923228</v>
      </c>
      <c r="AO329" s="17">
        <f t="shared" si="3562"/>
        <v>0.94449803393603859</v>
      </c>
      <c r="AP329" s="17">
        <f t="shared" si="3562"/>
        <v>0.11471421527963301</v>
      </c>
      <c r="AQ329" s="17">
        <f t="shared" si="3562"/>
        <v>0.61285214651910391</v>
      </c>
      <c r="AR329" s="17">
        <f t="shared" si="3562"/>
        <v>0.10231932249820815</v>
      </c>
      <c r="AS329" s="17">
        <f t="shared" si="3562"/>
        <v>0.56954358723783549</v>
      </c>
      <c r="AT329" s="17">
        <f t="shared" si="3562"/>
        <v>0.94732513725563783</v>
      </c>
      <c r="AU329" s="17">
        <f t="shared" si="3562"/>
        <v>0.86456026940939656</v>
      </c>
      <c r="AV329" s="17">
        <f t="shared" si="3562"/>
        <v>0.65162719526596236</v>
      </c>
      <c r="AW329" s="17">
        <f t="shared" si="3562"/>
        <v>0.89602233153696309</v>
      </c>
      <c r="AX329" s="17">
        <f t="shared" si="3562"/>
        <v>0.68692747845836066</v>
      </c>
      <c r="AY329" s="17">
        <f t="shared" si="3562"/>
        <v>0.93047639718995145</v>
      </c>
      <c r="AZ329" s="17">
        <f t="shared" si="3562"/>
        <v>0.6904283391440118</v>
      </c>
      <c r="BA329" s="17">
        <f t="shared" si="3562"/>
        <v>0.18877162015327487</v>
      </c>
      <c r="BB329" s="17">
        <f t="shared" si="3562"/>
        <v>0.3420376851023379</v>
      </c>
      <c r="BC329" s="17">
        <f t="shared" si="3562"/>
        <v>0.80451206441137002</v>
      </c>
      <c r="BD329" s="17">
        <f t="shared" si="3562"/>
        <v>0.68776718793213898</v>
      </c>
      <c r="BE329" s="17">
        <f t="shared" si="3562"/>
        <v>4.6344247917483254E-2</v>
      </c>
      <c r="BF329" s="17">
        <f t="shared" si="3562"/>
        <v>0.65093037303904566</v>
      </c>
      <c r="BG329" s="17">
        <f t="shared" si="3562"/>
        <v>0.77700757140767596</v>
      </c>
      <c r="BH329" s="17">
        <f t="shared" si="3562"/>
        <v>0.98172273226821005</v>
      </c>
      <c r="BI329" s="17">
        <f t="shared" si="3562"/>
        <v>0.74469958638871736</v>
      </c>
      <c r="BJ329" s="17">
        <f t="shared" si="3562"/>
        <v>0.38653757030518887</v>
      </c>
      <c r="BK329" s="17">
        <f t="shared" si="3562"/>
        <v>0.33330704182689841</v>
      </c>
      <c r="BL329" s="17">
        <f t="shared" si="3562"/>
        <v>6.5708307958901035E-2</v>
      </c>
      <c r="BM329" s="17">
        <f t="shared" si="3562"/>
        <v>0.776486509627767</v>
      </c>
      <c r="BN329" s="17">
        <f t="shared" si="3562"/>
        <v>0.46689521920194749</v>
      </c>
      <c r="BO329" s="17">
        <f t="shared" si="3562"/>
        <v>0.89067318392001948</v>
      </c>
      <c r="BP329" s="17">
        <f t="shared" si="3562"/>
        <v>0.34786107183831028</v>
      </c>
      <c r="BQ329" s="17">
        <f t="shared" si="3562"/>
        <v>0.37297788876463839</v>
      </c>
      <c r="BR329" s="17">
        <f t="shared" si="3562"/>
        <v>0.32098738489726547</v>
      </c>
      <c r="BS329" s="17">
        <f t="shared" si="3562"/>
        <v>0.20358256619835011</v>
      </c>
      <c r="BT329" s="17">
        <f t="shared" si="3562"/>
        <v>0.79261062431937845</v>
      </c>
      <c r="BU329" s="17">
        <f t="shared" si="3562"/>
        <v>0.21320001988325535</v>
      </c>
      <c r="BV329" s="17">
        <f t="shared" si="3562"/>
        <v>5.2532184123426334E-2</v>
      </c>
      <c r="BW329" s="17">
        <f t="shared" si="3562"/>
        <v>0.30274249071018083</v>
      </c>
      <c r="BX329" s="18">
        <f t="shared" si="3562"/>
        <v>0.5174142597585184</v>
      </c>
    </row>
    <row r="331" spans="1:76" x14ac:dyDescent="0.25">
      <c r="B331" t="s">
        <v>166</v>
      </c>
      <c r="F331">
        <f>((O313 - W313)^2 + (O316 -W316)^2 + (O319 -W319)^2 +(O322-W322)^2+(O325-W325)^2+(O328-W328)^2) / 6</f>
        <v>0.27899692236772095</v>
      </c>
    </row>
    <row r="332" spans="1:76" ht="15.75" thickBot="1" x14ac:dyDescent="0.3"/>
    <row r="333" spans="1:76" x14ac:dyDescent="0.25">
      <c r="A333" s="52" t="s">
        <v>89</v>
      </c>
      <c r="B333" s="33" t="s">
        <v>50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5" t="s">
        <v>28</v>
      </c>
      <c r="Q333" s="35"/>
      <c r="R333" s="35"/>
      <c r="S333" s="35" t="s">
        <v>29</v>
      </c>
      <c r="T333" s="35"/>
      <c r="U333" s="35"/>
      <c r="V333" s="34" t="s">
        <v>30</v>
      </c>
      <c r="W333" s="34" t="s">
        <v>31</v>
      </c>
      <c r="X333" s="50" t="s">
        <v>62</v>
      </c>
      <c r="Y333" s="37" t="s">
        <v>54</v>
      </c>
      <c r="Z333" s="38"/>
      <c r="AA333" s="39"/>
      <c r="AB333" s="44" t="s">
        <v>49</v>
      </c>
      <c r="AC333" s="46" t="s">
        <v>58</v>
      </c>
      <c r="AD333" s="47"/>
      <c r="AE333" s="48"/>
      <c r="AF333" s="46" t="s">
        <v>63</v>
      </c>
      <c r="AG333" s="47"/>
      <c r="AH333" s="48"/>
      <c r="AI333" s="37" t="s">
        <v>67</v>
      </c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9"/>
      <c r="AV333" s="37" t="s">
        <v>68</v>
      </c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9"/>
      <c r="BI333" s="37" t="s">
        <v>69</v>
      </c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9"/>
      <c r="BV333" s="37" t="s">
        <v>73</v>
      </c>
      <c r="BW333" s="38"/>
      <c r="BX333" s="40"/>
    </row>
    <row r="334" spans="1:76" x14ac:dyDescent="0.25">
      <c r="A334" s="53"/>
      <c r="B334" s="5" t="s">
        <v>16</v>
      </c>
      <c r="C334" s="1" t="s">
        <v>17</v>
      </c>
      <c r="D334" s="1" t="s">
        <v>18</v>
      </c>
      <c r="E334" s="1" t="s">
        <v>19</v>
      </c>
      <c r="F334" s="1" t="s">
        <v>20</v>
      </c>
      <c r="G334" s="1" t="s">
        <v>21</v>
      </c>
      <c r="H334" s="1" t="s">
        <v>36</v>
      </c>
      <c r="I334" s="1" t="s">
        <v>37</v>
      </c>
      <c r="J334" s="1" t="s">
        <v>38</v>
      </c>
      <c r="K334" s="1" t="s">
        <v>39</v>
      </c>
      <c r="L334" s="1" t="s">
        <v>40</v>
      </c>
      <c r="M334" s="1" t="s">
        <v>41</v>
      </c>
      <c r="N334" s="1" t="s">
        <v>42</v>
      </c>
      <c r="O334" s="1" t="s">
        <v>22</v>
      </c>
      <c r="P334" s="1" t="s">
        <v>51</v>
      </c>
      <c r="Q334" s="1" t="s">
        <v>52</v>
      </c>
      <c r="R334" s="1" t="s">
        <v>53</v>
      </c>
      <c r="S334" s="1" t="s">
        <v>25</v>
      </c>
      <c r="T334" s="1" t="s">
        <v>26</v>
      </c>
      <c r="U334" s="1" t="s">
        <v>27</v>
      </c>
      <c r="V334" s="27"/>
      <c r="W334" s="27"/>
      <c r="X334" s="51"/>
      <c r="Y334" s="1" t="s">
        <v>55</v>
      </c>
      <c r="Z334" s="1" t="s">
        <v>56</v>
      </c>
      <c r="AA334" s="1" t="s">
        <v>57</v>
      </c>
      <c r="AB334" s="45"/>
      <c r="AC334" s="1" t="s">
        <v>59</v>
      </c>
      <c r="AD334" s="1" t="s">
        <v>60</v>
      </c>
      <c r="AE334" s="1" t="s">
        <v>61</v>
      </c>
      <c r="AF334" s="1" t="s">
        <v>64</v>
      </c>
      <c r="AG334" s="1" t="s">
        <v>65</v>
      </c>
      <c r="AH334" s="1" t="s">
        <v>66</v>
      </c>
      <c r="AI334" s="1" t="s">
        <v>16</v>
      </c>
      <c r="AJ334" s="1" t="s">
        <v>17</v>
      </c>
      <c r="AK334" s="1" t="s">
        <v>18</v>
      </c>
      <c r="AL334" s="1" t="s">
        <v>19</v>
      </c>
      <c r="AM334" s="2" t="s">
        <v>20</v>
      </c>
      <c r="AN334" s="2" t="s">
        <v>21</v>
      </c>
      <c r="AO334" s="2" t="s">
        <v>36</v>
      </c>
      <c r="AP334" s="2" t="s">
        <v>37</v>
      </c>
      <c r="AQ334" s="2" t="s">
        <v>38</v>
      </c>
      <c r="AR334" s="2" t="s">
        <v>39</v>
      </c>
      <c r="AS334" s="2" t="s">
        <v>40</v>
      </c>
      <c r="AT334" s="2" t="s">
        <v>41</v>
      </c>
      <c r="AU334" s="2" t="s">
        <v>42</v>
      </c>
      <c r="AV334" s="1" t="s">
        <v>16</v>
      </c>
      <c r="AW334" s="1" t="s">
        <v>17</v>
      </c>
      <c r="AX334" s="1" t="s">
        <v>18</v>
      </c>
      <c r="AY334" s="1" t="s">
        <v>19</v>
      </c>
      <c r="AZ334" s="2" t="s">
        <v>20</v>
      </c>
      <c r="BA334" s="2" t="s">
        <v>21</v>
      </c>
      <c r="BB334" s="2" t="s">
        <v>36</v>
      </c>
      <c r="BC334" s="2" t="s">
        <v>37</v>
      </c>
      <c r="BD334" s="2" t="s">
        <v>38</v>
      </c>
      <c r="BE334" s="2" t="s">
        <v>39</v>
      </c>
      <c r="BF334" s="2" t="s">
        <v>40</v>
      </c>
      <c r="BG334" s="2" t="s">
        <v>41</v>
      </c>
      <c r="BH334" s="2" t="s">
        <v>42</v>
      </c>
      <c r="BI334" s="1" t="s">
        <v>16</v>
      </c>
      <c r="BJ334" s="1" t="s">
        <v>17</v>
      </c>
      <c r="BK334" s="1" t="s">
        <v>18</v>
      </c>
      <c r="BL334" s="1" t="s">
        <v>19</v>
      </c>
      <c r="BM334" s="2" t="s">
        <v>20</v>
      </c>
      <c r="BN334" s="2" t="s">
        <v>21</v>
      </c>
      <c r="BO334" s="2" t="s">
        <v>36</v>
      </c>
      <c r="BP334" s="2" t="s">
        <v>37</v>
      </c>
      <c r="BQ334" s="2" t="s">
        <v>38</v>
      </c>
      <c r="BR334" s="2" t="s">
        <v>39</v>
      </c>
      <c r="BS334" s="2" t="s">
        <v>40</v>
      </c>
      <c r="BT334" s="2" t="s">
        <v>41</v>
      </c>
      <c r="BU334" s="2" t="s">
        <v>42</v>
      </c>
      <c r="BV334" s="2" t="s">
        <v>70</v>
      </c>
      <c r="BW334" s="2" t="s">
        <v>71</v>
      </c>
      <c r="BX334" s="9" t="s">
        <v>72</v>
      </c>
    </row>
    <row r="335" spans="1:76" x14ac:dyDescent="0.25">
      <c r="A335" s="53"/>
      <c r="B335" s="8">
        <v>0.26951672862453502</v>
      </c>
      <c r="C335" s="3">
        <v>0.10297397769516729</v>
      </c>
      <c r="D335" s="3">
        <v>0.10594795539033458</v>
      </c>
      <c r="E335" s="3">
        <v>0.46877323420074346</v>
      </c>
      <c r="F335" s="3">
        <v>0.87620817843866172</v>
      </c>
      <c r="G335" s="3">
        <v>0.1</v>
      </c>
      <c r="H335" s="3">
        <v>0.1</v>
      </c>
      <c r="I335" s="3">
        <v>0.51933085501858745</v>
      </c>
      <c r="J335" s="3">
        <v>0.1</v>
      </c>
      <c r="K335" s="3">
        <v>0.10089219330855019</v>
      </c>
      <c r="L335" s="3">
        <v>0.10297397769516729</v>
      </c>
      <c r="M335" s="3">
        <v>0.1</v>
      </c>
      <c r="N335" s="3">
        <v>0.120817843866171</v>
      </c>
      <c r="O335" s="3">
        <v>1</v>
      </c>
      <c r="P335" s="6">
        <f>$BV$43+ (B335*AI329) + (C335*$AJ$43) +(D335*$AK$43)+(E335*$AL$43)+(F335*$AM$43)+(G335*$AN$43)+(H335*$AO$43)+(I335*$AP$43)+(J335*$AQ$43)+(K335*$AR$43)+(L335*$AS$43)+(M335*$AT$43)+(N335*$AU$43)</f>
        <v>1.1247085749541386</v>
      </c>
      <c r="Q335" s="6">
        <f>$BW$43+ (B335*$AV$43) + (C335*$AW$43) +(D335*$AX$43)+(E335*$AY$43)+(F335*$AZ$43)+(G335*$BA$43)+(H335*$BB$43)+(I335*$BC$43)+(J335*$BD$43)+(K335*$BE$43)+(L335*$BF$43)+(M335*$BG$43)+(N335*$BH$43)</f>
        <v>2.5129876661774113</v>
      </c>
      <c r="R335" s="6">
        <f>$BX$43+ (B335*$BI$43) + (C335*$BJ$43) +(D335*$BK$43)+(E335*$BL$43)+(F335*$BM$43)+(G335*$BN$43)+(H335*$BO$43)+(I335*$BP$43)+(J335*$BQ$43)+(K335*$BR$43)+(L335*$BS$43)+(M335*$BT$43)+(N335*$BU$43)</f>
        <v>2.0142316659841852</v>
      </c>
      <c r="S335" s="6">
        <f>1/(1+EXP(-P335))</f>
        <v>0.75486106388116658</v>
      </c>
      <c r="T335" s="6">
        <f t="shared" ref="T335" si="3563">1/(1+EXP(-Q335))</f>
        <v>0.92504730296426851</v>
      </c>
      <c r="U335" s="6">
        <f t="shared" ref="U335" si="3564">1/(1+EXP(-R335))</f>
        <v>0.88228323250068719</v>
      </c>
      <c r="V335" s="6">
        <f>AB329+(S335*Y329)+(T335*Z329)+(U335*AA329)</f>
        <v>0.64085363427960051</v>
      </c>
      <c r="W335" s="6">
        <f>1/(1+EXP(-V335))</f>
        <v>0.6549464003020532</v>
      </c>
      <c r="X335" s="6">
        <f>(O335 -W335) *W335 * (1-W335)</f>
        <v>7.7979219578732495E-2</v>
      </c>
      <c r="Y335" s="6">
        <f>$Q$4*X335*S335</f>
        <v>5.8863476651825107E-3</v>
      </c>
      <c r="Z335" s="6">
        <f>$Q$4*X335*T335</f>
        <v>7.2134466758564976E-3</v>
      </c>
      <c r="AA335" s="6">
        <f>$Q$4*X335*U335</f>
        <v>6.8799757917804979E-3</v>
      </c>
      <c r="AB335" s="6">
        <f>$Q$4*X335</f>
        <v>7.7979219578732497E-3</v>
      </c>
      <c r="AC335" s="6">
        <f>X335 *Y329</f>
        <v>4.0227811362882643E-2</v>
      </c>
      <c r="AD335" s="6">
        <f t="shared" ref="AD335" si="3565">Y335 *Z329</f>
        <v>-5.6673097793045319E-4</v>
      </c>
      <c r="AE335" s="6">
        <f t="shared" ref="AE335" si="3566">Z335 *AA329</f>
        <v>-1.6902066523405391E-3</v>
      </c>
      <c r="AF335" s="6">
        <f>AC335 *S335*(1 - S335)</f>
        <v>7.4439890692716741E-3</v>
      </c>
      <c r="AG335" s="6">
        <f>AD335 *T335*(1 - T335)</f>
        <v>-3.9294173478905639E-5</v>
      </c>
      <c r="AH335" s="6">
        <f>AE335 *U335*(1 - U335)</f>
        <v>-1.755440687665077E-4</v>
      </c>
      <c r="AI335" s="6">
        <f>$Q$4*$AF$49 *B335</f>
        <v>7.0728115482255504E-5</v>
      </c>
      <c r="AJ335" s="6">
        <f t="shared" ref="AJ335" si="3567">$Q$4*$AF$49 *C335</f>
        <v>2.7023017915289378E-5</v>
      </c>
      <c r="AK335" s="6">
        <f t="shared" ref="AK335" si="3568">$Q$4*$AF$49 *D335</f>
        <v>2.7803466086128061E-5</v>
      </c>
      <c r="AL335" s="6">
        <f t="shared" ref="AL335" si="3569">$Q$4*$AF$49 *E335</f>
        <v>1.2301814292844728E-4</v>
      </c>
      <c r="AM335" s="6">
        <f t="shared" ref="AM335" si="3570">$Q$4*$AF$49 *F335</f>
        <v>2.2993954233334679E-4</v>
      </c>
      <c r="AN335" s="6">
        <f t="shared" ref="AN335" si="3571">$Q$4*$AF$49 *G335</f>
        <v>2.6242569744450695E-5</v>
      </c>
      <c r="AO335" s="6">
        <f t="shared" ref="AO335" si="3572">$Q$4*$AF$49 *H335</f>
        <v>2.6242569744450695E-5</v>
      </c>
      <c r="AP335" s="6">
        <f t="shared" ref="AP335" si="3573">$Q$4*$AF$49 *I335</f>
        <v>1.3628576183270493E-4</v>
      </c>
      <c r="AQ335" s="6">
        <f t="shared" ref="AQ335" si="3574">$Q$4*$AF$49 *J335</f>
        <v>2.6242569744450695E-5</v>
      </c>
      <c r="AR335" s="6">
        <f t="shared" ref="AR335" si="3575">$Q$4*$AF$49 *K335</f>
        <v>2.6476704195702298E-5</v>
      </c>
      <c r="AS335" s="6">
        <f t="shared" ref="AS335" si="3576">$Q$4*$AF$49 *L335</f>
        <v>2.7023017915289378E-5</v>
      </c>
      <c r="AT335" s="6">
        <f t="shared" ref="AT335" si="3577">$Q$4*$AF$49 *M335</f>
        <v>2.6242569744450695E-5</v>
      </c>
      <c r="AU335" s="6">
        <f t="shared" ref="AU335" si="3578">$Q$4*$AF$49 *N335</f>
        <v>3.170570694032147E-5</v>
      </c>
      <c r="AV335" s="6">
        <f>$Q$4*$AG$49 *B335</f>
        <v>5.8622748510761062E-7</v>
      </c>
      <c r="AW335" s="6">
        <f t="shared" ref="AW335" si="3579">$Q$4*$AG$49 *C335</f>
        <v>2.2397932879283909E-7</v>
      </c>
      <c r="AX335" s="6">
        <f t="shared" ref="AX335" si="3580">$Q$4*$AG$49 *D335</f>
        <v>2.3044804586988857E-7</v>
      </c>
      <c r="AY335" s="6">
        <f t="shared" ref="AY335" si="3581">$Q$4*$AG$49 *E335</f>
        <v>1.0196315292699279E-6</v>
      </c>
      <c r="AZ335" s="6">
        <f t="shared" ref="AZ335" si="3582">$Q$4*$AG$49 *F335</f>
        <v>1.90584576882571E-6</v>
      </c>
      <c r="BA335" s="6">
        <f t="shared" ref="BA335" si="3583">$Q$4*$AG$49 *G335</f>
        <v>2.1751061171578957E-7</v>
      </c>
      <c r="BB335" s="6">
        <f t="shared" ref="BB335" si="3584">$Q$4*$AG$49 *H335</f>
        <v>2.1751061171578957E-7</v>
      </c>
      <c r="BC335" s="6">
        <f t="shared" ref="BC335" si="3585">$Q$4*$AG$49 *I335</f>
        <v>1.1295997195797698E-6</v>
      </c>
      <c r="BD335" s="6">
        <f t="shared" ref="BD335" si="3586">$Q$4*$AG$49 *J335</f>
        <v>2.1751061171578957E-7</v>
      </c>
      <c r="BE335" s="6">
        <f t="shared" ref="BE335" si="3587">$Q$4*$AG$49 *K335</f>
        <v>2.1945122683890442E-7</v>
      </c>
      <c r="BF335" s="6">
        <f t="shared" ref="BF335" si="3588">$Q$4*$AG$49 *L335</f>
        <v>2.2397932879283909E-7</v>
      </c>
      <c r="BG335" s="6">
        <f t="shared" ref="BG335" si="3589">$Q$4*$AG$49 *M335</f>
        <v>2.1751061171578957E-7</v>
      </c>
      <c r="BH335" s="6">
        <f t="shared" ref="BH335" si="3590">$Q$4*$AG$49 *N335</f>
        <v>2.6279163125513609E-7</v>
      </c>
      <c r="BI335" s="6">
        <f>$Q$4*$AH$49 *B335</f>
        <v>3.4984895032724009E-7</v>
      </c>
      <c r="BJ335" s="6">
        <f t="shared" ref="BJ335" si="3591">$Q$4*$AH$49 *C335</f>
        <v>1.3366642653882154E-7</v>
      </c>
      <c r="BK335" s="6">
        <f t="shared" ref="BK335" si="3592">$Q$4*$AH$49 *D335</f>
        <v>1.3752682874932902E-7</v>
      </c>
      <c r="BL335" s="6">
        <f t="shared" ref="BL335" si="3593">$Q$4*$AH$49 *E335</f>
        <v>6.0849589843124165E-7</v>
      </c>
      <c r="BM335" s="6">
        <f t="shared" ref="BM335" si="3594">$Q$4*$AH$49 *F335</f>
        <v>1.1373710012707666E-6</v>
      </c>
      <c r="BN335" s="6">
        <f t="shared" ref="BN335" si="3595">$Q$4*$AH$49 *G335</f>
        <v>1.2980602432831405E-7</v>
      </c>
      <c r="BO335" s="6">
        <f t="shared" ref="BO335" si="3596">$Q$4*$AH$49 *H335</f>
        <v>1.2980602432831405E-7</v>
      </c>
      <c r="BP335" s="6">
        <f t="shared" ref="BP335" si="3597">$Q$4*$AH$49 *I335</f>
        <v>6.7412273600986892E-7</v>
      </c>
      <c r="BQ335" s="6">
        <f t="shared" ref="BQ335" si="3598">$Q$4*$AH$49 *J335</f>
        <v>1.2980602432831405E-7</v>
      </c>
      <c r="BR335" s="6">
        <f t="shared" ref="BR335" si="3599">$Q$4*$AH$49 *K335</f>
        <v>1.3096414499146631E-7</v>
      </c>
      <c r="BS335" s="6">
        <f t="shared" ref="BS335" si="3600">$Q$4*$AH$49 *L335</f>
        <v>1.3366642653882154E-7</v>
      </c>
      <c r="BT335" s="6">
        <f t="shared" ref="BT335" si="3601">$Q$4*$AH$49 *M335</f>
        <v>1.2980602432831405E-7</v>
      </c>
      <c r="BU335" s="6">
        <f t="shared" ref="BU335" si="3602">$Q$4*$AH$49 *N335</f>
        <v>1.568288398018664E-7</v>
      </c>
      <c r="BV335" s="6">
        <f>$Q$4*AF335</f>
        <v>7.4439890692716744E-4</v>
      </c>
      <c r="BW335" s="6">
        <f>$Q$4*AG335</f>
        <v>-3.929417347890564E-6</v>
      </c>
      <c r="BX335" s="10">
        <f>$Q$4*AH335</f>
        <v>-1.7554406876650771E-5</v>
      </c>
    </row>
    <row r="336" spans="1:76" x14ac:dyDescent="0.25">
      <c r="A336" s="53"/>
      <c r="B336" s="21" t="s">
        <v>74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7">
        <f>Y329 + Y335</f>
        <v>0.52176495712300386</v>
      </c>
      <c r="Z336" s="7">
        <f t="shared" ref="Z336" si="3603">Z329 + Z335</f>
        <v>-8.906543628626315E-2</v>
      </c>
      <c r="AA336" s="7">
        <f t="shared" ref="AA336" si="3604">AA329 + AA335</f>
        <v>-0.22743334602117246</v>
      </c>
      <c r="AB336" s="7">
        <f>AB329+AB335</f>
        <v>0.55502811627223303</v>
      </c>
      <c r="AC336" s="41"/>
      <c r="AD336" s="42"/>
      <c r="AE336" s="42"/>
      <c r="AF336" s="42"/>
      <c r="AG336" s="42"/>
      <c r="AH336" s="43"/>
      <c r="AI336" s="7">
        <f>AI329 + AI335</f>
        <v>1.4458069922831666E-2</v>
      </c>
      <c r="AJ336" s="7">
        <f t="shared" ref="AJ336:BX336" si="3605">AJ329 + AJ335</f>
        <v>0.79735580412862117</v>
      </c>
      <c r="AK336" s="7">
        <f t="shared" si="3605"/>
        <v>0.52123417479300649</v>
      </c>
      <c r="AL336" s="7">
        <f t="shared" si="3605"/>
        <v>0.10857537451222966</v>
      </c>
      <c r="AM336" s="7">
        <f t="shared" si="3605"/>
        <v>0.23010805909718962</v>
      </c>
      <c r="AN336" s="7">
        <f t="shared" si="3605"/>
        <v>0.3971485312989767</v>
      </c>
      <c r="AO336" s="7">
        <f t="shared" si="3605"/>
        <v>0.94452427650578308</v>
      </c>
      <c r="AP336" s="7">
        <f t="shared" si="3605"/>
        <v>0.11485050104146571</v>
      </c>
      <c r="AQ336" s="7">
        <f t="shared" si="3605"/>
        <v>0.6128783890888484</v>
      </c>
      <c r="AR336" s="7">
        <f t="shared" si="3605"/>
        <v>0.10234579920240384</v>
      </c>
      <c r="AS336" s="7">
        <f t="shared" si="3605"/>
        <v>0.56957061025575073</v>
      </c>
      <c r="AT336" s="7">
        <f t="shared" si="3605"/>
        <v>0.94735137982538231</v>
      </c>
      <c r="AU336" s="7">
        <f t="shared" si="3605"/>
        <v>0.8645919751163369</v>
      </c>
      <c r="AV336" s="7">
        <f t="shared" si="3605"/>
        <v>0.65162778149344747</v>
      </c>
      <c r="AW336" s="7">
        <f t="shared" si="3605"/>
        <v>0.89602255551629184</v>
      </c>
      <c r="AX336" s="7">
        <f t="shared" si="3605"/>
        <v>0.68692770890640653</v>
      </c>
      <c r="AY336" s="7">
        <f t="shared" si="3605"/>
        <v>0.93047741682148077</v>
      </c>
      <c r="AZ336" s="7">
        <f t="shared" si="3605"/>
        <v>0.69043024498978067</v>
      </c>
      <c r="BA336" s="7">
        <f t="shared" si="3605"/>
        <v>0.18877183766388658</v>
      </c>
      <c r="BB336" s="7">
        <f t="shared" si="3605"/>
        <v>0.34203790261294958</v>
      </c>
      <c r="BC336" s="7">
        <f t="shared" si="3605"/>
        <v>0.80451319401108956</v>
      </c>
      <c r="BD336" s="7">
        <f t="shared" si="3605"/>
        <v>0.68776740544275072</v>
      </c>
      <c r="BE336" s="7">
        <f t="shared" si="3605"/>
        <v>4.6344467368710091E-2</v>
      </c>
      <c r="BF336" s="7">
        <f t="shared" si="3605"/>
        <v>0.65093059701837441</v>
      </c>
      <c r="BG336" s="7">
        <f t="shared" si="3605"/>
        <v>0.7770077889182877</v>
      </c>
      <c r="BH336" s="7">
        <f t="shared" si="3605"/>
        <v>0.98172299505984129</v>
      </c>
      <c r="BI336" s="7">
        <f t="shared" si="3605"/>
        <v>0.74469993623766773</v>
      </c>
      <c r="BJ336" s="7">
        <f t="shared" si="3605"/>
        <v>0.38653770397161541</v>
      </c>
      <c r="BK336" s="7">
        <f t="shared" si="3605"/>
        <v>0.33330717935372717</v>
      </c>
      <c r="BL336" s="7">
        <f t="shared" si="3605"/>
        <v>6.5708916454799468E-2</v>
      </c>
      <c r="BM336" s="7">
        <f t="shared" si="3605"/>
        <v>0.77648764699876827</v>
      </c>
      <c r="BN336" s="7">
        <f t="shared" si="3605"/>
        <v>0.4668953490079718</v>
      </c>
      <c r="BO336" s="7">
        <f t="shared" si="3605"/>
        <v>0.89067331372604386</v>
      </c>
      <c r="BP336" s="7">
        <f t="shared" si="3605"/>
        <v>0.3478617459610463</v>
      </c>
      <c r="BQ336" s="7">
        <f t="shared" si="3605"/>
        <v>0.37297801857066271</v>
      </c>
      <c r="BR336" s="7">
        <f t="shared" si="3605"/>
        <v>0.32098751586141044</v>
      </c>
      <c r="BS336" s="7">
        <f t="shared" si="3605"/>
        <v>0.20358269986477665</v>
      </c>
      <c r="BT336" s="7">
        <f t="shared" si="3605"/>
        <v>0.79261075412540283</v>
      </c>
      <c r="BU336" s="7">
        <f t="shared" si="3605"/>
        <v>0.21320017671209515</v>
      </c>
      <c r="BV336" s="7">
        <f t="shared" si="3605"/>
        <v>5.32765830303535E-2</v>
      </c>
      <c r="BW336" s="7">
        <f t="shared" si="3605"/>
        <v>0.30273856129283294</v>
      </c>
      <c r="BX336" s="11">
        <f t="shared" si="3605"/>
        <v>0.51739670535164173</v>
      </c>
    </row>
    <row r="337" spans="1:76" x14ac:dyDescent="0.25">
      <c r="A337" s="53"/>
      <c r="BX337" s="12"/>
    </row>
    <row r="338" spans="1:76" x14ac:dyDescent="0.25">
      <c r="A338" s="53"/>
      <c r="B338" s="8">
        <v>0.29033457249070638</v>
      </c>
      <c r="C338" s="3">
        <v>0.10297397769516729</v>
      </c>
      <c r="D338" s="3">
        <v>0.11189591078066916</v>
      </c>
      <c r="E338" s="3">
        <v>0.48066914498141267</v>
      </c>
      <c r="F338" s="3">
        <v>0.88215613382899627</v>
      </c>
      <c r="G338" s="3">
        <v>0.1</v>
      </c>
      <c r="H338" s="3">
        <v>0.1</v>
      </c>
      <c r="I338" s="3">
        <v>0.41226765799256504</v>
      </c>
      <c r="J338" s="3">
        <v>0.10297397769516729</v>
      </c>
      <c r="K338" s="3">
        <v>0.10059479553903346</v>
      </c>
      <c r="L338" s="3">
        <v>0.10594795539033458</v>
      </c>
      <c r="M338" s="3">
        <v>0.10297397769516729</v>
      </c>
      <c r="N338" s="3">
        <v>0.120817843866171</v>
      </c>
      <c r="O338" s="3">
        <v>0</v>
      </c>
      <c r="P338" s="6">
        <f>$BV$43+ (B338*AI332) + (C338*$AJ$43) +(D338*$AK$43)+(E338*$AL$43)+(F338*$AM$43)+(G338*$AN$43)+(H338*$AO$43)+(I338*$AP$43)+(J338*$AQ$43)+(K338*$AR$43)+(L338*$AS$43)+(M338*$AT$43)+(N338*$AU$43)</f>
        <v>1.1168360491324956</v>
      </c>
      <c r="Q338" s="6">
        <f>$BW$43+ (B338*$AV$43) + (C338*$AW$43) +(D338*$AX$43)+(E338*$AY$43)+(F338*$AZ$43)+(G338*$BA$43)+(H338*$BB$43)+(I338*$BC$43)+(J338*$BD$43)+(K338*$BE$43)+(L338*$BF$43)+(M338*$BG$43)+(N338*$BH$43)</f>
        <v>2.4655634858100868</v>
      </c>
      <c r="R338" s="6">
        <f>$BX$43+ (B338*$BI$43) + (C338*$BJ$43) +(D338*$BK$43)+(E338*$BL$43)+(F338*$BM$43)+(G338*$BN$43)+(H338*$BO$43)+(I338*$BP$43)+(J338*$BQ$43)+(K338*$BR$43)+(L338*$BS$43)+(M338*$BT$43)+(N338*$BU$43)</f>
        <v>2.0036371550250882</v>
      </c>
      <c r="S338" s="6">
        <f>1/(1+EXP(-P338))</f>
        <v>0.7534013645401284</v>
      </c>
      <c r="T338" s="6">
        <f t="shared" ref="T338" si="3606">1/(1+EXP(-Q338))</f>
        <v>0.92169215469987387</v>
      </c>
      <c r="U338" s="6">
        <f t="shared" ref="U338" si="3607">1/(1+EXP(-R338))</f>
        <v>0.88117842732851526</v>
      </c>
      <c r="V338" s="6">
        <f>AB329+(S338*Y329)+(T338*Z329)+(U338*AA329)</f>
        <v>0.64068250711023522</v>
      </c>
      <c r="W338" s="6">
        <f t="shared" ref="W338" si="3608">1/(1+EXP(-V338))</f>
        <v>0.65490772597163815</v>
      </c>
      <c r="X338" s="6">
        <f>(O338 -W338) *W338 * (1-W338)</f>
        <v>-0.14801150140219654</v>
      </c>
      <c r="Y338" s="6">
        <f>$Q$4*X338*S338</f>
        <v>-1.11512067124048E-2</v>
      </c>
      <c r="Z338" s="6">
        <f>$Q$4*X338*T338</f>
        <v>-1.3642103964775394E-2</v>
      </c>
      <c r="AA338" s="6">
        <f>$Q$4*X338*U338</f>
        <v>-1.3042454203211987E-2</v>
      </c>
      <c r="AB338" s="6">
        <f>$Q$4*X338</f>
        <v>-1.4801150140219654E-2</v>
      </c>
      <c r="AC338" s="6">
        <f>X338 *Y329</f>
        <v>-7.6355967527129531E-2</v>
      </c>
      <c r="AD338" s="6">
        <f>X338 *Z329</f>
        <v>1.4250382020549689E-2</v>
      </c>
      <c r="AE338" s="6">
        <f>X338 *AA329</f>
        <v>3.4681066560071215E-2</v>
      </c>
      <c r="AF338" s="6">
        <f>AC338 *S338*(1 - S338)</f>
        <v>-1.4186003287525697E-2</v>
      </c>
      <c r="AG338" s="6">
        <f>AD338 *T338*(1 - T338)</f>
        <v>1.0285316775810061E-3</v>
      </c>
      <c r="AH338" s="6">
        <f>AE338 *U338*(1 - U338)</f>
        <v>3.6312119388311097E-3</v>
      </c>
      <c r="AI338" s="6">
        <f>$Q$4*$AF$52 *B338</f>
        <v>-4.4871305332942388E-4</v>
      </c>
      <c r="AJ338" s="6">
        <f t="shared" ref="AJ338" si="3609">$Q$4*$AF$52 *C338</f>
        <v>-1.5914662710915544E-4</v>
      </c>
      <c r="AK338" s="6">
        <f t="shared" ref="AK338" si="3610">$Q$4*$AF$52 *D338</f>
        <v>-1.7293550454821583E-4</v>
      </c>
      <c r="AL338" s="6">
        <f t="shared" ref="AL338" si="3611">$Q$4*$AF$52 *E338</f>
        <v>-7.4287577202937895E-4</v>
      </c>
      <c r="AM338" s="6">
        <f t="shared" ref="AM338" si="3612">$Q$4*$AF$52 *F338</f>
        <v>-1.3633752567870968E-3</v>
      </c>
      <c r="AN338" s="6">
        <f t="shared" ref="AN338" si="3613">$Q$4*$AF$52 *G338</f>
        <v>-1.5455033462946863E-4</v>
      </c>
      <c r="AO338" s="6">
        <f t="shared" ref="AO338" si="3614">$Q$4*$AF$52 *H338</f>
        <v>-1.5455033462946863E-4</v>
      </c>
      <c r="AP338" s="6">
        <f t="shared" ref="AP338" si="3615">$Q$4*$AF$52 *I338</f>
        <v>-6.3716104499658254E-4</v>
      </c>
      <c r="AQ338" s="6">
        <f t="shared" ref="AQ338" si="3616">$Q$4*$AF$52 *J338</f>
        <v>-1.5914662710915544E-4</v>
      </c>
      <c r="AR338" s="6">
        <f t="shared" ref="AR338" si="3617">$Q$4*$AF$52 *K338</f>
        <v>-1.5546959312540598E-4</v>
      </c>
      <c r="AS338" s="6">
        <f t="shared" ref="AS338" si="3618">$Q$4*$AF$52 *L338</f>
        <v>-1.6374291958884223E-4</v>
      </c>
      <c r="AT338" s="6">
        <f t="shared" ref="AT338" si="3619">$Q$4*$AF$52 *M338</f>
        <v>-1.5914662710915544E-4</v>
      </c>
      <c r="AU338" s="6">
        <f t="shared" ref="AU338" si="3620">$Q$4*$AF$52 *N338</f>
        <v>-1.8672438198727621E-4</v>
      </c>
      <c r="AV338" s="6">
        <f>$Q$4*$AG$52 *B338</f>
        <v>-5.0799712809904275E-5</v>
      </c>
      <c r="AW338" s="6">
        <f t="shared" ref="AW338" si="3621">$Q$4*$AG$52 *C338</f>
        <v>-1.8017311713628017E-5</v>
      </c>
      <c r="AX338" s="6">
        <f t="shared" ref="AX338" si="3622">$Q$4*$AG$52 *D338</f>
        <v>-1.9578378432498315E-5</v>
      </c>
      <c r="AY338" s="6">
        <f t="shared" ref="AY338" si="3623">$Q$4*$AG$52 *E338</f>
        <v>-8.4102469479137277E-5</v>
      </c>
      <c r="AZ338" s="6">
        <f t="shared" ref="AZ338" si="3624">$Q$4*$AG$52 *F338</f>
        <v>-1.5435047182830067E-4</v>
      </c>
      <c r="BA338" s="6">
        <f t="shared" ref="BA338" si="3625">$Q$4*$AG$52 *G338</f>
        <v>-1.7496956140671253E-5</v>
      </c>
      <c r="BB338" s="6">
        <f t="shared" ref="BB338" si="3626">$Q$4*$AG$52 *H338</f>
        <v>-1.7496956140671253E-5</v>
      </c>
      <c r="BC338" s="6">
        <f t="shared" ref="BC338" si="3627">$Q$4*$AG$52 *I338</f>
        <v>-7.2134291301131665E-5</v>
      </c>
      <c r="BD338" s="6">
        <f t="shared" ref="BD338" si="3628">$Q$4*$AG$52 *J338</f>
        <v>-1.8017311713628017E-5</v>
      </c>
      <c r="BE338" s="6">
        <f t="shared" ref="BE338" si="3629">$Q$4*$AG$52 *K338</f>
        <v>-1.7601027255262605E-5</v>
      </c>
      <c r="BF338" s="6">
        <f t="shared" ref="BF338" si="3630">$Q$4*$AG$52 *L338</f>
        <v>-1.8537667286584785E-5</v>
      </c>
      <c r="BG338" s="6">
        <f t="shared" ref="BG338" si="3631">$Q$4*$AG$52 *M338</f>
        <v>-1.8017311713628017E-5</v>
      </c>
      <c r="BH338" s="6">
        <f t="shared" ref="BH338" si="3632">$Q$4*$AG$52 *N338</f>
        <v>-2.1139445151368612E-5</v>
      </c>
      <c r="BI338" s="6">
        <f>$Q$4*$AH$52 *B338</f>
        <v>-2.4001231093712511E-5</v>
      </c>
      <c r="BJ338" s="6">
        <f t="shared" ref="BJ338" si="3633">$Q$4*$AH$52 *C338</f>
        <v>-8.5126005287559081E-6</v>
      </c>
      <c r="BK338" s="6">
        <f t="shared" ref="BK338" si="3634">$Q$4*$AH$52 *D338</f>
        <v>-9.2501543651824131E-6</v>
      </c>
      <c r="BL338" s="6">
        <f t="shared" ref="BL338" si="3635">$Q$4*$AH$52 *E338</f>
        <v>-3.9735712937477939E-5</v>
      </c>
      <c r="BM338" s="6">
        <f t="shared" ref="BM338" si="3636">$Q$4*$AH$52 *F338</f>
        <v>-7.292563557667065E-5</v>
      </c>
      <c r="BN338" s="6">
        <f t="shared" ref="BN338" si="3637">$Q$4*$AH$52 *G338</f>
        <v>-8.2667492499470737E-6</v>
      </c>
      <c r="BO338" s="6">
        <f t="shared" ref="BO338" si="3638">$Q$4*$AH$52 *H338</f>
        <v>-8.2667492499470737E-6</v>
      </c>
      <c r="BP338" s="6">
        <f t="shared" ref="BP338" si="3639">$Q$4*$AH$52 *I338</f>
        <v>-3.4081133524874732E-5</v>
      </c>
      <c r="BQ338" s="6">
        <f t="shared" ref="BQ338" si="3640">$Q$4*$AH$52 *J338</f>
        <v>-8.5126005287559081E-6</v>
      </c>
      <c r="BR338" s="6">
        <f t="shared" ref="BR338" si="3641">$Q$4*$AH$52 *K338</f>
        <v>-8.3159195057088406E-6</v>
      </c>
      <c r="BS338" s="6">
        <f t="shared" ref="BS338" si="3642">$Q$4*$AH$52 *L338</f>
        <v>-8.7584518075647443E-6</v>
      </c>
      <c r="BT338" s="6">
        <f t="shared" ref="BT338" si="3643">$Q$4*$AH$52 *M338</f>
        <v>-8.5126005287559081E-6</v>
      </c>
      <c r="BU338" s="6">
        <f t="shared" ref="BU338" si="3644">$Q$4*$AH$52 *N338</f>
        <v>-9.9877082016089164E-6</v>
      </c>
      <c r="BV338" s="6">
        <f>$Q$4*AF338</f>
        <v>-1.4186003287525698E-3</v>
      </c>
      <c r="BW338" s="6">
        <f>$Q$4*AG338</f>
        <v>1.0285316775810062E-4</v>
      </c>
      <c r="BX338" s="10">
        <f>$Q$4*AH338</f>
        <v>3.63121193883111E-4</v>
      </c>
    </row>
    <row r="339" spans="1:76" x14ac:dyDescent="0.25">
      <c r="A339" s="53"/>
      <c r="B339" s="21" t="s">
        <v>74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13">
        <f>Y336+Y338</f>
        <v>0.51061375041059909</v>
      </c>
      <c r="Z339" s="13">
        <f t="shared" ref="Z339:AB339" si="3645">Z336+Z338</f>
        <v>-0.10270754025103854</v>
      </c>
      <c r="AA339" s="13">
        <f t="shared" si="3645"/>
        <v>-0.24047580022438445</v>
      </c>
      <c r="AB339" s="13">
        <f t="shared" si="3645"/>
        <v>0.54022696613201338</v>
      </c>
      <c r="AC339" s="36" t="s">
        <v>74</v>
      </c>
      <c r="AD339" s="36"/>
      <c r="AE339" s="36"/>
      <c r="AF339" s="36"/>
      <c r="AG339" s="36"/>
      <c r="AH339" s="36"/>
      <c r="AI339" s="14">
        <f>AI336+AI338</f>
        <v>1.4009356869502242E-2</v>
      </c>
      <c r="AJ339" s="14">
        <f t="shared" ref="AJ339:BV339" si="3646">AJ336+AJ338</f>
        <v>0.79719665750151203</v>
      </c>
      <c r="AK339" s="14">
        <f t="shared" si="3646"/>
        <v>0.52106123928845827</v>
      </c>
      <c r="AL339" s="14">
        <f t="shared" si="3646"/>
        <v>0.10783249874020029</v>
      </c>
      <c r="AM339" s="14">
        <f t="shared" si="3646"/>
        <v>0.22874468384040253</v>
      </c>
      <c r="AN339" s="14">
        <f t="shared" si="3646"/>
        <v>0.39699398096434724</v>
      </c>
      <c r="AO339" s="14">
        <f t="shared" si="3646"/>
        <v>0.94436972617115356</v>
      </c>
      <c r="AP339" s="14">
        <f t="shared" si="3646"/>
        <v>0.11421333999646913</v>
      </c>
      <c r="AQ339" s="14">
        <f t="shared" si="3646"/>
        <v>0.61271924246173926</v>
      </c>
      <c r="AR339" s="14">
        <f t="shared" si="3646"/>
        <v>0.10219032960927844</v>
      </c>
      <c r="AS339" s="14">
        <f t="shared" si="3646"/>
        <v>0.56940686733616186</v>
      </c>
      <c r="AT339" s="14">
        <f t="shared" si="3646"/>
        <v>0.94719223319827317</v>
      </c>
      <c r="AU339" s="14">
        <f t="shared" si="3646"/>
        <v>0.8644052507343496</v>
      </c>
      <c r="AV339" s="14">
        <f t="shared" si="3646"/>
        <v>0.65157698178063761</v>
      </c>
      <c r="AW339" s="14">
        <f t="shared" si="3646"/>
        <v>0.89600453820457826</v>
      </c>
      <c r="AX339" s="14">
        <f t="shared" si="3646"/>
        <v>0.68690813052797406</v>
      </c>
      <c r="AY339" s="14">
        <f t="shared" si="3646"/>
        <v>0.93039331435200168</v>
      </c>
      <c r="AZ339" s="14">
        <f t="shared" si="3646"/>
        <v>0.69027589451795235</v>
      </c>
      <c r="BA339" s="14">
        <f t="shared" si="3646"/>
        <v>0.18875434070774591</v>
      </c>
      <c r="BB339" s="14">
        <f t="shared" si="3646"/>
        <v>0.34202040565680891</v>
      </c>
      <c r="BC339" s="14">
        <f t="shared" si="3646"/>
        <v>0.80444105971978841</v>
      </c>
      <c r="BD339" s="14">
        <f t="shared" si="3646"/>
        <v>0.68774938813103714</v>
      </c>
      <c r="BE339" s="14">
        <f t="shared" si="3646"/>
        <v>4.6326866341454831E-2</v>
      </c>
      <c r="BF339" s="14">
        <f t="shared" si="3646"/>
        <v>0.65091205935108787</v>
      </c>
      <c r="BG339" s="14">
        <f t="shared" si="3646"/>
        <v>0.77698977160657412</v>
      </c>
      <c r="BH339" s="14">
        <f t="shared" si="3646"/>
        <v>0.98170185561468992</v>
      </c>
      <c r="BI339" s="14">
        <f t="shared" si="3646"/>
        <v>0.74467593500657403</v>
      </c>
      <c r="BJ339" s="14">
        <f t="shared" si="3646"/>
        <v>0.38652919137108666</v>
      </c>
      <c r="BK339" s="14">
        <f t="shared" si="3646"/>
        <v>0.33329792919936196</v>
      </c>
      <c r="BL339" s="14">
        <f t="shared" si="3646"/>
        <v>6.5669180741861996E-2</v>
      </c>
      <c r="BM339" s="14">
        <f t="shared" si="3646"/>
        <v>0.77641472136319156</v>
      </c>
      <c r="BN339" s="14">
        <f t="shared" si="3646"/>
        <v>0.46688708225872183</v>
      </c>
      <c r="BO339" s="14">
        <f t="shared" si="3646"/>
        <v>0.89066504697679394</v>
      </c>
      <c r="BP339" s="14">
        <f t="shared" si="3646"/>
        <v>0.34782766482752142</v>
      </c>
      <c r="BQ339" s="14">
        <f t="shared" si="3646"/>
        <v>0.37296950597013395</v>
      </c>
      <c r="BR339" s="14">
        <f t="shared" si="3646"/>
        <v>0.32097919994190471</v>
      </c>
      <c r="BS339" s="14">
        <f t="shared" si="3646"/>
        <v>0.20357394141296908</v>
      </c>
      <c r="BT339" s="14">
        <f t="shared" si="3646"/>
        <v>0.79260224152487402</v>
      </c>
      <c r="BU339" s="14">
        <f t="shared" si="3646"/>
        <v>0.21319018900389355</v>
      </c>
      <c r="BV339" s="14">
        <f t="shared" si="3646"/>
        <v>5.1857982701600927E-2</v>
      </c>
      <c r="BW339" s="14">
        <f>BW336+BW338</f>
        <v>0.30284141446059104</v>
      </c>
      <c r="BX339" s="15">
        <f t="shared" ref="BX339" si="3647">BX336+BX338</f>
        <v>0.51775982654552488</v>
      </c>
    </row>
    <row r="340" spans="1:76" x14ac:dyDescent="0.25">
      <c r="A340" s="53"/>
      <c r="BX340" s="12"/>
    </row>
    <row r="341" spans="1:76" ht="14.25" customHeight="1" x14ac:dyDescent="0.25">
      <c r="A341" s="53"/>
      <c r="B341" s="8">
        <v>0.32007434944237922</v>
      </c>
      <c r="C341" s="3">
        <v>0.1</v>
      </c>
      <c r="D341" s="3">
        <v>0.10594795539033458</v>
      </c>
      <c r="E341" s="3">
        <v>0.45687732342007437</v>
      </c>
      <c r="F341" s="3">
        <v>0.9</v>
      </c>
      <c r="G341" s="3">
        <v>0.1</v>
      </c>
      <c r="H341" s="3">
        <v>0.10594795539033458</v>
      </c>
      <c r="I341" s="3">
        <v>0.45985130111524164</v>
      </c>
      <c r="J341" s="3">
        <v>0.10297397769516729</v>
      </c>
      <c r="K341" s="3">
        <v>0.10059479553903346</v>
      </c>
      <c r="L341" s="3">
        <v>0.10297397769516729</v>
      </c>
      <c r="M341" s="3">
        <v>0.10297397769516729</v>
      </c>
      <c r="N341" s="3">
        <v>0.10892193308550187</v>
      </c>
      <c r="O341" s="3">
        <v>0</v>
      </c>
      <c r="P341" s="6">
        <f>$BV$43+ (B341*AI335) + (C341*$AJ$43) +(D341*$AK$43)+(E341*$AL$43)+(F341*$AM$43)+(G341*$AN$43)+(H341*$AO$43)+(I341*$AP$43)+(J341*$AQ$43)+(K341*$AR$43)+(L341*$AS$43)+(M341*$AT$43)+(N341*$AU$43)</f>
        <v>1.1143230549601821</v>
      </c>
      <c r="Q341" s="6">
        <f>$BW$43+ (B341*$AV$43) + (C341*$AW$43) +(D341*$AX$43)+(E341*$AY$43)+(F341*$AZ$43)+(G341*$BA$43)+(H341*$BB$43)+(I341*$BC$43)+(J341*$BD$43)+(K341*$BE$43)+(L341*$BF$43)+(M341*$BG$43)+(N341*$BH$43)</f>
        <v>2.4954608669463334</v>
      </c>
      <c r="R341" s="6">
        <f>$BX$43+ (B341*$BI$43) + (C341*$BJ$43) +(D341*$BK$43)+(E341*$BL$43)+(F341*$BM$43)+(G341*$BN$43)+(H341*$BO$43)+(I341*$BP$43)+(J341*$BQ$43)+(K341*$BR$43)+(L341*$BS$43)+(M341*$BT$43)+(N341*$BU$43)</f>
        <v>2.053859722839591</v>
      </c>
      <c r="S341" s="6">
        <f t="shared" ref="S341" si="3648">1/(1+EXP(-P341))</f>
        <v>0.75293418375792309</v>
      </c>
      <c r="T341" s="6">
        <f>1/(1+EXP(-Q341))</f>
        <v>0.92382299661895484</v>
      </c>
      <c r="U341" s="6">
        <f>1/(1+EXP(-R341))</f>
        <v>0.88633704164848148</v>
      </c>
      <c r="V341" s="6">
        <f>AB329+(S341*Y329)+(T341*Z329)+(U341*AA329)</f>
        <v>0.63902761140094455</v>
      </c>
      <c r="W341" s="6">
        <f t="shared" ref="W341" si="3649">1/(1+EXP(-V341))</f>
        <v>0.6545336177700638</v>
      </c>
      <c r="X341" s="6">
        <f>(O341 -W341) *W341 * (1-W341)</f>
        <v>-0.14800272338937168</v>
      </c>
      <c r="Y341" s="6">
        <f>$Q$4*X341*S341</f>
        <v>-1.1143630972912624E-2</v>
      </c>
      <c r="Z341" s="6">
        <f>$Q$4*X341*T341</f>
        <v>-1.3672831942933563E-2</v>
      </c>
      <c r="AA341" s="6">
        <f>$Q$4*X341*U341</f>
        <v>-1.3118029600485422E-2</v>
      </c>
      <c r="AB341" s="6">
        <f>$Q$4*X341</f>
        <v>-1.4800272338937168E-2</v>
      </c>
      <c r="AC341" s="6">
        <f>$X341 *Y329</f>
        <v>-7.6351439138079638E-2</v>
      </c>
      <c r="AD341" s="6">
        <f>$X341 *Z329</f>
        <v>1.4249536883280282E-2</v>
      </c>
      <c r="AE341" s="6">
        <f>$X341 *AA329</f>
        <v>3.4679009754727305E-2</v>
      </c>
      <c r="AF341" s="6">
        <f>AC341 *S341*(1 - S341)</f>
        <v>-1.4203222919382532E-2</v>
      </c>
      <c r="AG341" s="6">
        <f>AD341 *T341*(1 - T341)</f>
        <v>1.0027978709939329E-3</v>
      </c>
      <c r="AH341" s="6">
        <f>AE341 *U341*(1 - U341)</f>
        <v>3.4936914169173619E-3</v>
      </c>
      <c r="AI341" s="6">
        <f t="shared" ref="AI341" si="3650">$Q$4*$AF$33 *B341</f>
        <v>-4.7762817871976817E-4</v>
      </c>
      <c r="AJ341" s="6">
        <f t="shared" ref="AJ341" si="3651">$Q$4*$AF$33 *C341</f>
        <v>-1.4922413481488689E-4</v>
      </c>
      <c r="AK341" s="6">
        <f t="shared" ref="AK341" si="3652">$Q$4*$AF$33 *D341</f>
        <v>-1.5809991978528909E-4</v>
      </c>
      <c r="AL341" s="6">
        <f t="shared" ref="AL341" si="3653">$Q$4*$AF$33 *E341</f>
        <v>-6.817712330390186E-4</v>
      </c>
      <c r="AM341" s="6">
        <f t="shared" ref="AM341" si="3654">$Q$4*$AF$33 *F341</f>
        <v>-1.3430172133339822E-3</v>
      </c>
      <c r="AN341" s="6">
        <f t="shared" ref="AN341" si="3655">$Q$4*$AF$33 *G341</f>
        <v>-1.4922413481488689E-4</v>
      </c>
      <c r="AO341" s="6">
        <f t="shared" ref="AO341" si="3656">$Q$4*$AF$33 *H341</f>
        <v>-1.5809991978528909E-4</v>
      </c>
      <c r="AP341" s="6">
        <f t="shared" ref="AP341" si="3657">$Q$4*$AF$33 *I341</f>
        <v>-6.8620912552421962E-4</v>
      </c>
      <c r="AQ341" s="6">
        <f t="shared" ref="AQ341" si="3658">$Q$4*$AF$33 *J341</f>
        <v>-1.5366202730008799E-4</v>
      </c>
      <c r="AR341" s="6">
        <f t="shared" ref="AR341" si="3659">$Q$4*$AF$33 *K341</f>
        <v>-1.501117133119271E-4</v>
      </c>
      <c r="AS341" s="6">
        <f t="shared" ref="AS341" si="3660">$Q$4*$AF$33 *L341</f>
        <v>-1.5366202730008799E-4</v>
      </c>
      <c r="AT341" s="6">
        <f t="shared" ref="AT341" si="3661">$Q$4*$AF$33 *M341</f>
        <v>-1.5366202730008799E-4</v>
      </c>
      <c r="AU341" s="6">
        <f t="shared" ref="AU341" si="3662">$Q$4*$AF$33 *N341</f>
        <v>-1.6253781227049019E-4</v>
      </c>
      <c r="AV341" s="6">
        <f t="shared" ref="AV341" si="3663">$Q$4*$AG$33 *B341</f>
        <v>-5.733351398497838E-5</v>
      </c>
      <c r="AW341" s="6">
        <f t="shared" ref="AW341" si="3664">$Q$4*$AG$33 *C341</f>
        <v>-1.7912561279859678E-5</v>
      </c>
      <c r="AX341" s="6">
        <f t="shared" ref="AX341" si="3665">$Q$4*$AG$33 *D341</f>
        <v>-1.8977992434052078E-5</v>
      </c>
      <c r="AY341" s="6">
        <f t="shared" ref="AY341" si="3666">$Q$4*$AG$33 *E341</f>
        <v>-8.1838430531403508E-5</v>
      </c>
      <c r="AZ341" s="6">
        <f t="shared" ref="AZ341" si="3667">$Q$4*$AG$33 *F341</f>
        <v>-1.6121305151873711E-4</v>
      </c>
      <c r="BA341" s="6">
        <f t="shared" ref="BA341" si="3668">$Q$4*$AG$33 *G341</f>
        <v>-1.7912561279859678E-5</v>
      </c>
      <c r="BB341" s="6">
        <f t="shared" ref="BB341" si="3669">$Q$4*$AG$33 *H341</f>
        <v>-1.8977992434052078E-5</v>
      </c>
      <c r="BC341" s="6">
        <f t="shared" ref="BC341" si="3670">$Q$4*$AG$33 *I341</f>
        <v>-8.2371146108499717E-5</v>
      </c>
      <c r="BD341" s="6">
        <f t="shared" ref="BD341" si="3671">$Q$4*$AG$33 *J341</f>
        <v>-1.8445276856955879E-5</v>
      </c>
      <c r="BE341" s="6">
        <f t="shared" ref="BE341" si="3672">$Q$4*$AG$33 *K341</f>
        <v>-1.8019104395278919E-5</v>
      </c>
      <c r="BF341" s="6">
        <f t="shared" ref="BF341" si="3673">$Q$4*$AG$33 *L341</f>
        <v>-1.8445276856955879E-5</v>
      </c>
      <c r="BG341" s="6">
        <f t="shared" ref="BG341" si="3674">$Q$4*$AG$33 *M341</f>
        <v>-1.8445276856955879E-5</v>
      </c>
      <c r="BH341" s="6">
        <f t="shared" ref="BH341" si="3675">$Q$4*$AG$33 *N341</f>
        <v>-1.9510708011148276E-5</v>
      </c>
      <c r="BI341" s="6">
        <f t="shared" ref="BI341" si="3676">$Q$4*$AH$33 *B341</f>
        <v>-3.1616436273228051E-5</v>
      </c>
      <c r="BJ341" s="6">
        <f t="shared" ref="BJ341" si="3677">$Q$4*$AH$33 *C341</f>
        <v>-9.8778412979074856E-6</v>
      </c>
      <c r="BK341" s="6">
        <f t="shared" ref="BK341" si="3678">$Q$4*$AH$33 *D341</f>
        <v>-1.0465370891835069E-5</v>
      </c>
      <c r="BL341" s="6">
        <f t="shared" ref="BL341" si="3679">$Q$4*$AH$33 *E341</f>
        <v>-4.5129616933562451E-5</v>
      </c>
      <c r="BM341" s="6">
        <f t="shared" ref="BM341" si="3680">$Q$4*$AH$33 *F341</f>
        <v>-8.8900571681167377E-5</v>
      </c>
      <c r="BN341" s="6">
        <f t="shared" ref="BN341" si="3681">$Q$4*$AH$33 *G341</f>
        <v>-9.8778412979074856E-6</v>
      </c>
      <c r="BO341" s="6">
        <f t="shared" ref="BO341" si="3682">$Q$4*$AH$33 *H341</f>
        <v>-1.0465370891835069E-5</v>
      </c>
      <c r="BP341" s="6">
        <f t="shared" ref="BP341" si="3683">$Q$4*$AH$33 *I341</f>
        <v>-4.5423381730526246E-5</v>
      </c>
      <c r="BQ341" s="6">
        <f t="shared" ref="BQ341" si="3684">$Q$4*$AH$33 *J341</f>
        <v>-1.0171606094871277E-5</v>
      </c>
      <c r="BR341" s="6">
        <f t="shared" ref="BR341" si="3685">$Q$4*$AH$33 *K341</f>
        <v>-9.9365942573002432E-6</v>
      </c>
      <c r="BS341" s="6">
        <f t="shared" ref="BS341" si="3686">$Q$4*$AH$33 *L341</f>
        <v>-1.0171606094871277E-5</v>
      </c>
      <c r="BT341" s="6">
        <f t="shared" ref="BT341" si="3687">$Q$4*$AH$33 *M341</f>
        <v>-1.0171606094871277E-5</v>
      </c>
      <c r="BU341" s="6">
        <f t="shared" ref="BU341" si="3688">$Q$4*$AH$33 *N341</f>
        <v>-1.075913568879886E-5</v>
      </c>
      <c r="BV341" s="6">
        <f>AF341*BV339</f>
        <v>-7.3655048846032111E-4</v>
      </c>
      <c r="BW341" s="6">
        <f t="shared" ref="BW341" si="3689">AG341*BW339</f>
        <v>3.0368872566987194E-4</v>
      </c>
      <c r="BX341" s="10">
        <f>AH341*BX339</f>
        <v>1.8088930620267223E-3</v>
      </c>
    </row>
    <row r="342" spans="1:76" x14ac:dyDescent="0.25">
      <c r="A342" s="53"/>
      <c r="B342" s="21" t="s">
        <v>74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13">
        <f>Y339+Y341</f>
        <v>0.49947011943768649</v>
      </c>
      <c r="Z342" s="13">
        <f t="shared" ref="Z342:AB342" si="3690">Z339+Z341</f>
        <v>-0.1163803721939721</v>
      </c>
      <c r="AA342" s="13">
        <f t="shared" si="3690"/>
        <v>-0.25359382982486989</v>
      </c>
      <c r="AB342" s="13">
        <f t="shared" si="3690"/>
        <v>0.52542669379307616</v>
      </c>
      <c r="AC342" s="36" t="s">
        <v>74</v>
      </c>
      <c r="AD342" s="36"/>
      <c r="AE342" s="36"/>
      <c r="AF342" s="36"/>
      <c r="AG342" s="36"/>
      <c r="AH342" s="36"/>
      <c r="AI342" s="14">
        <f>AI339+AI341</f>
        <v>1.3531728690782473E-2</v>
      </c>
      <c r="AJ342" s="14">
        <f t="shared" ref="AJ342:BX342" si="3691">AJ339+AJ341</f>
        <v>0.79704743336669714</v>
      </c>
      <c r="AK342" s="14">
        <f t="shared" si="3691"/>
        <v>0.52090313936867294</v>
      </c>
      <c r="AL342" s="14">
        <f t="shared" si="3691"/>
        <v>0.10715072750716127</v>
      </c>
      <c r="AM342" s="14">
        <f t="shared" si="3691"/>
        <v>0.22740166662706854</v>
      </c>
      <c r="AN342" s="14">
        <f t="shared" si="3691"/>
        <v>0.39684475682953235</v>
      </c>
      <c r="AO342" s="14">
        <f t="shared" si="3691"/>
        <v>0.94421162625136823</v>
      </c>
      <c r="AP342" s="14">
        <f t="shared" si="3691"/>
        <v>0.1135271308709449</v>
      </c>
      <c r="AQ342" s="14">
        <f t="shared" si="3691"/>
        <v>0.61256558043443921</v>
      </c>
      <c r="AR342" s="14">
        <f t="shared" si="3691"/>
        <v>0.10204021789596651</v>
      </c>
      <c r="AS342" s="14">
        <f t="shared" si="3691"/>
        <v>0.56925320530886181</v>
      </c>
      <c r="AT342" s="14">
        <f t="shared" si="3691"/>
        <v>0.94703857117097312</v>
      </c>
      <c r="AU342" s="14">
        <f t="shared" si="3691"/>
        <v>0.8642427129220791</v>
      </c>
      <c r="AV342" s="14">
        <f t="shared" si="3691"/>
        <v>0.65151964826665265</v>
      </c>
      <c r="AW342" s="14">
        <f t="shared" si="3691"/>
        <v>0.89598662564329845</v>
      </c>
      <c r="AX342" s="14">
        <f t="shared" si="3691"/>
        <v>0.68688915253554006</v>
      </c>
      <c r="AY342" s="14">
        <f t="shared" si="3691"/>
        <v>0.93031147592147023</v>
      </c>
      <c r="AZ342" s="14">
        <f t="shared" si="3691"/>
        <v>0.69011468146643362</v>
      </c>
      <c r="BA342" s="14">
        <f t="shared" si="3691"/>
        <v>0.18873642814646605</v>
      </c>
      <c r="BB342" s="14">
        <f t="shared" si="3691"/>
        <v>0.34200142766437486</v>
      </c>
      <c r="BC342" s="14">
        <f t="shared" si="3691"/>
        <v>0.80435868857367987</v>
      </c>
      <c r="BD342" s="14">
        <f t="shared" si="3691"/>
        <v>0.68773094285418024</v>
      </c>
      <c r="BE342" s="14">
        <f t="shared" si="3691"/>
        <v>4.6308847237059553E-2</v>
      </c>
      <c r="BF342" s="14">
        <f t="shared" si="3691"/>
        <v>0.65089361407423096</v>
      </c>
      <c r="BG342" s="14">
        <f t="shared" si="3691"/>
        <v>0.77697132632971722</v>
      </c>
      <c r="BH342" s="14">
        <f t="shared" si="3691"/>
        <v>0.98168234490667883</v>
      </c>
      <c r="BI342" s="14">
        <f t="shared" si="3691"/>
        <v>0.74464431857030078</v>
      </c>
      <c r="BJ342" s="14">
        <f t="shared" si="3691"/>
        <v>0.38651931352978874</v>
      </c>
      <c r="BK342" s="14">
        <f t="shared" si="3691"/>
        <v>0.33328746382847013</v>
      </c>
      <c r="BL342" s="14">
        <f t="shared" si="3691"/>
        <v>6.5624051124928431E-2</v>
      </c>
      <c r="BM342" s="14">
        <f t="shared" si="3691"/>
        <v>0.77632582079151036</v>
      </c>
      <c r="BN342" s="14">
        <f t="shared" si="3691"/>
        <v>0.46687720441742392</v>
      </c>
      <c r="BO342" s="14">
        <f t="shared" si="3691"/>
        <v>0.89065458160590205</v>
      </c>
      <c r="BP342" s="14">
        <f t="shared" si="3691"/>
        <v>0.3477822414457909</v>
      </c>
      <c r="BQ342" s="14">
        <f t="shared" si="3691"/>
        <v>0.37295933436403911</v>
      </c>
      <c r="BR342" s="14">
        <f t="shared" si="3691"/>
        <v>0.32096926334764742</v>
      </c>
      <c r="BS342" s="14">
        <f t="shared" si="3691"/>
        <v>0.20356376980687421</v>
      </c>
      <c r="BT342" s="14">
        <f t="shared" si="3691"/>
        <v>0.79259206991877917</v>
      </c>
      <c r="BU342" s="14">
        <f t="shared" si="3691"/>
        <v>0.21317942986820476</v>
      </c>
      <c r="BV342" s="14">
        <f t="shared" si="3691"/>
        <v>5.1121432213140604E-2</v>
      </c>
      <c r="BW342" s="14">
        <f t="shared" si="3691"/>
        <v>0.30314510318626092</v>
      </c>
      <c r="BX342" s="15">
        <f t="shared" si="3691"/>
        <v>0.51956871960755158</v>
      </c>
    </row>
    <row r="343" spans="1:76" x14ac:dyDescent="0.25">
      <c r="A343" s="53"/>
      <c r="BX343" s="12"/>
    </row>
    <row r="344" spans="1:76" x14ac:dyDescent="0.25">
      <c r="A344" s="53"/>
      <c r="B344" s="8">
        <v>0.29330855018587365</v>
      </c>
      <c r="C344" s="3">
        <v>0.10297397769516729</v>
      </c>
      <c r="D344" s="3">
        <v>0.11189591078066916</v>
      </c>
      <c r="E344" s="3">
        <v>0.45687732342007437</v>
      </c>
      <c r="F344" s="3">
        <v>0.62639405204460963</v>
      </c>
      <c r="G344" s="3">
        <v>0.1</v>
      </c>
      <c r="H344" s="3">
        <v>0.1</v>
      </c>
      <c r="I344" s="3">
        <v>0.51635687732342006</v>
      </c>
      <c r="J344" s="3">
        <v>0.1</v>
      </c>
      <c r="K344" s="3">
        <v>0.10118959107806692</v>
      </c>
      <c r="L344" s="3">
        <v>0.10297397769516729</v>
      </c>
      <c r="M344" s="3">
        <v>0.1</v>
      </c>
      <c r="N344" s="3">
        <v>0.120817843866171</v>
      </c>
      <c r="O344" s="3">
        <v>0</v>
      </c>
      <c r="P344" s="6">
        <f>$BV$43+ (B344*AI338) + (C344*$AJ$43) +(D344*$AK$43)+(E344*$AL$43)+(F344*$AM$43)+(G344*$AN$43)+(H344*$AO$43)+(I344*$AP$43)+(J344*$AQ$43)+(K344*$AR$43)+(L344*$AS$43)+(M344*$AT$43)+(N344*$AU$43)</f>
        <v>1.0450014245468009</v>
      </c>
      <c r="Q344" s="6">
        <f>$BW$43+ (B344*$AV$43) + (C344*$AW$43) +(D344*$AX$43)+(E344*$AY$43)+(F344*$AZ$43)+(G344*$BA$43)+(H344*$BB$43)+(I344*$BC$43)+(J344*$BD$43)+(K344*$BE$43)+(L344*$BF$43)+(M344*$BG$43)+(N344*$BH$43)</f>
        <v>2.3443019607308897</v>
      </c>
      <c r="R344" s="6">
        <f>$BX$43+ (B344*$BI$43) + (C344*$BJ$43) +(D344*$BK$43)+(E344*$BL$43)+(F344*$BM$43)+(G344*$BN$43)+(H344*$BO$43)+(I344*$BP$43)+(J344*$BQ$43)+(K344*$BR$43)+(L344*$BS$43)+(M344*$BT$43)+(N344*$BU$43)</f>
        <v>1.8369785785248183</v>
      </c>
      <c r="S344" s="6">
        <f t="shared" ref="S344" si="3692">1/(1+EXP(-P344))</f>
        <v>0.7398138808798016</v>
      </c>
      <c r="T344" s="6">
        <f>1/(1+EXP(-Q344))</f>
        <v>0.91248025012168565</v>
      </c>
      <c r="U344" s="6">
        <f>1/(1+EXP(-R344))</f>
        <v>0.86259097721480193</v>
      </c>
      <c r="V344" s="6">
        <f>AB329+(S344*Y329)+(T344*Z329)+(U344*AA329)</f>
        <v>0.63891521399643336</v>
      </c>
      <c r="W344" s="6">
        <f t="shared" ref="W344" si="3693">1/(1+EXP(-V344))</f>
        <v>0.65450820209935756</v>
      </c>
      <c r="X344" s="6">
        <f>(O344 -W344) *W344 * (1-W344)</f>
        <v>-0.1480021172521826</v>
      </c>
      <c r="Y344" s="6">
        <f>$Q$4*X344*S344</f>
        <v>-1.0949402074276466E-2</v>
      </c>
      <c r="Z344" s="6">
        <f>$Q$4*X344*T344</f>
        <v>-1.3504900896881064E-2</v>
      </c>
      <c r="AA344" s="6">
        <f>$Q$4*X344*U344</f>
        <v>-1.276652909504199E-2</v>
      </c>
      <c r="AB344" s="6">
        <f>$Q$4*X344</f>
        <v>-1.4800211725218261E-2</v>
      </c>
      <c r="AC344" s="6">
        <f>$X344 *Y329</f>
        <v>-7.6351126444869397E-2</v>
      </c>
      <c r="AD344" s="6">
        <f>$X344 *Z329</f>
        <v>1.4249478525068797E-2</v>
      </c>
      <c r="AE344" s="6">
        <f>$X344 *AA329</f>
        <v>3.4678867728709054E-2</v>
      </c>
      <c r="AF344" s="6">
        <f>AC344 *S344*(1 - S344)</f>
        <v>-1.4696775077315328E-2</v>
      </c>
      <c r="AG344" s="6">
        <f>AD344 *T344*(1 - T344)</f>
        <v>1.1379639714380462E-3</v>
      </c>
      <c r="AH344" s="6">
        <f>AE344 *U344*(1 - U344)</f>
        <v>4.1104093172408063E-3</v>
      </c>
      <c r="AI344" s="6">
        <f t="shared" ref="AI344" si="3694">$Q$4*$AF$33 *B344</f>
        <v>-4.3768714635295826E-4</v>
      </c>
      <c r="AJ344" s="6">
        <f t="shared" ref="AJ344" si="3695">$Q$4*$AF$33 *C344</f>
        <v>-1.5366202730008799E-4</v>
      </c>
      <c r="AK344" s="6">
        <f t="shared" ref="AK344" si="3696">$Q$4*$AF$33 *D344</f>
        <v>-1.6697570475569131E-4</v>
      </c>
      <c r="AL344" s="6">
        <f t="shared" ref="AL344" si="3697">$Q$4*$AF$33 *E344</f>
        <v>-6.817712330390186E-4</v>
      </c>
      <c r="AM344" s="6">
        <f t="shared" ref="AM344" si="3698">$Q$4*$AF$33 *F344</f>
        <v>-9.3473110469548108E-4</v>
      </c>
      <c r="AN344" s="6">
        <f t="shared" ref="AN344" si="3699">$Q$4*$AF$33 *G344</f>
        <v>-1.4922413481488689E-4</v>
      </c>
      <c r="AO344" s="6">
        <f t="shared" ref="AO344" si="3700">$Q$4*$AF$33 *H344</f>
        <v>-1.4922413481488689E-4</v>
      </c>
      <c r="AP344" s="6">
        <f t="shared" ref="AP344" si="3701">$Q$4*$AF$33 *I344</f>
        <v>-7.7052908274304044E-4</v>
      </c>
      <c r="AQ344" s="6">
        <f t="shared" ref="AQ344" si="3702">$Q$4*$AF$33 *J344</f>
        <v>-1.4922413481488689E-4</v>
      </c>
      <c r="AR344" s="6">
        <f t="shared" ref="AR344" si="3703">$Q$4*$AF$33 *K344</f>
        <v>-1.5099929180896734E-4</v>
      </c>
      <c r="AS344" s="6">
        <f t="shared" ref="AS344" si="3704">$Q$4*$AF$33 *L344</f>
        <v>-1.5366202730008799E-4</v>
      </c>
      <c r="AT344" s="6">
        <f t="shared" ref="AT344" si="3705">$Q$4*$AF$33 *M344</f>
        <v>-1.4922413481488689E-4</v>
      </c>
      <c r="AU344" s="6">
        <f t="shared" ref="AU344" si="3706">$Q$4*$AF$33 *N344</f>
        <v>-1.8028938221129458E-4</v>
      </c>
      <c r="AV344" s="6">
        <f t="shared" ref="AV344" si="3707">$Q$4*$AG$33 *B344</f>
        <v>-5.2539073791112597E-5</v>
      </c>
      <c r="AW344" s="6">
        <f t="shared" ref="AW344" si="3708">$Q$4*$AG$33 *C344</f>
        <v>-1.8445276856955879E-5</v>
      </c>
      <c r="AX344" s="6">
        <f t="shared" ref="AX344" si="3709">$Q$4*$AG$33 *D344</f>
        <v>-2.0043423588244475E-5</v>
      </c>
      <c r="AY344" s="6">
        <f t="shared" ref="AY344" si="3710">$Q$4*$AG$33 *E344</f>
        <v>-8.1838430531403508E-5</v>
      </c>
      <c r="AZ344" s="6">
        <f t="shared" ref="AZ344" si="3711">$Q$4*$AG$33 *F344</f>
        <v>-1.1220321842588683E-4</v>
      </c>
      <c r="BA344" s="6">
        <f t="shared" ref="BA344" si="3712">$Q$4*$AG$33 *G344</f>
        <v>-1.7912561279859678E-5</v>
      </c>
      <c r="BB344" s="6">
        <f t="shared" ref="BB344" si="3713">$Q$4*$AG$33 *H344</f>
        <v>-1.7912561279859678E-5</v>
      </c>
      <c r="BC344" s="6">
        <f t="shared" ref="BC344" si="3714">$Q$4*$AG$33 *I344</f>
        <v>-9.2492742073327477E-5</v>
      </c>
      <c r="BD344" s="6">
        <f t="shared" ref="BD344" si="3715">$Q$4*$AG$33 *J344</f>
        <v>-1.7912561279859678E-5</v>
      </c>
      <c r="BE344" s="6">
        <f t="shared" ref="BE344" si="3716">$Q$4*$AG$33 *K344</f>
        <v>-1.812564751069816E-5</v>
      </c>
      <c r="BF344" s="6">
        <f t="shared" ref="BF344" si="3717">$Q$4*$AG$33 *L344</f>
        <v>-1.8445276856955879E-5</v>
      </c>
      <c r="BG344" s="6">
        <f t="shared" ref="BG344" si="3718">$Q$4*$AG$33 *M344</f>
        <v>-1.7912561279859678E-5</v>
      </c>
      <c r="BH344" s="6">
        <f t="shared" ref="BH344" si="3719">$Q$4*$AG$33 *N344</f>
        <v>-2.164157031953307E-5</v>
      </c>
      <c r="BI344" s="6">
        <f t="shared" ref="BI344" si="3720">$Q$4*$AH$33 *B344</f>
        <v>-2.897255310055393E-5</v>
      </c>
      <c r="BJ344" s="6">
        <f t="shared" ref="BJ344" si="3721">$Q$4*$AH$33 *C344</f>
        <v>-1.0171606094871277E-5</v>
      </c>
      <c r="BK344" s="6">
        <f t="shared" ref="BK344" si="3722">$Q$4*$AH$33 *D344</f>
        <v>-1.1052900485762652E-5</v>
      </c>
      <c r="BL344" s="6">
        <f t="shared" ref="BL344" si="3723">$Q$4*$AH$33 *E344</f>
        <v>-4.5129616933562451E-5</v>
      </c>
      <c r="BM344" s="6">
        <f t="shared" ref="BM344" si="3724">$Q$4*$AH$33 *F344</f>
        <v>-6.1874210360498563E-5</v>
      </c>
      <c r="BN344" s="6">
        <f t="shared" ref="BN344" si="3725">$Q$4*$AH$33 *G344</f>
        <v>-9.8778412979074856E-6</v>
      </c>
      <c r="BO344" s="6">
        <f t="shared" ref="BO344" si="3726">$Q$4*$AH$33 *H344</f>
        <v>-9.8778412979074856E-6</v>
      </c>
      <c r="BP344" s="6">
        <f t="shared" ref="BP344" si="3727">$Q$4*$AH$33 *I344</f>
        <v>-5.1004912872838277E-5</v>
      </c>
      <c r="BQ344" s="6">
        <f t="shared" ref="BQ344" si="3728">$Q$4*$AH$33 *J344</f>
        <v>-9.8778412979074856E-6</v>
      </c>
      <c r="BR344" s="6">
        <f t="shared" ref="BR344" si="3729">$Q$4*$AH$33 *K344</f>
        <v>-9.9953472166930026E-6</v>
      </c>
      <c r="BS344" s="6">
        <f t="shared" ref="BS344" si="3730">$Q$4*$AH$33 *L344</f>
        <v>-1.0171606094871277E-5</v>
      </c>
      <c r="BT344" s="6">
        <f t="shared" ref="BT344" si="3731">$Q$4*$AH$33 *M344</f>
        <v>-9.8778412979074856E-6</v>
      </c>
      <c r="BU344" s="6">
        <f t="shared" ref="BU344" si="3732">$Q$4*$AH$33 *N344</f>
        <v>-1.1934194876654025E-5</v>
      </c>
      <c r="BV344" s="6">
        <f>AF344*BV342</f>
        <v>-7.513201908667498E-4</v>
      </c>
      <c r="BW344" s="6">
        <f t="shared" ref="BW344" si="3733">AG344*BW342</f>
        <v>3.4496820554383377E-4</v>
      </c>
      <c r="BX344" s="10">
        <f>AH344*BX342</f>
        <v>2.1356401060217559E-3</v>
      </c>
    </row>
    <row r="345" spans="1:76" x14ac:dyDescent="0.25">
      <c r="A345" s="53"/>
      <c r="B345" s="21" t="s">
        <v>74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13">
        <f>Y342+Y344</f>
        <v>0.48852071736341002</v>
      </c>
      <c r="Z345" s="13">
        <f t="shared" ref="Z345:AB345" si="3734">Z342+Z344</f>
        <v>-0.12988527309085315</v>
      </c>
      <c r="AA345" s="13">
        <f t="shared" si="3734"/>
        <v>-0.26636035891991189</v>
      </c>
      <c r="AB345" s="13">
        <f t="shared" si="3734"/>
        <v>0.51062648206785788</v>
      </c>
      <c r="AC345" s="36" t="s">
        <v>74</v>
      </c>
      <c r="AD345" s="36"/>
      <c r="AE345" s="36"/>
      <c r="AF345" s="36"/>
      <c r="AG345" s="36"/>
      <c r="AH345" s="36"/>
      <c r="AI345" s="14">
        <f>AI342+AI344</f>
        <v>1.3094041544429514E-2</v>
      </c>
      <c r="AJ345" s="14">
        <f t="shared" ref="AJ345:BX345" si="3735">AJ342+AJ344</f>
        <v>0.79689377133939709</v>
      </c>
      <c r="AK345" s="14">
        <f t="shared" si="3735"/>
        <v>0.52073616366391728</v>
      </c>
      <c r="AL345" s="14">
        <f t="shared" si="3735"/>
        <v>0.10646895627412226</v>
      </c>
      <c r="AM345" s="14">
        <f t="shared" si="3735"/>
        <v>0.22646693552237307</v>
      </c>
      <c r="AN345" s="14">
        <f t="shared" si="3735"/>
        <v>0.39669553269471747</v>
      </c>
      <c r="AO345" s="14">
        <f t="shared" si="3735"/>
        <v>0.94406240211655335</v>
      </c>
      <c r="AP345" s="14">
        <f t="shared" si="3735"/>
        <v>0.11275660178820186</v>
      </c>
      <c r="AQ345" s="14">
        <f t="shared" si="3735"/>
        <v>0.61241635629962432</v>
      </c>
      <c r="AR345" s="14">
        <f t="shared" si="3735"/>
        <v>0.10188921860415755</v>
      </c>
      <c r="AS345" s="14">
        <f t="shared" si="3735"/>
        <v>0.56909954328156176</v>
      </c>
      <c r="AT345" s="14">
        <f t="shared" si="3735"/>
        <v>0.94688934703615824</v>
      </c>
      <c r="AU345" s="14">
        <f t="shared" si="3735"/>
        <v>0.86406242353986784</v>
      </c>
      <c r="AV345" s="14">
        <f t="shared" si="3735"/>
        <v>0.65146710919286155</v>
      </c>
      <c r="AW345" s="14">
        <f t="shared" si="3735"/>
        <v>0.89596818036644155</v>
      </c>
      <c r="AX345" s="14">
        <f t="shared" si="3735"/>
        <v>0.68686910911195187</v>
      </c>
      <c r="AY345" s="14">
        <f t="shared" si="3735"/>
        <v>0.93022963749093879</v>
      </c>
      <c r="AZ345" s="14">
        <f t="shared" si="3735"/>
        <v>0.69000247824800776</v>
      </c>
      <c r="BA345" s="14">
        <f t="shared" si="3735"/>
        <v>0.18871851558518618</v>
      </c>
      <c r="BB345" s="14">
        <f t="shared" si="3735"/>
        <v>0.34198351510309499</v>
      </c>
      <c r="BC345" s="14">
        <f t="shared" si="3735"/>
        <v>0.80426619583160652</v>
      </c>
      <c r="BD345" s="14">
        <f t="shared" si="3735"/>
        <v>0.68771303029290043</v>
      </c>
      <c r="BE345" s="14">
        <f t="shared" si="3735"/>
        <v>4.6290721589548854E-2</v>
      </c>
      <c r="BF345" s="14">
        <f t="shared" si="3735"/>
        <v>0.65087516879737406</v>
      </c>
      <c r="BG345" s="14">
        <f t="shared" si="3735"/>
        <v>0.77695341376843741</v>
      </c>
      <c r="BH345" s="14">
        <f t="shared" si="3735"/>
        <v>0.98166070333635924</v>
      </c>
      <c r="BI345" s="14">
        <f t="shared" si="3735"/>
        <v>0.74461534601720025</v>
      </c>
      <c r="BJ345" s="14">
        <f t="shared" si="3735"/>
        <v>0.3865091419236939</v>
      </c>
      <c r="BK345" s="14">
        <f t="shared" si="3735"/>
        <v>0.33327641092798438</v>
      </c>
      <c r="BL345" s="14">
        <f t="shared" si="3735"/>
        <v>6.5578921507994867E-2</v>
      </c>
      <c r="BM345" s="14">
        <f t="shared" si="3735"/>
        <v>0.77626394658114983</v>
      </c>
      <c r="BN345" s="14">
        <f t="shared" si="3735"/>
        <v>0.46686732657612601</v>
      </c>
      <c r="BO345" s="14">
        <f t="shared" si="3735"/>
        <v>0.89064470376460414</v>
      </c>
      <c r="BP345" s="14">
        <f t="shared" si="3735"/>
        <v>0.34773123653291804</v>
      </c>
      <c r="BQ345" s="14">
        <f t="shared" si="3735"/>
        <v>0.3729494565227412</v>
      </c>
      <c r="BR345" s="14">
        <f t="shared" si="3735"/>
        <v>0.32095926800043073</v>
      </c>
      <c r="BS345" s="14">
        <f t="shared" si="3735"/>
        <v>0.20355359820077934</v>
      </c>
      <c r="BT345" s="14">
        <f t="shared" si="3735"/>
        <v>0.79258219207748126</v>
      </c>
      <c r="BU345" s="14">
        <f t="shared" si="3735"/>
        <v>0.2131674956733281</v>
      </c>
      <c r="BV345" s="14">
        <f t="shared" si="3735"/>
        <v>5.0370112022273851E-2</v>
      </c>
      <c r="BW345" s="14">
        <f t="shared" si="3735"/>
        <v>0.30349007139180478</v>
      </c>
      <c r="BX345" s="15">
        <f t="shared" si="3735"/>
        <v>0.52170435971357332</v>
      </c>
    </row>
    <row r="346" spans="1:76" x14ac:dyDescent="0.25">
      <c r="A346" s="53"/>
      <c r="BX346" s="12"/>
    </row>
    <row r="347" spans="1:76" x14ac:dyDescent="0.25">
      <c r="A347" s="53"/>
      <c r="B347" s="8">
        <v>0.26654275092936808</v>
      </c>
      <c r="C347" s="3">
        <v>0.10297397769516729</v>
      </c>
      <c r="D347" s="3">
        <v>0.10892193308550187</v>
      </c>
      <c r="E347" s="3">
        <v>0.48661710037174721</v>
      </c>
      <c r="F347" s="3">
        <v>0.86133828996282535</v>
      </c>
      <c r="G347" s="3">
        <v>0.10297397769516729</v>
      </c>
      <c r="H347" s="3">
        <v>0.10594795539033458</v>
      </c>
      <c r="I347" s="3">
        <v>0.52230483271375472</v>
      </c>
      <c r="J347" s="3">
        <v>0.10297397769516729</v>
      </c>
      <c r="K347" s="3">
        <v>0.10178438661710038</v>
      </c>
      <c r="L347" s="3">
        <v>0.10594795539033458</v>
      </c>
      <c r="M347" s="3">
        <v>0.10297397769516729</v>
      </c>
      <c r="N347" s="3">
        <v>0.11784386617100373</v>
      </c>
      <c r="O347" s="3">
        <v>1</v>
      </c>
      <c r="P347" s="6">
        <f>$BV$43+ (B347*AI341) + (C347*$AJ$43) +(D347*$AK$43)+(E347*$AL$43)+(F347*$AM$43)+(G347*$AN$43)+(H347*$AO$43)+(I347*$AP$43)+(J347*$AQ$43)+(K347*$AR$43)+(L347*$AS$43)+(M347*$AT$43)+(N347*$AU$43)</f>
        <v>1.1317147385344517</v>
      </c>
      <c r="Q347" s="6">
        <f>$BW$43+ (B347*$AV$43) + (C347*$AW$43) +(D347*$AX$43)+(E347*$AY$43)+(F347*$AZ$43)+(G347*$BA$43)+(H347*$BB$43)+(I347*$BC$43)+(J347*$BD$43)+(K347*$BE$43)+(L347*$BF$43)+(M347*$BG$43)+(N347*$BH$43)</f>
        <v>2.5278153577523916</v>
      </c>
      <c r="R347" s="6">
        <f>$BX$43+ (B347*$BI$43) + (C347*$BJ$43) +(D347*$BK$43)+(E347*$BL$43)+(F347*$BM$43)+(G347*$BN$43)+(H347*$BO$43)+(I347*$BP$43)+(J347*$BQ$43)+(K347*$BR$43)+(L347*$BS$43)+(M347*$BT$43)+(N347*$BU$43)</f>
        <v>2.0140708588530623</v>
      </c>
      <c r="S347" s="6">
        <f t="shared" ref="S347" si="3736">1/(1+EXP(-P347))</f>
        <v>0.75615520917549806</v>
      </c>
      <c r="T347" s="6">
        <f>1/(1+EXP(-Q347))</f>
        <v>0.92606892041802802</v>
      </c>
      <c r="U347" s="6">
        <f>1/(1+EXP(-R347))</f>
        <v>0.88226653012088019</v>
      </c>
      <c r="V347" s="6">
        <f>AB329+(S347*Y329)+(T347*Z329)+(U347*AA329)</f>
        <v>0.6414268095573088</v>
      </c>
      <c r="W347" s="6">
        <f t="shared" ref="W347" si="3737">1/(1+EXP(-V347))</f>
        <v>0.65507592160109362</v>
      </c>
      <c r="X347" s="6">
        <f>(O347 -W347) *W347 * (1-W347)</f>
        <v>7.7936098599650394E-2</v>
      </c>
      <c r="Y347" s="6">
        <f>$Q$4*X347*S347</f>
        <v>5.8931786938940887E-3</v>
      </c>
      <c r="Z347" s="6">
        <f>$Q$4*X347*T347</f>
        <v>7.2174198691771236E-3</v>
      </c>
      <c r="AA347" s="6">
        <f>$Q$4*X347*U347</f>
        <v>6.8760411282672348E-3</v>
      </c>
      <c r="AB347" s="6">
        <f>$Q$4*X347</f>
        <v>7.7936098599650401E-3</v>
      </c>
      <c r="AC347" s="6">
        <f>$X347 *Y329</f>
        <v>4.0205566172155302E-2</v>
      </c>
      <c r="AD347" s="6">
        <f>$X347 *Z329</f>
        <v>-7.5036005155999569E-3</v>
      </c>
      <c r="AE347" s="6">
        <f>$X347 *AA329</f>
        <v>-1.8261466152025913E-2</v>
      </c>
      <c r="AF347" s="6">
        <f>AC347 *S347*(1 - S347)</f>
        <v>7.4132835701715451E-3</v>
      </c>
      <c r="AG347" s="6">
        <f>AD347 *T347*(1 - T347)</f>
        <v>-5.1373607319450741E-4</v>
      </c>
      <c r="AH347" s="6">
        <f>AE347 *U347*(1 - U347)</f>
        <v>-1.8968604896579956E-3</v>
      </c>
      <c r="AI347" s="6">
        <f t="shared" ref="AI347" si="3738">$Q$4*$AF$33 *B347</f>
        <v>-3.9774611398614841E-4</v>
      </c>
      <c r="AJ347" s="6">
        <f t="shared" ref="AJ347" si="3739">$Q$4*$AF$33 *C347</f>
        <v>-1.5366202730008799E-4</v>
      </c>
      <c r="AK347" s="6">
        <f t="shared" ref="AK347" si="3740">$Q$4*$AF$33 *D347</f>
        <v>-1.6253781227049019E-4</v>
      </c>
      <c r="AL347" s="6">
        <f t="shared" ref="AL347" si="3741">$Q$4*$AF$33 *E347</f>
        <v>-7.2615015789102952E-4</v>
      </c>
      <c r="AM347" s="6">
        <f t="shared" ref="AM347" si="3742">$Q$4*$AF$33 *F347</f>
        <v>-1.285324611026368E-3</v>
      </c>
      <c r="AN347" s="6">
        <f t="shared" ref="AN347" si="3743">$Q$4*$AF$33 *G347</f>
        <v>-1.5366202730008799E-4</v>
      </c>
      <c r="AO347" s="6">
        <f t="shared" ref="AO347" si="3744">$Q$4*$AF$33 *H347</f>
        <v>-1.5809991978528909E-4</v>
      </c>
      <c r="AP347" s="6">
        <f t="shared" ref="AP347" si="3745">$Q$4*$AF$33 *I347</f>
        <v>-7.794048677134428E-4</v>
      </c>
      <c r="AQ347" s="6">
        <f t="shared" ref="AQ347" si="3746">$Q$4*$AF$33 *J347</f>
        <v>-1.5366202730008799E-4</v>
      </c>
      <c r="AR347" s="6">
        <f t="shared" ref="AR347" si="3747">$Q$4*$AF$33 *K347</f>
        <v>-1.5188687030600755E-4</v>
      </c>
      <c r="AS347" s="6">
        <f t="shared" ref="AS347" si="3748">$Q$4*$AF$33 *L347</f>
        <v>-1.5809991978528909E-4</v>
      </c>
      <c r="AT347" s="6">
        <f t="shared" ref="AT347" si="3749">$Q$4*$AF$33 *M347</f>
        <v>-1.5366202730008799E-4</v>
      </c>
      <c r="AU347" s="6">
        <f t="shared" ref="AU347" si="3750">$Q$4*$AF$33 *N347</f>
        <v>-1.7585148972609351E-4</v>
      </c>
      <c r="AV347" s="6">
        <f t="shared" ref="AV347" si="3751">$Q$4*$AG$33 *B347</f>
        <v>-4.7744633597246808E-5</v>
      </c>
      <c r="AW347" s="6">
        <f t="shared" ref="AW347" si="3752">$Q$4*$AG$33 *C347</f>
        <v>-1.8445276856955879E-5</v>
      </c>
      <c r="AX347" s="6">
        <f t="shared" ref="AX347" si="3753">$Q$4*$AG$33 *D347</f>
        <v>-1.9510708011148276E-5</v>
      </c>
      <c r="AY347" s="6">
        <f t="shared" ref="AY347" si="3754">$Q$4*$AG$33 *E347</f>
        <v>-8.71655863023655E-5</v>
      </c>
      <c r="AZ347" s="6">
        <f t="shared" ref="AZ347" si="3755">$Q$4*$AG$33 *F347</f>
        <v>-1.5428774901648652E-4</v>
      </c>
      <c r="BA347" s="6">
        <f t="shared" ref="BA347" si="3756">$Q$4*$AG$33 *G347</f>
        <v>-1.8445276856955879E-5</v>
      </c>
      <c r="BB347" s="6">
        <f t="shared" ref="BB347" si="3757">$Q$4*$AG$33 *H347</f>
        <v>-1.8977992434052078E-5</v>
      </c>
      <c r="BC347" s="6">
        <f t="shared" ref="BC347" si="3758">$Q$4*$AG$33 *I347</f>
        <v>-9.3558173227519895E-5</v>
      </c>
      <c r="BD347" s="6">
        <f t="shared" ref="BD347" si="3759">$Q$4*$AG$33 *J347</f>
        <v>-1.8445276856955879E-5</v>
      </c>
      <c r="BE347" s="6">
        <f t="shared" ref="BE347" si="3760">$Q$4*$AG$33 *K347</f>
        <v>-1.8232190626117397E-5</v>
      </c>
      <c r="BF347" s="6">
        <f t="shared" ref="BF347" si="3761">$Q$4*$AG$33 *L347</f>
        <v>-1.8977992434052078E-5</v>
      </c>
      <c r="BG347" s="6">
        <f t="shared" ref="BG347" si="3762">$Q$4*$AG$33 *M347</f>
        <v>-1.8445276856955879E-5</v>
      </c>
      <c r="BH347" s="6">
        <f t="shared" ref="BH347" si="3763">$Q$4*$AG$33 *N347</f>
        <v>-2.1108854742436872E-5</v>
      </c>
      <c r="BI347" s="6">
        <f t="shared" ref="BI347" si="3764">$Q$4*$AH$33 *B347</f>
        <v>-2.6328669927879809E-5</v>
      </c>
      <c r="BJ347" s="6">
        <f t="shared" ref="BJ347" si="3765">$Q$4*$AH$33 *C347</f>
        <v>-1.0171606094871277E-5</v>
      </c>
      <c r="BK347" s="6">
        <f t="shared" ref="BK347" si="3766">$Q$4*$AH$33 *D347</f>
        <v>-1.075913568879886E-5</v>
      </c>
      <c r="BL347" s="6">
        <f t="shared" ref="BL347" si="3767">$Q$4*$AH$33 *E347</f>
        <v>-4.8067264903200367E-5</v>
      </c>
      <c r="BM347" s="6">
        <f t="shared" ref="BM347" si="3768">$Q$4*$AH$33 *F347</f>
        <v>-8.5081629320638089E-5</v>
      </c>
      <c r="BN347" s="6">
        <f t="shared" ref="BN347" si="3769">$Q$4*$AH$33 *G347</f>
        <v>-1.0171606094871277E-5</v>
      </c>
      <c r="BO347" s="6">
        <f t="shared" ref="BO347" si="3770">$Q$4*$AH$33 *H347</f>
        <v>-1.0465370891835069E-5</v>
      </c>
      <c r="BP347" s="6">
        <f t="shared" ref="BP347" si="3771">$Q$4*$AH$33 *I347</f>
        <v>-5.1592442466765873E-5</v>
      </c>
      <c r="BQ347" s="6">
        <f t="shared" ref="BQ347" si="3772">$Q$4*$AH$33 *J347</f>
        <v>-1.0171606094871277E-5</v>
      </c>
      <c r="BR347" s="6">
        <f t="shared" ref="BR347" si="3773">$Q$4*$AH$33 *K347</f>
        <v>-1.005410017608576E-5</v>
      </c>
      <c r="BS347" s="6">
        <f t="shared" ref="BS347" si="3774">$Q$4*$AH$33 *L347</f>
        <v>-1.0465370891835069E-5</v>
      </c>
      <c r="BT347" s="6">
        <f t="shared" ref="BT347" si="3775">$Q$4*$AH$33 *M347</f>
        <v>-1.0171606094871277E-5</v>
      </c>
      <c r="BU347" s="6">
        <f t="shared" ref="BU347" si="3776">$Q$4*$AH$33 *N347</f>
        <v>-1.1640430079690235E-5</v>
      </c>
      <c r="BV347" s="6">
        <f>AF347*BV345</f>
        <v>3.7340792388242296E-4</v>
      </c>
      <c r="BW347" s="6">
        <f t="shared" ref="BW347" si="3777">AG347*BW345</f>
        <v>-1.5591379753034649E-4</v>
      </c>
      <c r="BX347" s="10">
        <f>AH347*BX345</f>
        <v>-9.8960038722299974E-4</v>
      </c>
    </row>
    <row r="348" spans="1:76" x14ac:dyDescent="0.25">
      <c r="A348" s="53"/>
      <c r="B348" s="21" t="s">
        <v>74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13">
        <f>Y345+Y347</f>
        <v>0.49441389605730413</v>
      </c>
      <c r="Z348" s="13">
        <f t="shared" ref="Z348:AB348" si="3778">Z345+Z347</f>
        <v>-0.12266785322167603</v>
      </c>
      <c r="AA348" s="13">
        <f t="shared" si="3778"/>
        <v>-0.25948431779164466</v>
      </c>
      <c r="AB348" s="13">
        <f t="shared" si="3778"/>
        <v>0.5184200919278229</v>
      </c>
      <c r="AC348" s="36" t="s">
        <v>74</v>
      </c>
      <c r="AD348" s="36"/>
      <c r="AE348" s="36"/>
      <c r="AF348" s="36"/>
      <c r="AG348" s="36"/>
      <c r="AH348" s="36"/>
      <c r="AI348" s="14">
        <f>AI345+AI347</f>
        <v>1.2696295430443367E-2</v>
      </c>
      <c r="AJ348" s="14">
        <f t="shared" ref="AJ348:BX348" si="3779">AJ345+AJ347</f>
        <v>0.79674010931209704</v>
      </c>
      <c r="AK348" s="14">
        <f t="shared" si="3779"/>
        <v>0.52057362585164679</v>
      </c>
      <c r="AL348" s="14">
        <f t="shared" si="3779"/>
        <v>0.10574280611623123</v>
      </c>
      <c r="AM348" s="14">
        <f t="shared" si="3779"/>
        <v>0.2251816109113467</v>
      </c>
      <c r="AN348" s="14">
        <f t="shared" si="3779"/>
        <v>0.39654187066741736</v>
      </c>
      <c r="AO348" s="14">
        <f t="shared" si="3779"/>
        <v>0.94390430219676802</v>
      </c>
      <c r="AP348" s="14">
        <f t="shared" si="3779"/>
        <v>0.11197719692048842</v>
      </c>
      <c r="AQ348" s="14">
        <f t="shared" si="3779"/>
        <v>0.61226269427232427</v>
      </c>
      <c r="AR348" s="14">
        <f t="shared" si="3779"/>
        <v>0.10173733173385154</v>
      </c>
      <c r="AS348" s="14">
        <f t="shared" si="3779"/>
        <v>0.56894144336177643</v>
      </c>
      <c r="AT348" s="14">
        <f t="shared" si="3779"/>
        <v>0.94673568500885819</v>
      </c>
      <c r="AU348" s="14">
        <f t="shared" si="3779"/>
        <v>0.86388657205014174</v>
      </c>
      <c r="AV348" s="14">
        <f t="shared" si="3779"/>
        <v>0.6514193645592643</v>
      </c>
      <c r="AW348" s="14">
        <f t="shared" si="3779"/>
        <v>0.89594973508958464</v>
      </c>
      <c r="AX348" s="14">
        <f t="shared" si="3779"/>
        <v>0.68684959840394078</v>
      </c>
      <c r="AY348" s="14">
        <f t="shared" si="3779"/>
        <v>0.93014247190463639</v>
      </c>
      <c r="AZ348" s="14">
        <f t="shared" si="3779"/>
        <v>0.68984819049899126</v>
      </c>
      <c r="BA348" s="14">
        <f t="shared" si="3779"/>
        <v>0.18870007030832922</v>
      </c>
      <c r="BB348" s="14">
        <f t="shared" si="3779"/>
        <v>0.34196453711066094</v>
      </c>
      <c r="BC348" s="14">
        <f t="shared" si="3779"/>
        <v>0.80417263765837899</v>
      </c>
      <c r="BD348" s="14">
        <f t="shared" si="3779"/>
        <v>0.68769458501604352</v>
      </c>
      <c r="BE348" s="14">
        <f t="shared" si="3779"/>
        <v>4.6272489398922735E-2</v>
      </c>
      <c r="BF348" s="14">
        <f t="shared" si="3779"/>
        <v>0.65085619080494006</v>
      </c>
      <c r="BG348" s="14">
        <f t="shared" si="3779"/>
        <v>0.7769349684915805</v>
      </c>
      <c r="BH348" s="14">
        <f t="shared" si="3779"/>
        <v>0.98163959448161675</v>
      </c>
      <c r="BI348" s="14">
        <f t="shared" si="3779"/>
        <v>0.74458901734727234</v>
      </c>
      <c r="BJ348" s="14">
        <f t="shared" si="3779"/>
        <v>0.38649897031759906</v>
      </c>
      <c r="BK348" s="14">
        <f t="shared" si="3779"/>
        <v>0.33326565179229556</v>
      </c>
      <c r="BL348" s="14">
        <f t="shared" si="3779"/>
        <v>6.5530854243091671E-2</v>
      </c>
      <c r="BM348" s="14">
        <f t="shared" si="3779"/>
        <v>0.77617886495182919</v>
      </c>
      <c r="BN348" s="14">
        <f t="shared" si="3779"/>
        <v>0.46685715497003116</v>
      </c>
      <c r="BO348" s="14">
        <f t="shared" si="3779"/>
        <v>0.89063423839371225</v>
      </c>
      <c r="BP348" s="14">
        <f t="shared" si="3779"/>
        <v>0.34767964409045127</v>
      </c>
      <c r="BQ348" s="14">
        <f t="shared" si="3779"/>
        <v>0.37293928491664635</v>
      </c>
      <c r="BR348" s="14">
        <f t="shared" si="3779"/>
        <v>0.32094921390025466</v>
      </c>
      <c r="BS348" s="14">
        <f t="shared" si="3779"/>
        <v>0.20354313282988751</v>
      </c>
      <c r="BT348" s="14">
        <f t="shared" si="3779"/>
        <v>0.79257202047138642</v>
      </c>
      <c r="BU348" s="14">
        <f t="shared" si="3779"/>
        <v>0.2131558552432484</v>
      </c>
      <c r="BV348" s="14">
        <f t="shared" si="3779"/>
        <v>5.0743519946156272E-2</v>
      </c>
      <c r="BW348" s="14">
        <f t="shared" si="3779"/>
        <v>0.30333415759427446</v>
      </c>
      <c r="BX348" s="15">
        <f t="shared" si="3779"/>
        <v>0.52071475932635036</v>
      </c>
    </row>
    <row r="349" spans="1:76" x14ac:dyDescent="0.25">
      <c r="A349" s="53"/>
      <c r="BX349" s="12"/>
    </row>
    <row r="350" spans="1:76" x14ac:dyDescent="0.25">
      <c r="A350" s="53"/>
      <c r="B350" s="8">
        <v>0.2754646840148699</v>
      </c>
      <c r="C350" s="3">
        <v>0.10297397769516729</v>
      </c>
      <c r="D350" s="3">
        <v>0.11189591078066916</v>
      </c>
      <c r="E350" s="3">
        <v>0.42713754646840152</v>
      </c>
      <c r="F350" s="3">
        <v>0.81078066914498148</v>
      </c>
      <c r="G350" s="3">
        <v>0.1</v>
      </c>
      <c r="H350" s="3">
        <v>0.10594795539033458</v>
      </c>
      <c r="I350" s="3">
        <v>0.52230483271375472</v>
      </c>
      <c r="J350" s="3">
        <v>0.10297397769516729</v>
      </c>
      <c r="K350" s="3">
        <v>0.10356877323420074</v>
      </c>
      <c r="L350" s="3">
        <v>0.10594795539033458</v>
      </c>
      <c r="M350" s="3">
        <v>0.10297397769516729</v>
      </c>
      <c r="N350" s="3">
        <v>0.120817843866171</v>
      </c>
      <c r="O350" s="3">
        <v>1</v>
      </c>
      <c r="P350" s="6">
        <f>$BV$43+ (B350*AI344) + (C350*$AJ$43) +(D350*$AK$43)+(E350*$AL$43)+(F350*$AM$43)+(G350*$AN$43)+(H350*$AO$43)+(I350*$AP$43)+(J350*$AQ$43)+(K350*$AR$43)+(L350*$AS$43)+(M350*$AT$43)+(N350*$AU$43)</f>
        <v>1.1103543467291648</v>
      </c>
      <c r="Q350" s="6">
        <f>$BW$43+ (B350*$AV$43) + (C350*$AW$43) +(D350*$AX$43)+(E350*$AY$43)+(F350*$AZ$43)+(G350*$BA$43)+(H350*$BB$43)+(I350*$BC$43)+(J350*$BD$43)+(K350*$BE$43)+(L350*$BF$43)+(M350*$BG$43)+(N350*$BH$43)</f>
        <v>2.447104400999391</v>
      </c>
      <c r="R350" s="6">
        <f>$BX$43+ (B350*$BI$43) + (C350*$BJ$43) +(D350*$BK$43)+(E350*$BL$43)+(F350*$BM$43)+(G350*$BN$43)+(H350*$BO$43)+(I350*$BP$43)+(J350*$BQ$43)+(K350*$BR$43)+(L350*$BS$43)+(M350*$BT$43)+(N350*$BU$43)</f>
        <v>1.9779537085198633</v>
      </c>
      <c r="S350" s="6">
        <f t="shared" ref="S350" si="3780">1/(1+EXP(-P350))</f>
        <v>0.75219516672101217</v>
      </c>
      <c r="T350" s="6">
        <f>1/(1+EXP(-Q350))</f>
        <v>0.92034944323104539</v>
      </c>
      <c r="U350" s="6">
        <f>1/(1+EXP(-R350))</f>
        <v>0.8784628571682368</v>
      </c>
      <c r="V350" s="6">
        <f>AB329+(S350*Y329)+(T350*Z329)+(U350*AA329)</f>
        <v>0.64082582448180869</v>
      </c>
      <c r="W350" s="6">
        <f t="shared" ref="W350" si="3781">1/(1+EXP(-V350))</f>
        <v>0.65494011549391107</v>
      </c>
      <c r="X350" s="6">
        <f>(O350 -W350) *W350 * (1-W350)</f>
        <v>7.7981311923459515E-2</v>
      </c>
      <c r="Y350" s="6">
        <f>$Q$4*X350*S350</f>
        <v>5.8657165923389886E-3</v>
      </c>
      <c r="Z350" s="6">
        <f>$Q$4*X350*T350</f>
        <v>7.1770057011182444E-3</v>
      </c>
      <c r="AA350" s="6">
        <f>$Q$4*X350*U350</f>
        <v>6.8503686078009735E-3</v>
      </c>
      <c r="AB350" s="6">
        <f>$Q$4*X350</f>
        <v>7.7981311923459515E-3</v>
      </c>
      <c r="AC350" s="6">
        <f>$X350 *Y329</f>
        <v>4.0228890758770917E-2</v>
      </c>
      <c r="AD350" s="6">
        <f>$X350 *Z329</f>
        <v>-7.5079536039113041E-3</v>
      </c>
      <c r="AE350" s="6">
        <f>$X350 *AA329</f>
        <v>-1.8272060236117833E-2</v>
      </c>
      <c r="AF350" s="6">
        <f>AC350 *S350*(1 - S350)</f>
        <v>7.4985686029148515E-3</v>
      </c>
      <c r="AG350" s="6">
        <f>AD350 *T350*(1 - T350)</f>
        <v>-5.5038064145201764E-4</v>
      </c>
      <c r="AH350" s="6">
        <f>AE350 *U350*(1 - U350)</f>
        <v>-1.9508323300366386E-3</v>
      </c>
      <c r="AI350" s="6">
        <f t="shared" ref="AI350" si="3782">$Q$4*$AF$33 *B350</f>
        <v>-4.1105979144175162E-4</v>
      </c>
      <c r="AJ350" s="6">
        <f t="shared" ref="AJ350" si="3783">$Q$4*$AF$33 *C350</f>
        <v>-1.5366202730008799E-4</v>
      </c>
      <c r="AK350" s="6">
        <f t="shared" ref="AK350" si="3784">$Q$4*$AF$33 *D350</f>
        <v>-1.6697570475569131E-4</v>
      </c>
      <c r="AL350" s="6">
        <f t="shared" ref="AL350" si="3785">$Q$4*$AF$33 *E350</f>
        <v>-6.3739230818700768E-4</v>
      </c>
      <c r="AM350" s="6">
        <f t="shared" ref="AM350" si="3786">$Q$4*$AF$33 *F350</f>
        <v>-1.2098804387779493E-3</v>
      </c>
      <c r="AN350" s="6">
        <f t="shared" ref="AN350" si="3787">$Q$4*$AF$33 *G350</f>
        <v>-1.4922413481488689E-4</v>
      </c>
      <c r="AO350" s="6">
        <f t="shared" ref="AO350" si="3788">$Q$4*$AF$33 *H350</f>
        <v>-1.5809991978528909E-4</v>
      </c>
      <c r="AP350" s="6">
        <f t="shared" ref="AP350" si="3789">$Q$4*$AF$33 *I350</f>
        <v>-7.794048677134428E-4</v>
      </c>
      <c r="AQ350" s="6">
        <f t="shared" ref="AQ350" si="3790">$Q$4*$AF$33 *J350</f>
        <v>-1.5366202730008799E-4</v>
      </c>
      <c r="AR350" s="6">
        <f t="shared" ref="AR350" si="3791">$Q$4*$AF$33 *K350</f>
        <v>-1.545496057971282E-4</v>
      </c>
      <c r="AS350" s="6">
        <f t="shared" ref="AS350" si="3792">$Q$4*$AF$33 *L350</f>
        <v>-1.5809991978528909E-4</v>
      </c>
      <c r="AT350" s="6">
        <f t="shared" ref="AT350" si="3793">$Q$4*$AF$33 *M350</f>
        <v>-1.5366202730008799E-4</v>
      </c>
      <c r="AU350" s="6">
        <f t="shared" ref="AU350" si="3794">$Q$4*$AF$33 *N350</f>
        <v>-1.8028938221129458E-4</v>
      </c>
      <c r="AV350" s="6">
        <f t="shared" ref="AV350" si="3795">$Q$4*$AG$33 *B350</f>
        <v>-4.93427803285354E-5</v>
      </c>
      <c r="AW350" s="6">
        <f t="shared" ref="AW350" si="3796">$Q$4*$AG$33 *C350</f>
        <v>-1.8445276856955879E-5</v>
      </c>
      <c r="AX350" s="6">
        <f t="shared" ref="AX350" si="3797">$Q$4*$AG$33 *D350</f>
        <v>-2.0043423588244475E-5</v>
      </c>
      <c r="AY350" s="6">
        <f t="shared" ref="AY350" si="3798">$Q$4*$AG$33 *E350</f>
        <v>-7.6511274760441531E-5</v>
      </c>
      <c r="AZ350" s="6">
        <f t="shared" ref="AZ350" si="3799">$Q$4*$AG$33 *F350</f>
        <v>-1.4523158420585115E-4</v>
      </c>
      <c r="BA350" s="6">
        <f t="shared" ref="BA350" si="3800">$Q$4*$AG$33 *G350</f>
        <v>-1.7912561279859678E-5</v>
      </c>
      <c r="BB350" s="6">
        <f t="shared" ref="BB350" si="3801">$Q$4*$AG$33 *H350</f>
        <v>-1.8977992434052078E-5</v>
      </c>
      <c r="BC350" s="6">
        <f t="shared" ref="BC350" si="3802">$Q$4*$AG$33 *I350</f>
        <v>-9.3558173227519895E-5</v>
      </c>
      <c r="BD350" s="6">
        <f t="shared" ref="BD350" si="3803">$Q$4*$AG$33 *J350</f>
        <v>-1.8445276856955879E-5</v>
      </c>
      <c r="BE350" s="6">
        <f t="shared" ref="BE350" si="3804">$Q$4*$AG$33 *K350</f>
        <v>-1.8551819972375117E-5</v>
      </c>
      <c r="BF350" s="6">
        <f t="shared" ref="BF350" si="3805">$Q$4*$AG$33 *L350</f>
        <v>-1.8977992434052078E-5</v>
      </c>
      <c r="BG350" s="6">
        <f t="shared" ref="BG350" si="3806">$Q$4*$AG$33 *M350</f>
        <v>-1.8445276856955879E-5</v>
      </c>
      <c r="BH350" s="6">
        <f t="shared" ref="BH350" si="3807">$Q$4*$AG$33 *N350</f>
        <v>-2.164157031953307E-5</v>
      </c>
      <c r="BI350" s="6">
        <f t="shared" ref="BI350" si="3808">$Q$4*$AH$33 *B350</f>
        <v>-2.720996431877118E-5</v>
      </c>
      <c r="BJ350" s="6">
        <f t="shared" ref="BJ350" si="3809">$Q$4*$AH$33 *C350</f>
        <v>-1.0171606094871277E-5</v>
      </c>
      <c r="BK350" s="6">
        <f t="shared" ref="BK350" si="3810">$Q$4*$AH$33 *D350</f>
        <v>-1.1052900485762652E-5</v>
      </c>
      <c r="BL350" s="6">
        <f t="shared" ref="BL350" si="3811">$Q$4*$AH$33 *E350</f>
        <v>-4.2191968963924542E-5</v>
      </c>
      <c r="BM350" s="6">
        <f t="shared" ref="BM350" si="3812">$Q$4*$AH$33 *F350</f>
        <v>-8.0087627772253635E-5</v>
      </c>
      <c r="BN350" s="6">
        <f t="shared" ref="BN350" si="3813">$Q$4*$AH$33 *G350</f>
        <v>-9.8778412979074856E-6</v>
      </c>
      <c r="BO350" s="6">
        <f t="shared" ref="BO350" si="3814">$Q$4*$AH$33 *H350</f>
        <v>-1.0465370891835069E-5</v>
      </c>
      <c r="BP350" s="6">
        <f t="shared" ref="BP350" si="3815">$Q$4*$AH$33 *I350</f>
        <v>-5.1592442466765873E-5</v>
      </c>
      <c r="BQ350" s="6">
        <f t="shared" ref="BQ350" si="3816">$Q$4*$AH$33 *J350</f>
        <v>-1.0171606094871277E-5</v>
      </c>
      <c r="BR350" s="6">
        <f t="shared" ref="BR350" si="3817">$Q$4*$AH$33 *K350</f>
        <v>-1.0230359054264035E-5</v>
      </c>
      <c r="BS350" s="6">
        <f t="shared" ref="BS350" si="3818">$Q$4*$AH$33 *L350</f>
        <v>-1.0465370891835069E-5</v>
      </c>
      <c r="BT350" s="6">
        <f t="shared" ref="BT350" si="3819">$Q$4*$AH$33 *M350</f>
        <v>-1.0171606094871277E-5</v>
      </c>
      <c r="BU350" s="6">
        <f t="shared" ref="BU350" si="3820">$Q$4*$AH$33 *N350</f>
        <v>-1.1934194876654025E-5</v>
      </c>
      <c r="BV350" s="6">
        <f>AF350*BV348</f>
        <v>3.8050376546963096E-4</v>
      </c>
      <c r="BW350" s="6">
        <f t="shared" ref="BW350" si="3821">AG350*BW348</f>
        <v>-1.6694924823104418E-4</v>
      </c>
      <c r="BX350" s="10">
        <f>AH350*BX348</f>
        <v>-1.0158271872210917E-3</v>
      </c>
    </row>
    <row r="351" spans="1:76" ht="15.75" thickBot="1" x14ac:dyDescent="0.3">
      <c r="A351" s="54"/>
      <c r="B351" s="19" t="s">
        <v>74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16">
        <f>Y348+Y350</f>
        <v>0.50027961264964316</v>
      </c>
      <c r="Z351" s="16">
        <f t="shared" ref="Z351:AB351" si="3822">Z348+Z350</f>
        <v>-0.11549084752055779</v>
      </c>
      <c r="AA351" s="16">
        <f t="shared" si="3822"/>
        <v>-0.25263394918384369</v>
      </c>
      <c r="AB351" s="16">
        <f t="shared" si="3822"/>
        <v>0.52621822312016886</v>
      </c>
      <c r="AC351" s="49" t="s">
        <v>74</v>
      </c>
      <c r="AD351" s="49"/>
      <c r="AE351" s="49"/>
      <c r="AF351" s="49"/>
      <c r="AG351" s="49"/>
      <c r="AH351" s="49"/>
      <c r="AI351" s="17">
        <f>AI348+AI350</f>
        <v>1.2285235639001614E-2</v>
      </c>
      <c r="AJ351" s="17">
        <f t="shared" ref="AJ351:BX351" si="3823">AJ348+AJ350</f>
        <v>0.79658644728479699</v>
      </c>
      <c r="AK351" s="17">
        <f t="shared" si="3823"/>
        <v>0.52040665014689114</v>
      </c>
      <c r="AL351" s="17">
        <f t="shared" si="3823"/>
        <v>0.10510541380804422</v>
      </c>
      <c r="AM351" s="17">
        <f t="shared" si="3823"/>
        <v>0.22397173047256874</v>
      </c>
      <c r="AN351" s="17">
        <f t="shared" si="3823"/>
        <v>0.39639264653260248</v>
      </c>
      <c r="AO351" s="17">
        <f t="shared" si="3823"/>
        <v>0.94374620227698269</v>
      </c>
      <c r="AP351" s="17">
        <f t="shared" si="3823"/>
        <v>0.11119779205277498</v>
      </c>
      <c r="AQ351" s="17">
        <f t="shared" si="3823"/>
        <v>0.61210903224502422</v>
      </c>
      <c r="AR351" s="17">
        <f t="shared" si="3823"/>
        <v>0.10158278212805441</v>
      </c>
      <c r="AS351" s="17">
        <f t="shared" si="3823"/>
        <v>0.56878334344199111</v>
      </c>
      <c r="AT351" s="17">
        <f t="shared" si="3823"/>
        <v>0.94658202298155814</v>
      </c>
      <c r="AU351" s="17">
        <f t="shared" si="3823"/>
        <v>0.86370628266793048</v>
      </c>
      <c r="AV351" s="17">
        <f t="shared" si="3823"/>
        <v>0.65137002177893577</v>
      </c>
      <c r="AW351" s="17">
        <f t="shared" si="3823"/>
        <v>0.89593128981272774</v>
      </c>
      <c r="AX351" s="17">
        <f t="shared" si="3823"/>
        <v>0.68682955498035259</v>
      </c>
      <c r="AY351" s="17">
        <f t="shared" si="3823"/>
        <v>0.9300659606298759</v>
      </c>
      <c r="AZ351" s="17">
        <f t="shared" si="3823"/>
        <v>0.68970295891478539</v>
      </c>
      <c r="BA351" s="17">
        <f t="shared" si="3823"/>
        <v>0.18868215774704936</v>
      </c>
      <c r="BB351" s="17">
        <f t="shared" si="3823"/>
        <v>0.34194555911822688</v>
      </c>
      <c r="BC351" s="17">
        <f t="shared" si="3823"/>
        <v>0.80407907948515145</v>
      </c>
      <c r="BD351" s="17">
        <f t="shared" si="3823"/>
        <v>0.68767613973918662</v>
      </c>
      <c r="BE351" s="17">
        <f t="shared" si="3823"/>
        <v>4.6253937578950362E-2</v>
      </c>
      <c r="BF351" s="17">
        <f t="shared" si="3823"/>
        <v>0.65083721281250606</v>
      </c>
      <c r="BG351" s="17">
        <f t="shared" si="3823"/>
        <v>0.7769165232147236</v>
      </c>
      <c r="BH351" s="17">
        <f t="shared" si="3823"/>
        <v>0.98161795291129716</v>
      </c>
      <c r="BI351" s="17">
        <f t="shared" si="3823"/>
        <v>0.74456180738295352</v>
      </c>
      <c r="BJ351" s="17">
        <f t="shared" si="3823"/>
        <v>0.38648879871150421</v>
      </c>
      <c r="BK351" s="17">
        <f t="shared" si="3823"/>
        <v>0.33325459889180981</v>
      </c>
      <c r="BL351" s="17">
        <f t="shared" si="3823"/>
        <v>6.5488662274127751E-2</v>
      </c>
      <c r="BM351" s="17">
        <f t="shared" si="3823"/>
        <v>0.77609877732405697</v>
      </c>
      <c r="BN351" s="17">
        <f t="shared" si="3823"/>
        <v>0.46684727712873325</v>
      </c>
      <c r="BO351" s="17">
        <f t="shared" si="3823"/>
        <v>0.89062377302282036</v>
      </c>
      <c r="BP351" s="17">
        <f t="shared" si="3823"/>
        <v>0.34762805164798449</v>
      </c>
      <c r="BQ351" s="17">
        <f t="shared" si="3823"/>
        <v>0.37292911331055151</v>
      </c>
      <c r="BR351" s="17">
        <f t="shared" si="3823"/>
        <v>0.32093898354120037</v>
      </c>
      <c r="BS351" s="17">
        <f t="shared" si="3823"/>
        <v>0.20353266745899568</v>
      </c>
      <c r="BT351" s="17">
        <f t="shared" si="3823"/>
        <v>0.79256184886529157</v>
      </c>
      <c r="BU351" s="17">
        <f t="shared" si="3823"/>
        <v>0.21314392104837174</v>
      </c>
      <c r="BV351" s="17">
        <f t="shared" si="3823"/>
        <v>5.1124023711625902E-2</v>
      </c>
      <c r="BW351" s="17">
        <f t="shared" si="3823"/>
        <v>0.30316720834604344</v>
      </c>
      <c r="BX351" s="18">
        <f t="shared" si="3823"/>
        <v>0.51969893213912932</v>
      </c>
    </row>
    <row r="353" spans="1:76" x14ac:dyDescent="0.25">
      <c r="B353" t="s">
        <v>167</v>
      </c>
      <c r="F353">
        <f>((O335 - W335)^2 + (O338 -W338)^2 + (O341 -W341)^2 +(O344-W344)^2+(O347-W347)^2+(O350-W350)^2) / 6</f>
        <v>0.27380005056050744</v>
      </c>
    </row>
    <row r="354" spans="1:76" ht="15.75" thickBot="1" x14ac:dyDescent="0.3"/>
    <row r="355" spans="1:76" x14ac:dyDescent="0.25">
      <c r="A355" s="52" t="s">
        <v>90</v>
      </c>
      <c r="B355" s="33" t="s">
        <v>50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5" t="s">
        <v>28</v>
      </c>
      <c r="Q355" s="35"/>
      <c r="R355" s="35"/>
      <c r="S355" s="35" t="s">
        <v>29</v>
      </c>
      <c r="T355" s="35"/>
      <c r="U355" s="35"/>
      <c r="V355" s="34" t="s">
        <v>30</v>
      </c>
      <c r="W355" s="34" t="s">
        <v>31</v>
      </c>
      <c r="X355" s="50" t="s">
        <v>62</v>
      </c>
      <c r="Y355" s="37" t="s">
        <v>54</v>
      </c>
      <c r="Z355" s="38"/>
      <c r="AA355" s="39"/>
      <c r="AB355" s="44" t="s">
        <v>49</v>
      </c>
      <c r="AC355" s="46" t="s">
        <v>58</v>
      </c>
      <c r="AD355" s="47"/>
      <c r="AE355" s="48"/>
      <c r="AF355" s="46" t="s">
        <v>63</v>
      </c>
      <c r="AG355" s="47"/>
      <c r="AH355" s="48"/>
      <c r="AI355" s="37" t="s">
        <v>67</v>
      </c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9"/>
      <c r="AV355" s="37" t="s">
        <v>68</v>
      </c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9"/>
      <c r="BI355" s="37" t="s">
        <v>69</v>
      </c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9"/>
      <c r="BV355" s="37" t="s">
        <v>73</v>
      </c>
      <c r="BW355" s="38"/>
      <c r="BX355" s="40"/>
    </row>
    <row r="356" spans="1:76" x14ac:dyDescent="0.25">
      <c r="A356" s="53"/>
      <c r="B356" s="5" t="s">
        <v>16</v>
      </c>
      <c r="C356" s="1" t="s">
        <v>17</v>
      </c>
      <c r="D356" s="1" t="s">
        <v>18</v>
      </c>
      <c r="E356" s="1" t="s">
        <v>19</v>
      </c>
      <c r="F356" s="1" t="s">
        <v>20</v>
      </c>
      <c r="G356" s="1" t="s">
        <v>21</v>
      </c>
      <c r="H356" s="1" t="s">
        <v>36</v>
      </c>
      <c r="I356" s="1" t="s">
        <v>37</v>
      </c>
      <c r="J356" s="1" t="s">
        <v>38</v>
      </c>
      <c r="K356" s="1" t="s">
        <v>39</v>
      </c>
      <c r="L356" s="1" t="s">
        <v>40</v>
      </c>
      <c r="M356" s="1" t="s">
        <v>41</v>
      </c>
      <c r="N356" s="1" t="s">
        <v>42</v>
      </c>
      <c r="O356" s="1" t="s">
        <v>22</v>
      </c>
      <c r="P356" s="1" t="s">
        <v>51</v>
      </c>
      <c r="Q356" s="1" t="s">
        <v>52</v>
      </c>
      <c r="R356" s="1" t="s">
        <v>53</v>
      </c>
      <c r="S356" s="1" t="s">
        <v>25</v>
      </c>
      <c r="T356" s="1" t="s">
        <v>26</v>
      </c>
      <c r="U356" s="1" t="s">
        <v>27</v>
      </c>
      <c r="V356" s="27"/>
      <c r="W356" s="27"/>
      <c r="X356" s="51"/>
      <c r="Y356" s="1" t="s">
        <v>55</v>
      </c>
      <c r="Z356" s="1" t="s">
        <v>56</v>
      </c>
      <c r="AA356" s="1" t="s">
        <v>57</v>
      </c>
      <c r="AB356" s="45"/>
      <c r="AC356" s="1" t="s">
        <v>59</v>
      </c>
      <c r="AD356" s="1" t="s">
        <v>60</v>
      </c>
      <c r="AE356" s="1" t="s">
        <v>61</v>
      </c>
      <c r="AF356" s="1" t="s">
        <v>64</v>
      </c>
      <c r="AG356" s="1" t="s">
        <v>65</v>
      </c>
      <c r="AH356" s="1" t="s">
        <v>66</v>
      </c>
      <c r="AI356" s="1" t="s">
        <v>16</v>
      </c>
      <c r="AJ356" s="1" t="s">
        <v>17</v>
      </c>
      <c r="AK356" s="1" t="s">
        <v>18</v>
      </c>
      <c r="AL356" s="1" t="s">
        <v>19</v>
      </c>
      <c r="AM356" s="2" t="s">
        <v>20</v>
      </c>
      <c r="AN356" s="2" t="s">
        <v>21</v>
      </c>
      <c r="AO356" s="2" t="s">
        <v>36</v>
      </c>
      <c r="AP356" s="2" t="s">
        <v>37</v>
      </c>
      <c r="AQ356" s="2" t="s">
        <v>38</v>
      </c>
      <c r="AR356" s="2" t="s">
        <v>39</v>
      </c>
      <c r="AS356" s="2" t="s">
        <v>40</v>
      </c>
      <c r="AT356" s="2" t="s">
        <v>41</v>
      </c>
      <c r="AU356" s="2" t="s">
        <v>42</v>
      </c>
      <c r="AV356" s="1" t="s">
        <v>16</v>
      </c>
      <c r="AW356" s="1" t="s">
        <v>17</v>
      </c>
      <c r="AX356" s="1" t="s">
        <v>18</v>
      </c>
      <c r="AY356" s="1" t="s">
        <v>19</v>
      </c>
      <c r="AZ356" s="2" t="s">
        <v>20</v>
      </c>
      <c r="BA356" s="2" t="s">
        <v>21</v>
      </c>
      <c r="BB356" s="2" t="s">
        <v>36</v>
      </c>
      <c r="BC356" s="2" t="s">
        <v>37</v>
      </c>
      <c r="BD356" s="2" t="s">
        <v>38</v>
      </c>
      <c r="BE356" s="2" t="s">
        <v>39</v>
      </c>
      <c r="BF356" s="2" t="s">
        <v>40</v>
      </c>
      <c r="BG356" s="2" t="s">
        <v>41</v>
      </c>
      <c r="BH356" s="2" t="s">
        <v>42</v>
      </c>
      <c r="BI356" s="1" t="s">
        <v>16</v>
      </c>
      <c r="BJ356" s="1" t="s">
        <v>17</v>
      </c>
      <c r="BK356" s="1" t="s">
        <v>18</v>
      </c>
      <c r="BL356" s="1" t="s">
        <v>19</v>
      </c>
      <c r="BM356" s="2" t="s">
        <v>20</v>
      </c>
      <c r="BN356" s="2" t="s">
        <v>21</v>
      </c>
      <c r="BO356" s="2" t="s">
        <v>36</v>
      </c>
      <c r="BP356" s="2" t="s">
        <v>37</v>
      </c>
      <c r="BQ356" s="2" t="s">
        <v>38</v>
      </c>
      <c r="BR356" s="2" t="s">
        <v>39</v>
      </c>
      <c r="BS356" s="2" t="s">
        <v>40</v>
      </c>
      <c r="BT356" s="2" t="s">
        <v>41</v>
      </c>
      <c r="BU356" s="2" t="s">
        <v>42</v>
      </c>
      <c r="BV356" s="2" t="s">
        <v>70</v>
      </c>
      <c r="BW356" s="2" t="s">
        <v>71</v>
      </c>
      <c r="BX356" s="9" t="s">
        <v>72</v>
      </c>
    </row>
    <row r="357" spans="1:76" x14ac:dyDescent="0.25">
      <c r="A357" s="53"/>
      <c r="B357" s="8">
        <v>0.26951672862453502</v>
      </c>
      <c r="C357" s="3">
        <v>0.10297397769516729</v>
      </c>
      <c r="D357" s="3">
        <v>0.10594795539033458</v>
      </c>
      <c r="E357" s="3">
        <v>0.46877323420074346</v>
      </c>
      <c r="F357" s="3">
        <v>0.87620817843866172</v>
      </c>
      <c r="G357" s="3">
        <v>0.1</v>
      </c>
      <c r="H357" s="3">
        <v>0.1</v>
      </c>
      <c r="I357" s="3">
        <v>0.51933085501858745</v>
      </c>
      <c r="J357" s="3">
        <v>0.1</v>
      </c>
      <c r="K357" s="3">
        <v>0.10089219330855019</v>
      </c>
      <c r="L357" s="3">
        <v>0.10297397769516729</v>
      </c>
      <c r="M357" s="3">
        <v>0.1</v>
      </c>
      <c r="N357" s="3">
        <v>0.120817843866171</v>
      </c>
      <c r="O357" s="3">
        <v>1</v>
      </c>
      <c r="P357" s="6">
        <f>$BV$43+ (B357*AI351) + (C357*$AJ$43) +(D357*$AK$43)+(E357*$AL$43)+(F357*$AM$43)+(G357*$AN$43)+(H357*$AO$43)+(I357*$AP$43)+(J357*$AQ$43)+(K357*$AR$43)+(L357*$AS$43)+(M357*$AT$43)+(N357*$AU$43)</f>
        <v>1.124142022176424</v>
      </c>
      <c r="Q357" s="6">
        <f>$BW$43+ (B357*$AV$43) + (C357*$AW$43) +(D357*$AX$43)+(E357*$AY$43)+(F357*$AZ$43)+(G357*$BA$43)+(H357*$BB$43)+(I357*$BC$43)+(J357*$BD$43)+(K357*$BE$43)+(L357*$BF$43)+(M357*$BG$43)+(N357*$BH$43)</f>
        <v>2.5129876661774113</v>
      </c>
      <c r="R357" s="6">
        <f>$BX$43+ (B357*$BI$43) + (C357*$BJ$43) +(D357*$BK$43)+(E357*$BL$43)+(F357*$BM$43)+(G357*$BN$43)+(H357*$BO$43)+(I357*$BP$43)+(J357*$BQ$43)+(K357*$BR$43)+(L357*$BS$43)+(M357*$BT$43)+(N357*$BU$43)</f>
        <v>2.0142316659841852</v>
      </c>
      <c r="S357" s="6">
        <f>1/(1+EXP(-P357))</f>
        <v>0.75475621051036779</v>
      </c>
      <c r="T357" s="6">
        <f t="shared" ref="T357" si="3824">1/(1+EXP(-Q357))</f>
        <v>0.92504730296426851</v>
      </c>
      <c r="U357" s="6">
        <f t="shared" ref="U357" si="3825">1/(1+EXP(-R357))</f>
        <v>0.88228323250068719</v>
      </c>
      <c r="V357" s="6">
        <f>AB351+(S357*Y351)+(T357*Z351)+(U357*AA351)</f>
        <v>0.57407817341792267</v>
      </c>
      <c r="W357" s="6">
        <f>1/(1+EXP(-V357))</f>
        <v>0.63970365885847136</v>
      </c>
      <c r="X357" s="6">
        <f>(O357 -W357) *W357 * (1-W357)</f>
        <v>8.3042141134604411E-2</v>
      </c>
      <c r="Y357" s="6">
        <f>$Q$4*X357*S357</f>
        <v>6.2676571755421158E-3</v>
      </c>
      <c r="Z357" s="6">
        <f>$Q$4*X357*T357</f>
        <v>7.6817908688943956E-3</v>
      </c>
      <c r="AA357" s="6">
        <f>$Q$4*X357*U357</f>
        <v>7.3266688714017066E-3</v>
      </c>
      <c r="AB357" s="6">
        <f>$Q$4*X357</f>
        <v>8.3042141134604414E-3</v>
      </c>
      <c r="AC357" s="6">
        <f>X357 *Y351</f>
        <v>4.1544290200416896E-2</v>
      </c>
      <c r="AD357" s="6">
        <f t="shared" ref="AD357" si="3826">Y357 *Z351</f>
        <v>-7.2385703917166434E-4</v>
      </c>
      <c r="AE357" s="6">
        <f t="shared" ref="AE357" si="3827">Z357 *AA351</f>
        <v>-1.9406811640131812E-3</v>
      </c>
      <c r="AF357" s="6">
        <f>AC357 *S357*(1 - S357)</f>
        <v>7.6898179219728165E-3</v>
      </c>
      <c r="AG357" s="6">
        <f>AD357 *T357*(1 - T357)</f>
        <v>-5.0188475976742579E-5</v>
      </c>
      <c r="AH357" s="6">
        <f>AE357 *U357*(1 - U357)</f>
        <v>-2.0155823386308486E-4</v>
      </c>
      <c r="AI357" s="6">
        <f>$Q$4*$AF$49 *B357</f>
        <v>7.0728115482255504E-5</v>
      </c>
      <c r="AJ357" s="6">
        <f t="shared" ref="AJ357" si="3828">$Q$4*$AF$49 *C357</f>
        <v>2.7023017915289378E-5</v>
      </c>
      <c r="AK357" s="6">
        <f t="shared" ref="AK357" si="3829">$Q$4*$AF$49 *D357</f>
        <v>2.7803466086128061E-5</v>
      </c>
      <c r="AL357" s="6">
        <f t="shared" ref="AL357" si="3830">$Q$4*$AF$49 *E357</f>
        <v>1.2301814292844728E-4</v>
      </c>
      <c r="AM357" s="6">
        <f t="shared" ref="AM357" si="3831">$Q$4*$AF$49 *F357</f>
        <v>2.2993954233334679E-4</v>
      </c>
      <c r="AN357" s="6">
        <f t="shared" ref="AN357" si="3832">$Q$4*$AF$49 *G357</f>
        <v>2.6242569744450695E-5</v>
      </c>
      <c r="AO357" s="6">
        <f t="shared" ref="AO357" si="3833">$Q$4*$AF$49 *H357</f>
        <v>2.6242569744450695E-5</v>
      </c>
      <c r="AP357" s="6">
        <f t="shared" ref="AP357" si="3834">$Q$4*$AF$49 *I357</f>
        <v>1.3628576183270493E-4</v>
      </c>
      <c r="AQ357" s="6">
        <f t="shared" ref="AQ357" si="3835">$Q$4*$AF$49 *J357</f>
        <v>2.6242569744450695E-5</v>
      </c>
      <c r="AR357" s="6">
        <f t="shared" ref="AR357" si="3836">$Q$4*$AF$49 *K357</f>
        <v>2.6476704195702298E-5</v>
      </c>
      <c r="AS357" s="6">
        <f t="shared" ref="AS357" si="3837">$Q$4*$AF$49 *L357</f>
        <v>2.7023017915289378E-5</v>
      </c>
      <c r="AT357" s="6">
        <f t="shared" ref="AT357" si="3838">$Q$4*$AF$49 *M357</f>
        <v>2.6242569744450695E-5</v>
      </c>
      <c r="AU357" s="6">
        <f t="shared" ref="AU357" si="3839">$Q$4*$AF$49 *N357</f>
        <v>3.170570694032147E-5</v>
      </c>
      <c r="AV357" s="6">
        <f>$Q$4*$AG$49 *B357</f>
        <v>5.8622748510761062E-7</v>
      </c>
      <c r="AW357" s="6">
        <f t="shared" ref="AW357" si="3840">$Q$4*$AG$49 *C357</f>
        <v>2.2397932879283909E-7</v>
      </c>
      <c r="AX357" s="6">
        <f t="shared" ref="AX357" si="3841">$Q$4*$AG$49 *D357</f>
        <v>2.3044804586988857E-7</v>
      </c>
      <c r="AY357" s="6">
        <f t="shared" ref="AY357" si="3842">$Q$4*$AG$49 *E357</f>
        <v>1.0196315292699279E-6</v>
      </c>
      <c r="AZ357" s="6">
        <f t="shared" ref="AZ357" si="3843">$Q$4*$AG$49 *F357</f>
        <v>1.90584576882571E-6</v>
      </c>
      <c r="BA357" s="6">
        <f t="shared" ref="BA357" si="3844">$Q$4*$AG$49 *G357</f>
        <v>2.1751061171578957E-7</v>
      </c>
      <c r="BB357" s="6">
        <f t="shared" ref="BB357" si="3845">$Q$4*$AG$49 *H357</f>
        <v>2.1751061171578957E-7</v>
      </c>
      <c r="BC357" s="6">
        <f t="shared" ref="BC357" si="3846">$Q$4*$AG$49 *I357</f>
        <v>1.1295997195797698E-6</v>
      </c>
      <c r="BD357" s="6">
        <f t="shared" ref="BD357" si="3847">$Q$4*$AG$49 *J357</f>
        <v>2.1751061171578957E-7</v>
      </c>
      <c r="BE357" s="6">
        <f t="shared" ref="BE357" si="3848">$Q$4*$AG$49 *K357</f>
        <v>2.1945122683890442E-7</v>
      </c>
      <c r="BF357" s="6">
        <f t="shared" ref="BF357" si="3849">$Q$4*$AG$49 *L357</f>
        <v>2.2397932879283909E-7</v>
      </c>
      <c r="BG357" s="6">
        <f t="shared" ref="BG357" si="3850">$Q$4*$AG$49 *M357</f>
        <v>2.1751061171578957E-7</v>
      </c>
      <c r="BH357" s="6">
        <f t="shared" ref="BH357" si="3851">$Q$4*$AG$49 *N357</f>
        <v>2.6279163125513609E-7</v>
      </c>
      <c r="BI357" s="6">
        <f>$Q$4*$AH$49 *B357</f>
        <v>3.4984895032724009E-7</v>
      </c>
      <c r="BJ357" s="6">
        <f t="shared" ref="BJ357" si="3852">$Q$4*$AH$49 *C357</f>
        <v>1.3366642653882154E-7</v>
      </c>
      <c r="BK357" s="6">
        <f t="shared" ref="BK357" si="3853">$Q$4*$AH$49 *D357</f>
        <v>1.3752682874932902E-7</v>
      </c>
      <c r="BL357" s="6">
        <f t="shared" ref="BL357" si="3854">$Q$4*$AH$49 *E357</f>
        <v>6.0849589843124165E-7</v>
      </c>
      <c r="BM357" s="6">
        <f t="shared" ref="BM357" si="3855">$Q$4*$AH$49 *F357</f>
        <v>1.1373710012707666E-6</v>
      </c>
      <c r="BN357" s="6">
        <f t="shared" ref="BN357" si="3856">$Q$4*$AH$49 *G357</f>
        <v>1.2980602432831405E-7</v>
      </c>
      <c r="BO357" s="6">
        <f t="shared" ref="BO357" si="3857">$Q$4*$AH$49 *H357</f>
        <v>1.2980602432831405E-7</v>
      </c>
      <c r="BP357" s="6">
        <f t="shared" ref="BP357" si="3858">$Q$4*$AH$49 *I357</f>
        <v>6.7412273600986892E-7</v>
      </c>
      <c r="BQ357" s="6">
        <f t="shared" ref="BQ357" si="3859">$Q$4*$AH$49 *J357</f>
        <v>1.2980602432831405E-7</v>
      </c>
      <c r="BR357" s="6">
        <f t="shared" ref="BR357" si="3860">$Q$4*$AH$49 *K357</f>
        <v>1.3096414499146631E-7</v>
      </c>
      <c r="BS357" s="6">
        <f t="shared" ref="BS357" si="3861">$Q$4*$AH$49 *L357</f>
        <v>1.3366642653882154E-7</v>
      </c>
      <c r="BT357" s="6">
        <f t="shared" ref="BT357" si="3862">$Q$4*$AH$49 *M357</f>
        <v>1.2980602432831405E-7</v>
      </c>
      <c r="BU357" s="6">
        <f t="shared" ref="BU357" si="3863">$Q$4*$AH$49 *N357</f>
        <v>1.568288398018664E-7</v>
      </c>
      <c r="BV357" s="6">
        <f>$Q$4*AF357</f>
        <v>7.6898179219728169E-4</v>
      </c>
      <c r="BW357" s="6">
        <f>$Q$4*AG357</f>
        <v>-5.0188475976742584E-6</v>
      </c>
      <c r="BX357" s="10">
        <f>$Q$4*AH357</f>
        <v>-2.0155823386308489E-5</v>
      </c>
    </row>
    <row r="358" spans="1:76" x14ac:dyDescent="0.25">
      <c r="A358" s="53"/>
      <c r="B358" s="21" t="s">
        <v>74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7">
        <f>Y351 + Y357</f>
        <v>0.50654726982518528</v>
      </c>
      <c r="Z358" s="7">
        <f t="shared" ref="Z358" si="3864">Z351 + Z357</f>
        <v>-0.10780905665166339</v>
      </c>
      <c r="AA358" s="7">
        <f t="shared" ref="AA358" si="3865">AA351 + AA357</f>
        <v>-0.24530728031244198</v>
      </c>
      <c r="AB358" s="7">
        <f>AB351+AB357</f>
        <v>0.53452243723362936</v>
      </c>
      <c r="AC358" s="41"/>
      <c r="AD358" s="42"/>
      <c r="AE358" s="42"/>
      <c r="AF358" s="42"/>
      <c r="AG358" s="42"/>
      <c r="AH358" s="43"/>
      <c r="AI358" s="7">
        <f>AI351 + AI357</f>
        <v>1.2355963754483869E-2</v>
      </c>
      <c r="AJ358" s="7">
        <f t="shared" ref="AJ358:BX358" si="3866">AJ351 + AJ357</f>
        <v>0.79661347030271223</v>
      </c>
      <c r="AK358" s="7">
        <f t="shared" si="3866"/>
        <v>0.52043445361297724</v>
      </c>
      <c r="AL358" s="7">
        <f t="shared" si="3866"/>
        <v>0.10522843195097267</v>
      </c>
      <c r="AM358" s="7">
        <f t="shared" si="3866"/>
        <v>0.2242016700149021</v>
      </c>
      <c r="AN358" s="7">
        <f t="shared" si="3866"/>
        <v>0.39641888910234691</v>
      </c>
      <c r="AO358" s="7">
        <f t="shared" si="3866"/>
        <v>0.94377244484672718</v>
      </c>
      <c r="AP358" s="7">
        <f t="shared" si="3866"/>
        <v>0.11133407781460769</v>
      </c>
      <c r="AQ358" s="7">
        <f t="shared" si="3866"/>
        <v>0.6121352748147687</v>
      </c>
      <c r="AR358" s="7">
        <f t="shared" si="3866"/>
        <v>0.10160925883225011</v>
      </c>
      <c r="AS358" s="7">
        <f t="shared" si="3866"/>
        <v>0.56881036645990635</v>
      </c>
      <c r="AT358" s="7">
        <f t="shared" si="3866"/>
        <v>0.94660826555130262</v>
      </c>
      <c r="AU358" s="7">
        <f t="shared" si="3866"/>
        <v>0.86373798837487081</v>
      </c>
      <c r="AV358" s="7">
        <f t="shared" si="3866"/>
        <v>0.65137060800642088</v>
      </c>
      <c r="AW358" s="7">
        <f t="shared" si="3866"/>
        <v>0.89593151379205649</v>
      </c>
      <c r="AX358" s="7">
        <f t="shared" si="3866"/>
        <v>0.68682978542839845</v>
      </c>
      <c r="AY358" s="7">
        <f t="shared" si="3866"/>
        <v>0.93006698026140522</v>
      </c>
      <c r="AZ358" s="7">
        <f t="shared" si="3866"/>
        <v>0.68970486476055426</v>
      </c>
      <c r="BA358" s="7">
        <f t="shared" si="3866"/>
        <v>0.18868237525766107</v>
      </c>
      <c r="BB358" s="7">
        <f t="shared" si="3866"/>
        <v>0.34194577662883857</v>
      </c>
      <c r="BC358" s="7">
        <f t="shared" si="3866"/>
        <v>0.80408020908487099</v>
      </c>
      <c r="BD358" s="7">
        <f t="shared" si="3866"/>
        <v>0.68767635724979836</v>
      </c>
      <c r="BE358" s="7">
        <f t="shared" si="3866"/>
        <v>4.6254157030177198E-2</v>
      </c>
      <c r="BF358" s="7">
        <f t="shared" si="3866"/>
        <v>0.65083743679183481</v>
      </c>
      <c r="BG358" s="7">
        <f t="shared" si="3866"/>
        <v>0.77691674072533534</v>
      </c>
      <c r="BH358" s="7">
        <f t="shared" si="3866"/>
        <v>0.9816182157029284</v>
      </c>
      <c r="BI358" s="7">
        <f t="shared" si="3866"/>
        <v>0.74456215723190389</v>
      </c>
      <c r="BJ358" s="7">
        <f t="shared" si="3866"/>
        <v>0.38648893237793075</v>
      </c>
      <c r="BK358" s="7">
        <f t="shared" si="3866"/>
        <v>0.33325473641863856</v>
      </c>
      <c r="BL358" s="7">
        <f t="shared" si="3866"/>
        <v>6.5489270770026184E-2</v>
      </c>
      <c r="BM358" s="7">
        <f t="shared" si="3866"/>
        <v>0.77609991469505824</v>
      </c>
      <c r="BN358" s="7">
        <f t="shared" si="3866"/>
        <v>0.46684740693475757</v>
      </c>
      <c r="BO358" s="7">
        <f t="shared" si="3866"/>
        <v>0.89062390282884474</v>
      </c>
      <c r="BP358" s="7">
        <f t="shared" si="3866"/>
        <v>0.34762872577072051</v>
      </c>
      <c r="BQ358" s="7">
        <f t="shared" si="3866"/>
        <v>0.37292924311657583</v>
      </c>
      <c r="BR358" s="7">
        <f t="shared" si="3866"/>
        <v>0.32093911450534535</v>
      </c>
      <c r="BS358" s="7">
        <f t="shared" si="3866"/>
        <v>0.20353280112542221</v>
      </c>
      <c r="BT358" s="7">
        <f t="shared" si="3866"/>
        <v>0.79256197867131595</v>
      </c>
      <c r="BU358" s="7">
        <f t="shared" si="3866"/>
        <v>0.21314407787721154</v>
      </c>
      <c r="BV358" s="7">
        <f t="shared" si="3866"/>
        <v>5.1893005503823184E-2</v>
      </c>
      <c r="BW358" s="7">
        <f t="shared" si="3866"/>
        <v>0.30316218949844576</v>
      </c>
      <c r="BX358" s="11">
        <f t="shared" si="3866"/>
        <v>0.519678776315743</v>
      </c>
    </row>
    <row r="359" spans="1:76" x14ac:dyDescent="0.25">
      <c r="A359" s="53"/>
      <c r="BX359" s="12"/>
    </row>
    <row r="360" spans="1:76" x14ac:dyDescent="0.25">
      <c r="A360" s="53"/>
      <c r="B360" s="8">
        <v>0.29033457249070638</v>
      </c>
      <c r="C360" s="3">
        <v>0.10297397769516729</v>
      </c>
      <c r="D360" s="3">
        <v>0.11189591078066916</v>
      </c>
      <c r="E360" s="3">
        <v>0.48066914498141267</v>
      </c>
      <c r="F360" s="3">
        <v>0.88215613382899627</v>
      </c>
      <c r="G360" s="3">
        <v>0.1</v>
      </c>
      <c r="H360" s="3">
        <v>0.1</v>
      </c>
      <c r="I360" s="3">
        <v>0.41226765799256504</v>
      </c>
      <c r="J360" s="3">
        <v>0.10297397769516729</v>
      </c>
      <c r="K360" s="3">
        <v>0.10059479553903346</v>
      </c>
      <c r="L360" s="3">
        <v>0.10594795539033458</v>
      </c>
      <c r="M360" s="3">
        <v>0.10297397769516729</v>
      </c>
      <c r="N360" s="3">
        <v>0.120817843866171</v>
      </c>
      <c r="O360" s="3">
        <v>0</v>
      </c>
      <c r="P360" s="6">
        <f>$BV$43+ (B360*AI354) + (C360*$AJ$43) +(D360*$AK$43)+(E360*$AL$43)+(F360*$AM$43)+(G360*$AN$43)+(H360*$AO$43)+(I360*$AP$43)+(J360*$AQ$43)+(K360*$AR$43)+(L360*$AS$43)+(M360*$AT$43)+(N360*$AU$43)</f>
        <v>1.1168360491324956</v>
      </c>
      <c r="Q360" s="6">
        <f>$BW$43+ (B360*$AV$43) + (C360*$AW$43) +(D360*$AX$43)+(E360*$AY$43)+(F360*$AZ$43)+(G360*$BA$43)+(H360*$BB$43)+(I360*$BC$43)+(J360*$BD$43)+(K360*$BE$43)+(L360*$BF$43)+(M360*$BG$43)+(N360*$BH$43)</f>
        <v>2.4655634858100868</v>
      </c>
      <c r="R360" s="6">
        <f>$BX$43+ (B360*$BI$43) + (C360*$BJ$43) +(D360*$BK$43)+(E360*$BL$43)+(F360*$BM$43)+(G360*$BN$43)+(H360*$BO$43)+(I360*$BP$43)+(J360*$BQ$43)+(K360*$BR$43)+(L360*$BS$43)+(M360*$BT$43)+(N360*$BU$43)</f>
        <v>2.0036371550250882</v>
      </c>
      <c r="S360" s="6">
        <f>1/(1+EXP(-P360))</f>
        <v>0.7534013645401284</v>
      </c>
      <c r="T360" s="6">
        <f t="shared" ref="T360" si="3867">1/(1+EXP(-Q360))</f>
        <v>0.92169215469987387</v>
      </c>
      <c r="U360" s="6">
        <f t="shared" ref="U360" si="3868">1/(1+EXP(-R360))</f>
        <v>0.88117842732851526</v>
      </c>
      <c r="V360" s="6">
        <f>AB351+(S360*Y351)+(T360*Z351)+(U360*AA351)</f>
        <v>0.57406697181106803</v>
      </c>
      <c r="W360" s="6">
        <f t="shared" ref="W360" si="3869">1/(1+EXP(-V360))</f>
        <v>0.63970107707573653</v>
      </c>
      <c r="X360" s="6">
        <f>(O360 -W360) *W360 * (1-W360)</f>
        <v>-0.14744061296646646</v>
      </c>
      <c r="Y360" s="6">
        <f>$Q$4*X360*S360</f>
        <v>-1.110819589975688E-2</v>
      </c>
      <c r="Z360" s="6">
        <f>$Q$4*X360*T360</f>
        <v>-1.3589485625533264E-2</v>
      </c>
      <c r="AA360" s="6">
        <f>$Q$4*X360*U360</f>
        <v>-1.2992148745814322E-2</v>
      </c>
      <c r="AB360" s="6">
        <f>$Q$4*X360</f>
        <v>-1.4744061296646647E-2</v>
      </c>
      <c r="AC360" s="6">
        <f>X360 *Y351</f>
        <v>-7.3761532743689795E-2</v>
      </c>
      <c r="AD360" s="6">
        <f>X360 *Z351</f>
        <v>1.7028041350447751E-2</v>
      </c>
      <c r="AE360" s="6">
        <f>X360 *AA351</f>
        <v>3.7248504323805054E-2</v>
      </c>
      <c r="AF360" s="6">
        <f>AC360 *S360*(1 - S360)</f>
        <v>-1.3703989090612139E-2</v>
      </c>
      <c r="AG360" s="6">
        <f>AD360 *T360*(1 - T360)</f>
        <v>1.2290112581430427E-3</v>
      </c>
      <c r="AH360" s="6">
        <f>AE360 *U360*(1 - U360)</f>
        <v>3.9000303917967332E-3</v>
      </c>
      <c r="AI360" s="6">
        <f>$Q$4*$AF$52 *B360</f>
        <v>-4.4871305332942388E-4</v>
      </c>
      <c r="AJ360" s="6">
        <f t="shared" ref="AJ360" si="3870">$Q$4*$AF$52 *C360</f>
        <v>-1.5914662710915544E-4</v>
      </c>
      <c r="AK360" s="6">
        <f t="shared" ref="AK360" si="3871">$Q$4*$AF$52 *D360</f>
        <v>-1.7293550454821583E-4</v>
      </c>
      <c r="AL360" s="6">
        <f t="shared" ref="AL360" si="3872">$Q$4*$AF$52 *E360</f>
        <v>-7.4287577202937895E-4</v>
      </c>
      <c r="AM360" s="6">
        <f t="shared" ref="AM360" si="3873">$Q$4*$AF$52 *F360</f>
        <v>-1.3633752567870968E-3</v>
      </c>
      <c r="AN360" s="6">
        <f t="shared" ref="AN360" si="3874">$Q$4*$AF$52 *G360</f>
        <v>-1.5455033462946863E-4</v>
      </c>
      <c r="AO360" s="6">
        <f t="shared" ref="AO360" si="3875">$Q$4*$AF$52 *H360</f>
        <v>-1.5455033462946863E-4</v>
      </c>
      <c r="AP360" s="6">
        <f t="shared" ref="AP360" si="3876">$Q$4*$AF$52 *I360</f>
        <v>-6.3716104499658254E-4</v>
      </c>
      <c r="AQ360" s="6">
        <f t="shared" ref="AQ360" si="3877">$Q$4*$AF$52 *J360</f>
        <v>-1.5914662710915544E-4</v>
      </c>
      <c r="AR360" s="6">
        <f t="shared" ref="AR360" si="3878">$Q$4*$AF$52 *K360</f>
        <v>-1.5546959312540598E-4</v>
      </c>
      <c r="AS360" s="6">
        <f t="shared" ref="AS360" si="3879">$Q$4*$AF$52 *L360</f>
        <v>-1.6374291958884223E-4</v>
      </c>
      <c r="AT360" s="6">
        <f t="shared" ref="AT360" si="3880">$Q$4*$AF$52 *M360</f>
        <v>-1.5914662710915544E-4</v>
      </c>
      <c r="AU360" s="6">
        <f t="shared" ref="AU360" si="3881">$Q$4*$AF$52 *N360</f>
        <v>-1.8672438198727621E-4</v>
      </c>
      <c r="AV360" s="6">
        <f>$Q$4*$AG$52 *B360</f>
        <v>-5.0799712809904275E-5</v>
      </c>
      <c r="AW360" s="6">
        <f t="shared" ref="AW360" si="3882">$Q$4*$AG$52 *C360</f>
        <v>-1.8017311713628017E-5</v>
      </c>
      <c r="AX360" s="6">
        <f t="shared" ref="AX360" si="3883">$Q$4*$AG$52 *D360</f>
        <v>-1.9578378432498315E-5</v>
      </c>
      <c r="AY360" s="6">
        <f t="shared" ref="AY360" si="3884">$Q$4*$AG$52 *E360</f>
        <v>-8.4102469479137277E-5</v>
      </c>
      <c r="AZ360" s="6">
        <f t="shared" ref="AZ360" si="3885">$Q$4*$AG$52 *F360</f>
        <v>-1.5435047182830067E-4</v>
      </c>
      <c r="BA360" s="6">
        <f t="shared" ref="BA360" si="3886">$Q$4*$AG$52 *G360</f>
        <v>-1.7496956140671253E-5</v>
      </c>
      <c r="BB360" s="6">
        <f t="shared" ref="BB360" si="3887">$Q$4*$AG$52 *H360</f>
        <v>-1.7496956140671253E-5</v>
      </c>
      <c r="BC360" s="6">
        <f t="shared" ref="BC360" si="3888">$Q$4*$AG$52 *I360</f>
        <v>-7.2134291301131665E-5</v>
      </c>
      <c r="BD360" s="6">
        <f t="shared" ref="BD360" si="3889">$Q$4*$AG$52 *J360</f>
        <v>-1.8017311713628017E-5</v>
      </c>
      <c r="BE360" s="6">
        <f t="shared" ref="BE360" si="3890">$Q$4*$AG$52 *K360</f>
        <v>-1.7601027255262605E-5</v>
      </c>
      <c r="BF360" s="6">
        <f t="shared" ref="BF360" si="3891">$Q$4*$AG$52 *L360</f>
        <v>-1.8537667286584785E-5</v>
      </c>
      <c r="BG360" s="6">
        <f t="shared" ref="BG360" si="3892">$Q$4*$AG$52 *M360</f>
        <v>-1.8017311713628017E-5</v>
      </c>
      <c r="BH360" s="6">
        <f t="shared" ref="BH360" si="3893">$Q$4*$AG$52 *N360</f>
        <v>-2.1139445151368612E-5</v>
      </c>
      <c r="BI360" s="6">
        <f>$Q$4*$AH$52 *B360</f>
        <v>-2.4001231093712511E-5</v>
      </c>
      <c r="BJ360" s="6">
        <f t="shared" ref="BJ360" si="3894">$Q$4*$AH$52 *C360</f>
        <v>-8.5126005287559081E-6</v>
      </c>
      <c r="BK360" s="6">
        <f t="shared" ref="BK360" si="3895">$Q$4*$AH$52 *D360</f>
        <v>-9.2501543651824131E-6</v>
      </c>
      <c r="BL360" s="6">
        <f t="shared" ref="BL360" si="3896">$Q$4*$AH$52 *E360</f>
        <v>-3.9735712937477939E-5</v>
      </c>
      <c r="BM360" s="6">
        <f t="shared" ref="BM360" si="3897">$Q$4*$AH$52 *F360</f>
        <v>-7.292563557667065E-5</v>
      </c>
      <c r="BN360" s="6">
        <f t="shared" ref="BN360" si="3898">$Q$4*$AH$52 *G360</f>
        <v>-8.2667492499470737E-6</v>
      </c>
      <c r="BO360" s="6">
        <f t="shared" ref="BO360" si="3899">$Q$4*$AH$52 *H360</f>
        <v>-8.2667492499470737E-6</v>
      </c>
      <c r="BP360" s="6">
        <f t="shared" ref="BP360" si="3900">$Q$4*$AH$52 *I360</f>
        <v>-3.4081133524874732E-5</v>
      </c>
      <c r="BQ360" s="6">
        <f t="shared" ref="BQ360" si="3901">$Q$4*$AH$52 *J360</f>
        <v>-8.5126005287559081E-6</v>
      </c>
      <c r="BR360" s="6">
        <f t="shared" ref="BR360" si="3902">$Q$4*$AH$52 *K360</f>
        <v>-8.3159195057088406E-6</v>
      </c>
      <c r="BS360" s="6">
        <f t="shared" ref="BS360" si="3903">$Q$4*$AH$52 *L360</f>
        <v>-8.7584518075647443E-6</v>
      </c>
      <c r="BT360" s="6">
        <f t="shared" ref="BT360" si="3904">$Q$4*$AH$52 *M360</f>
        <v>-8.5126005287559081E-6</v>
      </c>
      <c r="BU360" s="6">
        <f t="shared" ref="BU360" si="3905">$Q$4*$AH$52 *N360</f>
        <v>-9.9877082016089164E-6</v>
      </c>
      <c r="BV360" s="6">
        <f>$Q$4*AF360</f>
        <v>-1.370398909061214E-3</v>
      </c>
      <c r="BW360" s="6">
        <f>$Q$4*AG360</f>
        <v>1.2290112581430428E-4</v>
      </c>
      <c r="BX360" s="10">
        <f>$Q$4*AH360</f>
        <v>3.9000303917967333E-4</v>
      </c>
    </row>
    <row r="361" spans="1:76" x14ac:dyDescent="0.25">
      <c r="A361" s="53"/>
      <c r="B361" s="21" t="s">
        <v>74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13">
        <f>Y358+Y360</f>
        <v>0.49543907392542841</v>
      </c>
      <c r="Z361" s="13">
        <f t="shared" ref="Z361:AB361" si="3906">Z358+Z360</f>
        <v>-0.12139854227719665</v>
      </c>
      <c r="AA361" s="13">
        <f t="shared" si="3906"/>
        <v>-0.25829942905825631</v>
      </c>
      <c r="AB361" s="13">
        <f t="shared" si="3906"/>
        <v>0.51977837593698273</v>
      </c>
      <c r="AC361" s="36" t="s">
        <v>74</v>
      </c>
      <c r="AD361" s="36"/>
      <c r="AE361" s="36"/>
      <c r="AF361" s="36"/>
      <c r="AG361" s="36"/>
      <c r="AH361" s="36"/>
      <c r="AI361" s="14">
        <f>AI358+AI360</f>
        <v>1.1907250701154445E-2</v>
      </c>
      <c r="AJ361" s="14">
        <f t="shared" ref="AJ361:BV361" si="3907">AJ358+AJ360</f>
        <v>0.79645432367560309</v>
      </c>
      <c r="AK361" s="14">
        <f t="shared" si="3907"/>
        <v>0.52026151810842902</v>
      </c>
      <c r="AL361" s="14">
        <f t="shared" si="3907"/>
        <v>0.1044855561789433</v>
      </c>
      <c r="AM361" s="14">
        <f t="shared" si="3907"/>
        <v>0.22283829475811501</v>
      </c>
      <c r="AN361" s="14">
        <f t="shared" si="3907"/>
        <v>0.39626433876771744</v>
      </c>
      <c r="AO361" s="14">
        <f t="shared" si="3907"/>
        <v>0.94361789451209765</v>
      </c>
      <c r="AP361" s="14">
        <f t="shared" si="3907"/>
        <v>0.1106969167696111</v>
      </c>
      <c r="AQ361" s="14">
        <f t="shared" si="3907"/>
        <v>0.61197612818765956</v>
      </c>
      <c r="AR361" s="14">
        <f t="shared" si="3907"/>
        <v>0.10145378923912471</v>
      </c>
      <c r="AS361" s="14">
        <f t="shared" si="3907"/>
        <v>0.56864662354031748</v>
      </c>
      <c r="AT361" s="14">
        <f t="shared" si="3907"/>
        <v>0.94644911892419348</v>
      </c>
      <c r="AU361" s="14">
        <f t="shared" si="3907"/>
        <v>0.86355126399288351</v>
      </c>
      <c r="AV361" s="14">
        <f t="shared" si="3907"/>
        <v>0.65131980829361102</v>
      </c>
      <c r="AW361" s="14">
        <f t="shared" si="3907"/>
        <v>0.89591349648034291</v>
      </c>
      <c r="AX361" s="14">
        <f t="shared" si="3907"/>
        <v>0.68681020704996598</v>
      </c>
      <c r="AY361" s="14">
        <f t="shared" si="3907"/>
        <v>0.92998287779192612</v>
      </c>
      <c r="AZ361" s="14">
        <f t="shared" si="3907"/>
        <v>0.68955051428872594</v>
      </c>
      <c r="BA361" s="14">
        <f t="shared" si="3907"/>
        <v>0.1886648783015204</v>
      </c>
      <c r="BB361" s="14">
        <f t="shared" si="3907"/>
        <v>0.3419282796726979</v>
      </c>
      <c r="BC361" s="14">
        <f t="shared" si="3907"/>
        <v>0.80400807479356984</v>
      </c>
      <c r="BD361" s="14">
        <f t="shared" si="3907"/>
        <v>0.68765833993808478</v>
      </c>
      <c r="BE361" s="14">
        <f t="shared" si="3907"/>
        <v>4.6236556002921939E-2</v>
      </c>
      <c r="BF361" s="14">
        <f t="shared" si="3907"/>
        <v>0.65081889912454827</v>
      </c>
      <c r="BG361" s="14">
        <f t="shared" si="3907"/>
        <v>0.77689872341362176</v>
      </c>
      <c r="BH361" s="14">
        <f t="shared" si="3907"/>
        <v>0.98159707625777703</v>
      </c>
      <c r="BI361" s="14">
        <f t="shared" si="3907"/>
        <v>0.74453815600081019</v>
      </c>
      <c r="BJ361" s="14">
        <f t="shared" si="3907"/>
        <v>0.386480419777402</v>
      </c>
      <c r="BK361" s="14">
        <f t="shared" si="3907"/>
        <v>0.33324548626427336</v>
      </c>
      <c r="BL361" s="14">
        <f t="shared" si="3907"/>
        <v>6.5449535057088712E-2</v>
      </c>
      <c r="BM361" s="14">
        <f t="shared" si="3907"/>
        <v>0.77602698905948153</v>
      </c>
      <c r="BN361" s="14">
        <f t="shared" si="3907"/>
        <v>0.4668391401855076</v>
      </c>
      <c r="BO361" s="14">
        <f t="shared" si="3907"/>
        <v>0.89061563607959482</v>
      </c>
      <c r="BP361" s="14">
        <f t="shared" si="3907"/>
        <v>0.34759464463719564</v>
      </c>
      <c r="BQ361" s="14">
        <f t="shared" si="3907"/>
        <v>0.37292073051604707</v>
      </c>
      <c r="BR361" s="14">
        <f t="shared" si="3907"/>
        <v>0.32093079858583962</v>
      </c>
      <c r="BS361" s="14">
        <f t="shared" si="3907"/>
        <v>0.20352404267361465</v>
      </c>
      <c r="BT361" s="14">
        <f t="shared" si="3907"/>
        <v>0.79255346607078714</v>
      </c>
      <c r="BU361" s="14">
        <f t="shared" si="3907"/>
        <v>0.21313409016900994</v>
      </c>
      <c r="BV361" s="14">
        <f t="shared" si="3907"/>
        <v>5.0522606594761967E-2</v>
      </c>
      <c r="BW361" s="14">
        <f>BW358+BW360</f>
        <v>0.30328509062426007</v>
      </c>
      <c r="BX361" s="15">
        <f t="shared" ref="BX361" si="3908">BX358+BX360</f>
        <v>0.52006877935492268</v>
      </c>
    </row>
    <row r="362" spans="1:76" x14ac:dyDescent="0.25">
      <c r="A362" s="53"/>
      <c r="BX362" s="12"/>
    </row>
    <row r="363" spans="1:76" ht="14.25" customHeight="1" x14ac:dyDescent="0.25">
      <c r="A363" s="53"/>
      <c r="B363" s="8">
        <v>0.32007434944237922</v>
      </c>
      <c r="C363" s="3">
        <v>0.1</v>
      </c>
      <c r="D363" s="3">
        <v>0.10594795539033458</v>
      </c>
      <c r="E363" s="3">
        <v>0.45687732342007437</v>
      </c>
      <c r="F363" s="3">
        <v>0.9</v>
      </c>
      <c r="G363" s="3">
        <v>0.1</v>
      </c>
      <c r="H363" s="3">
        <v>0.10594795539033458</v>
      </c>
      <c r="I363" s="3">
        <v>0.45985130111524164</v>
      </c>
      <c r="J363" s="3">
        <v>0.10297397769516729</v>
      </c>
      <c r="K363" s="3">
        <v>0.10059479553903346</v>
      </c>
      <c r="L363" s="3">
        <v>0.10297397769516729</v>
      </c>
      <c r="M363" s="3">
        <v>0.10297397769516729</v>
      </c>
      <c r="N363" s="3">
        <v>0.10892193308550187</v>
      </c>
      <c r="O363" s="3">
        <v>0</v>
      </c>
      <c r="P363" s="6">
        <f>$BV$43+ (B363*AI357) + (C363*$AJ$43) +(D363*$AK$43)+(E363*$AL$43)+(F363*$AM$43)+(G363*$AN$43)+(H363*$AO$43)+(I363*$AP$43)+(J363*$AQ$43)+(K363*$AR$43)+(L363*$AS$43)+(M363*$AT$43)+(N363*$AU$43)</f>
        <v>1.1143230549601821</v>
      </c>
      <c r="Q363" s="6">
        <f>$BW$43+ (B363*$AV$43) + (C363*$AW$43) +(D363*$AX$43)+(E363*$AY$43)+(F363*$AZ$43)+(G363*$BA$43)+(H363*$BB$43)+(I363*$BC$43)+(J363*$BD$43)+(K363*$BE$43)+(L363*$BF$43)+(M363*$BG$43)+(N363*$BH$43)</f>
        <v>2.4954608669463334</v>
      </c>
      <c r="R363" s="6">
        <f>$BX$43+ (B363*$BI$43) + (C363*$BJ$43) +(D363*$BK$43)+(E363*$BL$43)+(F363*$BM$43)+(G363*$BN$43)+(H363*$BO$43)+(I363*$BP$43)+(J363*$BQ$43)+(K363*$BR$43)+(L363*$BS$43)+(M363*$BT$43)+(N363*$BU$43)</f>
        <v>2.053859722839591</v>
      </c>
      <c r="S363" s="6">
        <f t="shared" ref="S363" si="3909">1/(1+EXP(-P363))</f>
        <v>0.75293418375792309</v>
      </c>
      <c r="T363" s="6">
        <f>1/(1+EXP(-Q363))</f>
        <v>0.92382299661895484</v>
      </c>
      <c r="U363" s="6">
        <f>1/(1+EXP(-R363))</f>
        <v>0.88633704164848148</v>
      </c>
      <c r="V363" s="6">
        <f>AB351+(S363*Y351)+(T363*Z351)+(U363*AA351)</f>
        <v>0.5722839169431726</v>
      </c>
      <c r="W363" s="6">
        <f t="shared" ref="W363" si="3910">1/(1+EXP(-V363))</f>
        <v>0.63929000986887674</v>
      </c>
      <c r="X363" s="6">
        <f>(O363 -W363) *W363 * (1-W363)</f>
        <v>-0.14741918510407517</v>
      </c>
      <c r="Y363" s="6">
        <f>$Q$4*X363*S363</f>
        <v>-1.1099694380659502E-2</v>
      </c>
      <c r="Z363" s="6">
        <f>$Q$4*X363*T363</f>
        <v>-1.3618923334197112E-2</v>
      </c>
      <c r="AA363" s="6">
        <f>$Q$4*X363*U363</f>
        <v>-1.3066308440737589E-2</v>
      </c>
      <c r="AB363" s="6">
        <f>$Q$4*X363</f>
        <v>-1.4741918510407518E-2</v>
      </c>
      <c r="AC363" s="6">
        <f>$X363 *Y351</f>
        <v>-7.3750812820992773E-2</v>
      </c>
      <c r="AD363" s="6">
        <f>$X363 *Z351</f>
        <v>1.702556662845963E-2</v>
      </c>
      <c r="AE363" s="6">
        <f>$X363 *AA351</f>
        <v>3.7243090918306576E-2</v>
      </c>
      <c r="AF363" s="6">
        <f>AC363 *S363*(1 - S363)</f>
        <v>-1.3719443232600237E-2</v>
      </c>
      <c r="AG363" s="6">
        <f>AD363 *T363*(1 - T363)</f>
        <v>1.1981583757657093E-3</v>
      </c>
      <c r="AH363" s="6">
        <f>AE363 *U363*(1 - U363)</f>
        <v>3.7520064154376196E-3</v>
      </c>
      <c r="AI363" s="6">
        <f t="shared" ref="AI363" si="3911">$Q$4*$AF$33 *B363</f>
        <v>-4.7762817871976817E-4</v>
      </c>
      <c r="AJ363" s="6">
        <f t="shared" ref="AJ363" si="3912">$Q$4*$AF$33 *C363</f>
        <v>-1.4922413481488689E-4</v>
      </c>
      <c r="AK363" s="6">
        <f t="shared" ref="AK363" si="3913">$Q$4*$AF$33 *D363</f>
        <v>-1.5809991978528909E-4</v>
      </c>
      <c r="AL363" s="6">
        <f t="shared" ref="AL363" si="3914">$Q$4*$AF$33 *E363</f>
        <v>-6.817712330390186E-4</v>
      </c>
      <c r="AM363" s="6">
        <f t="shared" ref="AM363" si="3915">$Q$4*$AF$33 *F363</f>
        <v>-1.3430172133339822E-3</v>
      </c>
      <c r="AN363" s="6">
        <f t="shared" ref="AN363" si="3916">$Q$4*$AF$33 *G363</f>
        <v>-1.4922413481488689E-4</v>
      </c>
      <c r="AO363" s="6">
        <f t="shared" ref="AO363" si="3917">$Q$4*$AF$33 *H363</f>
        <v>-1.5809991978528909E-4</v>
      </c>
      <c r="AP363" s="6">
        <f t="shared" ref="AP363" si="3918">$Q$4*$AF$33 *I363</f>
        <v>-6.8620912552421962E-4</v>
      </c>
      <c r="AQ363" s="6">
        <f t="shared" ref="AQ363" si="3919">$Q$4*$AF$33 *J363</f>
        <v>-1.5366202730008799E-4</v>
      </c>
      <c r="AR363" s="6">
        <f t="shared" ref="AR363" si="3920">$Q$4*$AF$33 *K363</f>
        <v>-1.501117133119271E-4</v>
      </c>
      <c r="AS363" s="6">
        <f t="shared" ref="AS363" si="3921">$Q$4*$AF$33 *L363</f>
        <v>-1.5366202730008799E-4</v>
      </c>
      <c r="AT363" s="6">
        <f t="shared" ref="AT363" si="3922">$Q$4*$AF$33 *M363</f>
        <v>-1.5366202730008799E-4</v>
      </c>
      <c r="AU363" s="6">
        <f t="shared" ref="AU363" si="3923">$Q$4*$AF$33 *N363</f>
        <v>-1.6253781227049019E-4</v>
      </c>
      <c r="AV363" s="6">
        <f t="shared" ref="AV363" si="3924">$Q$4*$AG$33 *B363</f>
        <v>-5.733351398497838E-5</v>
      </c>
      <c r="AW363" s="6">
        <f t="shared" ref="AW363" si="3925">$Q$4*$AG$33 *C363</f>
        <v>-1.7912561279859678E-5</v>
      </c>
      <c r="AX363" s="6">
        <f t="shared" ref="AX363" si="3926">$Q$4*$AG$33 *D363</f>
        <v>-1.8977992434052078E-5</v>
      </c>
      <c r="AY363" s="6">
        <f t="shared" ref="AY363" si="3927">$Q$4*$AG$33 *E363</f>
        <v>-8.1838430531403508E-5</v>
      </c>
      <c r="AZ363" s="6">
        <f t="shared" ref="AZ363" si="3928">$Q$4*$AG$33 *F363</f>
        <v>-1.6121305151873711E-4</v>
      </c>
      <c r="BA363" s="6">
        <f t="shared" ref="BA363" si="3929">$Q$4*$AG$33 *G363</f>
        <v>-1.7912561279859678E-5</v>
      </c>
      <c r="BB363" s="6">
        <f t="shared" ref="BB363" si="3930">$Q$4*$AG$33 *H363</f>
        <v>-1.8977992434052078E-5</v>
      </c>
      <c r="BC363" s="6">
        <f t="shared" ref="BC363" si="3931">$Q$4*$AG$33 *I363</f>
        <v>-8.2371146108499717E-5</v>
      </c>
      <c r="BD363" s="6">
        <f t="shared" ref="BD363" si="3932">$Q$4*$AG$33 *J363</f>
        <v>-1.8445276856955879E-5</v>
      </c>
      <c r="BE363" s="6">
        <f t="shared" ref="BE363" si="3933">$Q$4*$AG$33 *K363</f>
        <v>-1.8019104395278919E-5</v>
      </c>
      <c r="BF363" s="6">
        <f t="shared" ref="BF363" si="3934">$Q$4*$AG$33 *L363</f>
        <v>-1.8445276856955879E-5</v>
      </c>
      <c r="BG363" s="6">
        <f t="shared" ref="BG363" si="3935">$Q$4*$AG$33 *M363</f>
        <v>-1.8445276856955879E-5</v>
      </c>
      <c r="BH363" s="6">
        <f t="shared" ref="BH363" si="3936">$Q$4*$AG$33 *N363</f>
        <v>-1.9510708011148276E-5</v>
      </c>
      <c r="BI363" s="6">
        <f t="shared" ref="BI363" si="3937">$Q$4*$AH$33 *B363</f>
        <v>-3.1616436273228051E-5</v>
      </c>
      <c r="BJ363" s="6">
        <f t="shared" ref="BJ363" si="3938">$Q$4*$AH$33 *C363</f>
        <v>-9.8778412979074856E-6</v>
      </c>
      <c r="BK363" s="6">
        <f t="shared" ref="BK363" si="3939">$Q$4*$AH$33 *D363</f>
        <v>-1.0465370891835069E-5</v>
      </c>
      <c r="BL363" s="6">
        <f t="shared" ref="BL363" si="3940">$Q$4*$AH$33 *E363</f>
        <v>-4.5129616933562451E-5</v>
      </c>
      <c r="BM363" s="6">
        <f t="shared" ref="BM363" si="3941">$Q$4*$AH$33 *F363</f>
        <v>-8.8900571681167377E-5</v>
      </c>
      <c r="BN363" s="6">
        <f t="shared" ref="BN363" si="3942">$Q$4*$AH$33 *G363</f>
        <v>-9.8778412979074856E-6</v>
      </c>
      <c r="BO363" s="6">
        <f t="shared" ref="BO363" si="3943">$Q$4*$AH$33 *H363</f>
        <v>-1.0465370891835069E-5</v>
      </c>
      <c r="BP363" s="6">
        <f t="shared" ref="BP363" si="3944">$Q$4*$AH$33 *I363</f>
        <v>-4.5423381730526246E-5</v>
      </c>
      <c r="BQ363" s="6">
        <f t="shared" ref="BQ363" si="3945">$Q$4*$AH$33 *J363</f>
        <v>-1.0171606094871277E-5</v>
      </c>
      <c r="BR363" s="6">
        <f t="shared" ref="BR363" si="3946">$Q$4*$AH$33 *K363</f>
        <v>-9.9365942573002432E-6</v>
      </c>
      <c r="BS363" s="6">
        <f t="shared" ref="BS363" si="3947">$Q$4*$AH$33 *L363</f>
        <v>-1.0171606094871277E-5</v>
      </c>
      <c r="BT363" s="6">
        <f t="shared" ref="BT363" si="3948">$Q$4*$AH$33 *M363</f>
        <v>-1.0171606094871277E-5</v>
      </c>
      <c r="BU363" s="6">
        <f t="shared" ref="BU363" si="3949">$Q$4*$AH$33 *N363</f>
        <v>-1.075913568879886E-5</v>
      </c>
      <c r="BV363" s="6">
        <f>AF363*BV361</f>
        <v>-6.9314203313983116E-4</v>
      </c>
      <c r="BW363" s="6">
        <f t="shared" ref="BW363" si="3950">AG363*BW361</f>
        <v>3.6338357157631937E-4</v>
      </c>
      <c r="BX363" s="10">
        <f>AH363*BX361</f>
        <v>1.9513013966084819E-3</v>
      </c>
    </row>
    <row r="364" spans="1:76" x14ac:dyDescent="0.25">
      <c r="A364" s="53"/>
      <c r="B364" s="21" t="s">
        <v>74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13">
        <f>Y361+Y363</f>
        <v>0.48433937954476891</v>
      </c>
      <c r="Z364" s="13">
        <f t="shared" ref="Z364:AB364" si="3951">Z361+Z363</f>
        <v>-0.13501746561139377</v>
      </c>
      <c r="AA364" s="13">
        <f t="shared" si="3951"/>
        <v>-0.2713657374989939</v>
      </c>
      <c r="AB364" s="13">
        <f t="shared" si="3951"/>
        <v>0.50503645742657521</v>
      </c>
      <c r="AC364" s="36" t="s">
        <v>74</v>
      </c>
      <c r="AD364" s="36"/>
      <c r="AE364" s="36"/>
      <c r="AF364" s="36"/>
      <c r="AG364" s="36"/>
      <c r="AH364" s="36"/>
      <c r="AI364" s="14">
        <f>AI361+AI363</f>
        <v>1.1429622522434676E-2</v>
      </c>
      <c r="AJ364" s="14">
        <f t="shared" ref="AJ364:BX364" si="3952">AJ361+AJ363</f>
        <v>0.79630509954078821</v>
      </c>
      <c r="AK364" s="14">
        <f t="shared" si="3952"/>
        <v>0.5201034181886437</v>
      </c>
      <c r="AL364" s="14">
        <f t="shared" si="3952"/>
        <v>0.10380378494590428</v>
      </c>
      <c r="AM364" s="14">
        <f t="shared" si="3952"/>
        <v>0.22149527754478102</v>
      </c>
      <c r="AN364" s="14">
        <f t="shared" si="3952"/>
        <v>0.39611511463290255</v>
      </c>
      <c r="AO364" s="14">
        <f t="shared" si="3952"/>
        <v>0.94345979459231233</v>
      </c>
      <c r="AP364" s="14">
        <f t="shared" si="3952"/>
        <v>0.11001070764408688</v>
      </c>
      <c r="AQ364" s="14">
        <f t="shared" si="3952"/>
        <v>0.61182246616035951</v>
      </c>
      <c r="AR364" s="14">
        <f t="shared" si="3952"/>
        <v>0.10130367752581278</v>
      </c>
      <c r="AS364" s="14">
        <f t="shared" si="3952"/>
        <v>0.56849296151301743</v>
      </c>
      <c r="AT364" s="14">
        <f t="shared" si="3952"/>
        <v>0.94629545689689343</v>
      </c>
      <c r="AU364" s="14">
        <f t="shared" si="3952"/>
        <v>0.86338872618061302</v>
      </c>
      <c r="AV364" s="14">
        <f t="shared" si="3952"/>
        <v>0.65126247477962607</v>
      </c>
      <c r="AW364" s="14">
        <f t="shared" si="3952"/>
        <v>0.8958955839190631</v>
      </c>
      <c r="AX364" s="14">
        <f t="shared" si="3952"/>
        <v>0.68679122905753198</v>
      </c>
      <c r="AY364" s="14">
        <f t="shared" si="3952"/>
        <v>0.92990103936139468</v>
      </c>
      <c r="AZ364" s="14">
        <f t="shared" si="3952"/>
        <v>0.68938930123720721</v>
      </c>
      <c r="BA364" s="14">
        <f t="shared" si="3952"/>
        <v>0.18864696574024054</v>
      </c>
      <c r="BB364" s="14">
        <f t="shared" si="3952"/>
        <v>0.34190930168026384</v>
      </c>
      <c r="BC364" s="14">
        <f t="shared" si="3952"/>
        <v>0.8039257036474613</v>
      </c>
      <c r="BD364" s="14">
        <f t="shared" si="3952"/>
        <v>0.68763989466122788</v>
      </c>
      <c r="BE364" s="14">
        <f t="shared" si="3952"/>
        <v>4.621853689852666E-2</v>
      </c>
      <c r="BF364" s="14">
        <f t="shared" si="3952"/>
        <v>0.65080045384769136</v>
      </c>
      <c r="BG364" s="14">
        <f t="shared" si="3952"/>
        <v>0.77688027813676486</v>
      </c>
      <c r="BH364" s="14">
        <f t="shared" si="3952"/>
        <v>0.98157756554976594</v>
      </c>
      <c r="BI364" s="14">
        <f t="shared" si="3952"/>
        <v>0.74450653956453694</v>
      </c>
      <c r="BJ364" s="14">
        <f t="shared" si="3952"/>
        <v>0.38647054193610408</v>
      </c>
      <c r="BK364" s="14">
        <f t="shared" si="3952"/>
        <v>0.33323502089338153</v>
      </c>
      <c r="BL364" s="14">
        <f t="shared" si="3952"/>
        <v>6.5404405440155147E-2</v>
      </c>
      <c r="BM364" s="14">
        <f t="shared" si="3952"/>
        <v>0.77593808848780033</v>
      </c>
      <c r="BN364" s="14">
        <f t="shared" si="3952"/>
        <v>0.46682926234420968</v>
      </c>
      <c r="BO364" s="14">
        <f t="shared" si="3952"/>
        <v>0.89060517070870293</v>
      </c>
      <c r="BP364" s="14">
        <f t="shared" si="3952"/>
        <v>0.34754922125546511</v>
      </c>
      <c r="BQ364" s="14">
        <f t="shared" si="3952"/>
        <v>0.37291055890995223</v>
      </c>
      <c r="BR364" s="14">
        <f t="shared" si="3952"/>
        <v>0.32092086199158232</v>
      </c>
      <c r="BS364" s="14">
        <f t="shared" si="3952"/>
        <v>0.20351387106751978</v>
      </c>
      <c r="BT364" s="14">
        <f t="shared" si="3952"/>
        <v>0.79254329446469229</v>
      </c>
      <c r="BU364" s="14">
        <f t="shared" si="3952"/>
        <v>0.21312333103332115</v>
      </c>
      <c r="BV364" s="14">
        <f t="shared" si="3952"/>
        <v>4.9829464561622135E-2</v>
      </c>
      <c r="BW364" s="14">
        <f t="shared" si="3952"/>
        <v>0.3036484741958364</v>
      </c>
      <c r="BX364" s="15">
        <f t="shared" si="3952"/>
        <v>0.52202008075153117</v>
      </c>
    </row>
    <row r="365" spans="1:76" x14ac:dyDescent="0.25">
      <c r="A365" s="53"/>
      <c r="BX365" s="12"/>
    </row>
    <row r="366" spans="1:76" x14ac:dyDescent="0.25">
      <c r="A366" s="53"/>
      <c r="B366" s="8">
        <v>0.29330855018587365</v>
      </c>
      <c r="C366" s="3">
        <v>0.10297397769516729</v>
      </c>
      <c r="D366" s="3">
        <v>0.11189591078066916</v>
      </c>
      <c r="E366" s="3">
        <v>0.45687732342007437</v>
      </c>
      <c r="F366" s="3">
        <v>0.62639405204460963</v>
      </c>
      <c r="G366" s="3">
        <v>0.1</v>
      </c>
      <c r="H366" s="3">
        <v>0.1</v>
      </c>
      <c r="I366" s="3">
        <v>0.51635687732342006</v>
      </c>
      <c r="J366" s="3">
        <v>0.1</v>
      </c>
      <c r="K366" s="3">
        <v>0.10118959107806692</v>
      </c>
      <c r="L366" s="3">
        <v>0.10297397769516729</v>
      </c>
      <c r="M366" s="3">
        <v>0.1</v>
      </c>
      <c r="N366" s="3">
        <v>0.120817843866171</v>
      </c>
      <c r="O366" s="3">
        <v>0</v>
      </c>
      <c r="P366" s="6">
        <f>$BV$43+ (B366*AI360) + (C366*$AJ$43) +(D366*$AK$43)+(E366*$AL$43)+(F366*$AM$43)+(G366*$AN$43)+(H366*$AO$43)+(I366*$AP$43)+(J366*$AQ$43)+(K366*$AR$43)+(L366*$AS$43)+(M366*$AT$43)+(N366*$AU$43)</f>
        <v>1.0450014245468009</v>
      </c>
      <c r="Q366" s="6">
        <f>$BW$43+ (B366*$AV$43) + (C366*$AW$43) +(D366*$AX$43)+(E366*$AY$43)+(F366*$AZ$43)+(G366*$BA$43)+(H366*$BB$43)+(I366*$BC$43)+(J366*$BD$43)+(K366*$BE$43)+(L366*$BF$43)+(M366*$BG$43)+(N366*$BH$43)</f>
        <v>2.3443019607308897</v>
      </c>
      <c r="R366" s="6">
        <f>$BX$43+ (B366*$BI$43) + (C366*$BJ$43) +(D366*$BK$43)+(E366*$BL$43)+(F366*$BM$43)+(G366*$BN$43)+(H366*$BO$43)+(I366*$BP$43)+(J366*$BQ$43)+(K366*$BR$43)+(L366*$BS$43)+(M366*$BT$43)+(N366*$BU$43)</f>
        <v>1.8369785785248183</v>
      </c>
      <c r="S366" s="6">
        <f t="shared" ref="S366" si="3953">1/(1+EXP(-P366))</f>
        <v>0.7398138808798016</v>
      </c>
      <c r="T366" s="6">
        <f>1/(1+EXP(-Q366))</f>
        <v>0.91248025012168565</v>
      </c>
      <c r="U366" s="6">
        <f>1/(1+EXP(-R366))</f>
        <v>0.86259097721480193</v>
      </c>
      <c r="V366" s="6">
        <f>AB351+(S366*Y351)+(T366*Z351)+(U366*AA351)</f>
        <v>0.57302914234309488</v>
      </c>
      <c r="W366" s="6">
        <f t="shared" ref="W366" si="3954">1/(1+EXP(-V366))</f>
        <v>0.63946183972979787</v>
      </c>
      <c r="X366" s="6">
        <f>(O366 -W366) *W366 * (1-W366)</f>
        <v>-0.14742817990286741</v>
      </c>
      <c r="Y366" s="6">
        <f>$Q$4*X366*S366</f>
        <v>-1.0906941392498591E-2</v>
      </c>
      <c r="Z366" s="6">
        <f>$Q$4*X366*T366</f>
        <v>-1.3452530247275333E-2</v>
      </c>
      <c r="AA366" s="6">
        <f>$Q$4*X366*U366</f>
        <v>-1.2717021777141404E-2</v>
      </c>
      <c r="AB366" s="6">
        <f>$Q$4*X366</f>
        <v>-1.4742817990286742E-2</v>
      </c>
      <c r="AC366" s="6">
        <f>$X366 *Y351</f>
        <v>-7.3755312735448414E-2</v>
      </c>
      <c r="AD366" s="6">
        <f>$X366 *Z351</f>
        <v>1.7026605445395422E-2</v>
      </c>
      <c r="AE366" s="6">
        <f>$X366 *AA351</f>
        <v>3.7245363309847568E-2</v>
      </c>
      <c r="AF366" s="6">
        <f>AC366 *S366*(1 - S366)</f>
        <v>-1.4197108706871945E-2</v>
      </c>
      <c r="AG366" s="6">
        <f>AD366 *T366*(1 - T366)</f>
        <v>1.3597454474325958E-3</v>
      </c>
      <c r="AH366" s="6">
        <f>AE366 *U366*(1 - U366)</f>
        <v>4.4146103491746087E-3</v>
      </c>
      <c r="AI366" s="6">
        <f t="shared" ref="AI366" si="3955">$Q$4*$AF$33 *B366</f>
        <v>-4.3768714635295826E-4</v>
      </c>
      <c r="AJ366" s="6">
        <f t="shared" ref="AJ366" si="3956">$Q$4*$AF$33 *C366</f>
        <v>-1.5366202730008799E-4</v>
      </c>
      <c r="AK366" s="6">
        <f t="shared" ref="AK366" si="3957">$Q$4*$AF$33 *D366</f>
        <v>-1.6697570475569131E-4</v>
      </c>
      <c r="AL366" s="6">
        <f t="shared" ref="AL366" si="3958">$Q$4*$AF$33 *E366</f>
        <v>-6.817712330390186E-4</v>
      </c>
      <c r="AM366" s="6">
        <f t="shared" ref="AM366" si="3959">$Q$4*$AF$33 *F366</f>
        <v>-9.3473110469548108E-4</v>
      </c>
      <c r="AN366" s="6">
        <f t="shared" ref="AN366" si="3960">$Q$4*$AF$33 *G366</f>
        <v>-1.4922413481488689E-4</v>
      </c>
      <c r="AO366" s="6">
        <f t="shared" ref="AO366" si="3961">$Q$4*$AF$33 *H366</f>
        <v>-1.4922413481488689E-4</v>
      </c>
      <c r="AP366" s="6">
        <f t="shared" ref="AP366" si="3962">$Q$4*$AF$33 *I366</f>
        <v>-7.7052908274304044E-4</v>
      </c>
      <c r="AQ366" s="6">
        <f t="shared" ref="AQ366" si="3963">$Q$4*$AF$33 *J366</f>
        <v>-1.4922413481488689E-4</v>
      </c>
      <c r="AR366" s="6">
        <f t="shared" ref="AR366" si="3964">$Q$4*$AF$33 *K366</f>
        <v>-1.5099929180896734E-4</v>
      </c>
      <c r="AS366" s="6">
        <f t="shared" ref="AS366" si="3965">$Q$4*$AF$33 *L366</f>
        <v>-1.5366202730008799E-4</v>
      </c>
      <c r="AT366" s="6">
        <f t="shared" ref="AT366" si="3966">$Q$4*$AF$33 *M366</f>
        <v>-1.4922413481488689E-4</v>
      </c>
      <c r="AU366" s="6">
        <f t="shared" ref="AU366" si="3967">$Q$4*$AF$33 *N366</f>
        <v>-1.8028938221129458E-4</v>
      </c>
      <c r="AV366" s="6">
        <f t="shared" ref="AV366" si="3968">$Q$4*$AG$33 *B366</f>
        <v>-5.2539073791112597E-5</v>
      </c>
      <c r="AW366" s="6">
        <f t="shared" ref="AW366" si="3969">$Q$4*$AG$33 *C366</f>
        <v>-1.8445276856955879E-5</v>
      </c>
      <c r="AX366" s="6">
        <f t="shared" ref="AX366" si="3970">$Q$4*$AG$33 *D366</f>
        <v>-2.0043423588244475E-5</v>
      </c>
      <c r="AY366" s="6">
        <f t="shared" ref="AY366" si="3971">$Q$4*$AG$33 *E366</f>
        <v>-8.1838430531403508E-5</v>
      </c>
      <c r="AZ366" s="6">
        <f t="shared" ref="AZ366" si="3972">$Q$4*$AG$33 *F366</f>
        <v>-1.1220321842588683E-4</v>
      </c>
      <c r="BA366" s="6">
        <f t="shared" ref="BA366" si="3973">$Q$4*$AG$33 *G366</f>
        <v>-1.7912561279859678E-5</v>
      </c>
      <c r="BB366" s="6">
        <f t="shared" ref="BB366" si="3974">$Q$4*$AG$33 *H366</f>
        <v>-1.7912561279859678E-5</v>
      </c>
      <c r="BC366" s="6">
        <f t="shared" ref="BC366" si="3975">$Q$4*$AG$33 *I366</f>
        <v>-9.2492742073327477E-5</v>
      </c>
      <c r="BD366" s="6">
        <f t="shared" ref="BD366" si="3976">$Q$4*$AG$33 *J366</f>
        <v>-1.7912561279859678E-5</v>
      </c>
      <c r="BE366" s="6">
        <f t="shared" ref="BE366" si="3977">$Q$4*$AG$33 *K366</f>
        <v>-1.812564751069816E-5</v>
      </c>
      <c r="BF366" s="6">
        <f t="shared" ref="BF366" si="3978">$Q$4*$AG$33 *L366</f>
        <v>-1.8445276856955879E-5</v>
      </c>
      <c r="BG366" s="6">
        <f t="shared" ref="BG366" si="3979">$Q$4*$AG$33 *M366</f>
        <v>-1.7912561279859678E-5</v>
      </c>
      <c r="BH366" s="6">
        <f t="shared" ref="BH366" si="3980">$Q$4*$AG$33 *N366</f>
        <v>-2.164157031953307E-5</v>
      </c>
      <c r="BI366" s="6">
        <f t="shared" ref="BI366" si="3981">$Q$4*$AH$33 *B366</f>
        <v>-2.897255310055393E-5</v>
      </c>
      <c r="BJ366" s="6">
        <f t="shared" ref="BJ366" si="3982">$Q$4*$AH$33 *C366</f>
        <v>-1.0171606094871277E-5</v>
      </c>
      <c r="BK366" s="6">
        <f t="shared" ref="BK366" si="3983">$Q$4*$AH$33 *D366</f>
        <v>-1.1052900485762652E-5</v>
      </c>
      <c r="BL366" s="6">
        <f t="shared" ref="BL366" si="3984">$Q$4*$AH$33 *E366</f>
        <v>-4.5129616933562451E-5</v>
      </c>
      <c r="BM366" s="6">
        <f t="shared" ref="BM366" si="3985">$Q$4*$AH$33 *F366</f>
        <v>-6.1874210360498563E-5</v>
      </c>
      <c r="BN366" s="6">
        <f t="shared" ref="BN366" si="3986">$Q$4*$AH$33 *G366</f>
        <v>-9.8778412979074856E-6</v>
      </c>
      <c r="BO366" s="6">
        <f t="shared" ref="BO366" si="3987">$Q$4*$AH$33 *H366</f>
        <v>-9.8778412979074856E-6</v>
      </c>
      <c r="BP366" s="6">
        <f t="shared" ref="BP366" si="3988">$Q$4*$AH$33 *I366</f>
        <v>-5.1004912872838277E-5</v>
      </c>
      <c r="BQ366" s="6">
        <f t="shared" ref="BQ366" si="3989">$Q$4*$AH$33 *J366</f>
        <v>-9.8778412979074856E-6</v>
      </c>
      <c r="BR366" s="6">
        <f t="shared" ref="BR366" si="3990">$Q$4*$AH$33 *K366</f>
        <v>-9.9953472166930026E-6</v>
      </c>
      <c r="BS366" s="6">
        <f t="shared" ref="BS366" si="3991">$Q$4*$AH$33 *L366</f>
        <v>-1.0171606094871277E-5</v>
      </c>
      <c r="BT366" s="6">
        <f t="shared" ref="BT366" si="3992">$Q$4*$AH$33 *M366</f>
        <v>-9.8778412979074856E-6</v>
      </c>
      <c r="BU366" s="6">
        <f t="shared" ref="BU366" si="3993">$Q$4*$AH$33 *N366</f>
        <v>-1.1934194876654025E-5</v>
      </c>
      <c r="BV366" s="6">
        <f>AF366*BV364</f>
        <v>-7.0743432518657261E-4</v>
      </c>
      <c r="BW366" s="6">
        <f t="shared" ref="BW366" si="3994">AG366*BW364</f>
        <v>4.1288463040764262E-4</v>
      </c>
      <c r="BX366" s="10">
        <f>AH366*BX364</f>
        <v>2.3045152509626743E-3</v>
      </c>
    </row>
    <row r="367" spans="1:76" x14ac:dyDescent="0.25">
      <c r="A367" s="53"/>
      <c r="B367" s="21" t="s">
        <v>74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13">
        <f>Y364+Y366</f>
        <v>0.47343243815227032</v>
      </c>
      <c r="Z367" s="13">
        <f t="shared" ref="Z367:AB367" si="3995">Z364+Z366</f>
        <v>-0.1484699958586691</v>
      </c>
      <c r="AA367" s="13">
        <f t="shared" si="3995"/>
        <v>-0.2840827592761353</v>
      </c>
      <c r="AB367" s="13">
        <f t="shared" si="3995"/>
        <v>0.49029363943628845</v>
      </c>
      <c r="AC367" s="36" t="s">
        <v>74</v>
      </c>
      <c r="AD367" s="36"/>
      <c r="AE367" s="36"/>
      <c r="AF367" s="36"/>
      <c r="AG367" s="36"/>
      <c r="AH367" s="36"/>
      <c r="AI367" s="14">
        <f>AI364+AI366</f>
        <v>1.0991935376081717E-2</v>
      </c>
      <c r="AJ367" s="14">
        <f t="shared" ref="AJ367:BX367" si="3996">AJ364+AJ366</f>
        <v>0.79615143751348816</v>
      </c>
      <c r="AK367" s="14">
        <f t="shared" si="3996"/>
        <v>0.51993644248388804</v>
      </c>
      <c r="AL367" s="14">
        <f t="shared" si="3996"/>
        <v>0.10312201371286527</v>
      </c>
      <c r="AM367" s="14">
        <f t="shared" si="3996"/>
        <v>0.22056054644008555</v>
      </c>
      <c r="AN367" s="14">
        <f t="shared" si="3996"/>
        <v>0.39596589049808767</v>
      </c>
      <c r="AO367" s="14">
        <f t="shared" si="3996"/>
        <v>0.94331057045749744</v>
      </c>
      <c r="AP367" s="14">
        <f t="shared" si="3996"/>
        <v>0.10924017856134384</v>
      </c>
      <c r="AQ367" s="14">
        <f t="shared" si="3996"/>
        <v>0.61167324202554463</v>
      </c>
      <c r="AR367" s="14">
        <f t="shared" si="3996"/>
        <v>0.10115267823400381</v>
      </c>
      <c r="AS367" s="14">
        <f t="shared" si="3996"/>
        <v>0.56833929948571738</v>
      </c>
      <c r="AT367" s="14">
        <f t="shared" si="3996"/>
        <v>0.94614623276207854</v>
      </c>
      <c r="AU367" s="14">
        <f t="shared" si="3996"/>
        <v>0.86320843679840176</v>
      </c>
      <c r="AV367" s="14">
        <f t="shared" si="3996"/>
        <v>0.65120993570583496</v>
      </c>
      <c r="AW367" s="14">
        <f t="shared" si="3996"/>
        <v>0.89587713864220619</v>
      </c>
      <c r="AX367" s="14">
        <f t="shared" si="3996"/>
        <v>0.68677118563394379</v>
      </c>
      <c r="AY367" s="14">
        <f t="shared" si="3996"/>
        <v>0.92981920093086323</v>
      </c>
      <c r="AZ367" s="14">
        <f t="shared" si="3996"/>
        <v>0.68927709801878134</v>
      </c>
      <c r="BA367" s="14">
        <f t="shared" si="3996"/>
        <v>0.18862905317896067</v>
      </c>
      <c r="BB367" s="14">
        <f t="shared" si="3996"/>
        <v>0.34189138911898398</v>
      </c>
      <c r="BC367" s="14">
        <f t="shared" si="3996"/>
        <v>0.80383321090538795</v>
      </c>
      <c r="BD367" s="14">
        <f t="shared" si="3996"/>
        <v>0.68762198209994807</v>
      </c>
      <c r="BE367" s="14">
        <f t="shared" si="3996"/>
        <v>4.6200411251015962E-2</v>
      </c>
      <c r="BF367" s="14">
        <f t="shared" si="3996"/>
        <v>0.65078200857083446</v>
      </c>
      <c r="BG367" s="14">
        <f t="shared" si="3996"/>
        <v>0.77686236557548505</v>
      </c>
      <c r="BH367" s="14">
        <f t="shared" si="3996"/>
        <v>0.98155592397944635</v>
      </c>
      <c r="BI367" s="14">
        <f t="shared" si="3996"/>
        <v>0.74447756701143641</v>
      </c>
      <c r="BJ367" s="14">
        <f t="shared" si="3996"/>
        <v>0.38646037033000924</v>
      </c>
      <c r="BK367" s="14">
        <f t="shared" si="3996"/>
        <v>0.33322396799289578</v>
      </c>
      <c r="BL367" s="14">
        <f t="shared" si="3996"/>
        <v>6.5359275823221583E-2</v>
      </c>
      <c r="BM367" s="14">
        <f t="shared" si="3996"/>
        <v>0.7758762142774398</v>
      </c>
      <c r="BN367" s="14">
        <f t="shared" si="3996"/>
        <v>0.46681938450291177</v>
      </c>
      <c r="BO367" s="14">
        <f t="shared" si="3996"/>
        <v>0.89059529286740502</v>
      </c>
      <c r="BP367" s="14">
        <f t="shared" si="3996"/>
        <v>0.34749821634259226</v>
      </c>
      <c r="BQ367" s="14">
        <f t="shared" si="3996"/>
        <v>0.37290068106865432</v>
      </c>
      <c r="BR367" s="14">
        <f t="shared" si="3996"/>
        <v>0.32091086664436563</v>
      </c>
      <c r="BS367" s="14">
        <f t="shared" si="3996"/>
        <v>0.20350369946142491</v>
      </c>
      <c r="BT367" s="14">
        <f t="shared" si="3996"/>
        <v>0.79253341662339438</v>
      </c>
      <c r="BU367" s="14">
        <f t="shared" si="3996"/>
        <v>0.21311139683844449</v>
      </c>
      <c r="BV367" s="14">
        <f t="shared" si="3996"/>
        <v>4.9122030236435563E-2</v>
      </c>
      <c r="BW367" s="14">
        <f t="shared" si="3996"/>
        <v>0.30406135882624402</v>
      </c>
      <c r="BX367" s="15">
        <f t="shared" si="3996"/>
        <v>0.52432459600249381</v>
      </c>
    </row>
    <row r="368" spans="1:76" x14ac:dyDescent="0.25">
      <c r="A368" s="53"/>
      <c r="BX368" s="12"/>
    </row>
    <row r="369" spans="1:76" x14ac:dyDescent="0.25">
      <c r="A369" s="53"/>
      <c r="B369" s="8">
        <v>0.26654275092936808</v>
      </c>
      <c r="C369" s="3">
        <v>0.10297397769516729</v>
      </c>
      <c r="D369" s="3">
        <v>0.10892193308550187</v>
      </c>
      <c r="E369" s="3">
        <v>0.48661710037174721</v>
      </c>
      <c r="F369" s="3">
        <v>0.86133828996282535</v>
      </c>
      <c r="G369" s="3">
        <v>0.10297397769516729</v>
      </c>
      <c r="H369" s="3">
        <v>0.10594795539033458</v>
      </c>
      <c r="I369" s="3">
        <v>0.52230483271375472</v>
      </c>
      <c r="J369" s="3">
        <v>0.10297397769516729</v>
      </c>
      <c r="K369" s="3">
        <v>0.10178438661710038</v>
      </c>
      <c r="L369" s="3">
        <v>0.10594795539033458</v>
      </c>
      <c r="M369" s="3">
        <v>0.10297397769516729</v>
      </c>
      <c r="N369" s="3">
        <v>0.11784386617100373</v>
      </c>
      <c r="O369" s="3">
        <v>1</v>
      </c>
      <c r="P369" s="6">
        <f>$BV$43+ (B369*AI363) + (C369*$AJ$43) +(D369*$AK$43)+(E369*$AL$43)+(F369*$AM$43)+(G369*$AN$43)+(H369*$AO$43)+(I369*$AP$43)+(J369*$AQ$43)+(K369*$AR$43)+(L369*$AS$43)+(M369*$AT$43)+(N369*$AU$43)</f>
        <v>1.1317147385344517</v>
      </c>
      <c r="Q369" s="6">
        <f>$BW$43+ (B369*$AV$43) + (C369*$AW$43) +(D369*$AX$43)+(E369*$AY$43)+(F369*$AZ$43)+(G369*$BA$43)+(H369*$BB$43)+(I369*$BC$43)+(J369*$BD$43)+(K369*$BE$43)+(L369*$BF$43)+(M369*$BG$43)+(N369*$BH$43)</f>
        <v>2.5278153577523916</v>
      </c>
      <c r="R369" s="6">
        <f>$BX$43+ (B369*$BI$43) + (C369*$BJ$43) +(D369*$BK$43)+(E369*$BL$43)+(F369*$BM$43)+(G369*$BN$43)+(H369*$BO$43)+(I369*$BP$43)+(J369*$BQ$43)+(K369*$BR$43)+(L369*$BS$43)+(M369*$BT$43)+(N369*$BU$43)</f>
        <v>2.0140708588530623</v>
      </c>
      <c r="S369" s="6">
        <f t="shared" ref="S369" si="3997">1/(1+EXP(-P369))</f>
        <v>0.75615520917549806</v>
      </c>
      <c r="T369" s="6">
        <f>1/(1+EXP(-Q369))</f>
        <v>0.92606892041802802</v>
      </c>
      <c r="U369" s="6">
        <f>1/(1+EXP(-R369))</f>
        <v>0.88226653012088019</v>
      </c>
      <c r="V369" s="6">
        <f>AB351+(S369*Y351)+(T369*Z351)+(U369*AA351)</f>
        <v>0.57466429605080627</v>
      </c>
      <c r="W369" s="6">
        <f t="shared" ref="W369" si="3998">1/(1+EXP(-V369))</f>
        <v>0.63983873903074451</v>
      </c>
      <c r="X369" s="6">
        <f>(O369 -W369) *W369 * (1-W369)</f>
        <v>8.2997407548415794E-2</v>
      </c>
      <c r="Y369" s="6">
        <f>$Q$4*X369*S369</f>
        <v>6.2758922065796405E-3</v>
      </c>
      <c r="Z369" s="6">
        <f>$Q$4*X369*T369</f>
        <v>7.6861319605856506E-3</v>
      </c>
      <c r="AA369" s="6">
        <f>$Q$4*X369*U369</f>
        <v>7.3225834766769355E-3</v>
      </c>
      <c r="AB369" s="6">
        <f>$Q$4*X369</f>
        <v>8.2997407548415798E-3</v>
      </c>
      <c r="AC369" s="6">
        <f>$X369 *Y351</f>
        <v>4.152191089924602E-2</v>
      </c>
      <c r="AD369" s="6">
        <f>$X369 *Z351</f>
        <v>-9.5854409397756798E-3</v>
      </c>
      <c r="AE369" s="6">
        <f>$X369 *AA351</f>
        <v>-2.0967962840977239E-2</v>
      </c>
      <c r="AF369" s="6">
        <f>AC369 *S369*(1 - S369)</f>
        <v>7.6559971461037709E-3</v>
      </c>
      <c r="AG369" s="6">
        <f>AD369 *T369*(1 - T369)</f>
        <v>-6.5626985045385156E-4</v>
      </c>
      <c r="AH369" s="6">
        <f>AE369 *U369*(1 - U369)</f>
        <v>-2.1779905255446493E-3</v>
      </c>
      <c r="AI369" s="6">
        <f t="shared" ref="AI369" si="3999">$Q$4*$AF$33 *B369</f>
        <v>-3.9774611398614841E-4</v>
      </c>
      <c r="AJ369" s="6">
        <f t="shared" ref="AJ369" si="4000">$Q$4*$AF$33 *C369</f>
        <v>-1.5366202730008799E-4</v>
      </c>
      <c r="AK369" s="6">
        <f t="shared" ref="AK369" si="4001">$Q$4*$AF$33 *D369</f>
        <v>-1.6253781227049019E-4</v>
      </c>
      <c r="AL369" s="6">
        <f t="shared" ref="AL369" si="4002">$Q$4*$AF$33 *E369</f>
        <v>-7.2615015789102952E-4</v>
      </c>
      <c r="AM369" s="6">
        <f t="shared" ref="AM369" si="4003">$Q$4*$AF$33 *F369</f>
        <v>-1.285324611026368E-3</v>
      </c>
      <c r="AN369" s="6">
        <f t="shared" ref="AN369" si="4004">$Q$4*$AF$33 *G369</f>
        <v>-1.5366202730008799E-4</v>
      </c>
      <c r="AO369" s="6">
        <f t="shared" ref="AO369" si="4005">$Q$4*$AF$33 *H369</f>
        <v>-1.5809991978528909E-4</v>
      </c>
      <c r="AP369" s="6">
        <f t="shared" ref="AP369" si="4006">$Q$4*$AF$33 *I369</f>
        <v>-7.794048677134428E-4</v>
      </c>
      <c r="AQ369" s="6">
        <f t="shared" ref="AQ369" si="4007">$Q$4*$AF$33 *J369</f>
        <v>-1.5366202730008799E-4</v>
      </c>
      <c r="AR369" s="6">
        <f t="shared" ref="AR369" si="4008">$Q$4*$AF$33 *K369</f>
        <v>-1.5188687030600755E-4</v>
      </c>
      <c r="AS369" s="6">
        <f t="shared" ref="AS369" si="4009">$Q$4*$AF$33 *L369</f>
        <v>-1.5809991978528909E-4</v>
      </c>
      <c r="AT369" s="6">
        <f t="shared" ref="AT369" si="4010">$Q$4*$AF$33 *M369</f>
        <v>-1.5366202730008799E-4</v>
      </c>
      <c r="AU369" s="6">
        <f t="shared" ref="AU369" si="4011">$Q$4*$AF$33 *N369</f>
        <v>-1.7585148972609351E-4</v>
      </c>
      <c r="AV369" s="6">
        <f t="shared" ref="AV369" si="4012">$Q$4*$AG$33 *B369</f>
        <v>-4.7744633597246808E-5</v>
      </c>
      <c r="AW369" s="6">
        <f t="shared" ref="AW369" si="4013">$Q$4*$AG$33 *C369</f>
        <v>-1.8445276856955879E-5</v>
      </c>
      <c r="AX369" s="6">
        <f t="shared" ref="AX369" si="4014">$Q$4*$AG$33 *D369</f>
        <v>-1.9510708011148276E-5</v>
      </c>
      <c r="AY369" s="6">
        <f t="shared" ref="AY369" si="4015">$Q$4*$AG$33 *E369</f>
        <v>-8.71655863023655E-5</v>
      </c>
      <c r="AZ369" s="6">
        <f t="shared" ref="AZ369" si="4016">$Q$4*$AG$33 *F369</f>
        <v>-1.5428774901648652E-4</v>
      </c>
      <c r="BA369" s="6">
        <f t="shared" ref="BA369" si="4017">$Q$4*$AG$33 *G369</f>
        <v>-1.8445276856955879E-5</v>
      </c>
      <c r="BB369" s="6">
        <f t="shared" ref="BB369" si="4018">$Q$4*$AG$33 *H369</f>
        <v>-1.8977992434052078E-5</v>
      </c>
      <c r="BC369" s="6">
        <f t="shared" ref="BC369" si="4019">$Q$4*$AG$33 *I369</f>
        <v>-9.3558173227519895E-5</v>
      </c>
      <c r="BD369" s="6">
        <f t="shared" ref="BD369" si="4020">$Q$4*$AG$33 *J369</f>
        <v>-1.8445276856955879E-5</v>
      </c>
      <c r="BE369" s="6">
        <f t="shared" ref="BE369" si="4021">$Q$4*$AG$33 *K369</f>
        <v>-1.8232190626117397E-5</v>
      </c>
      <c r="BF369" s="6">
        <f t="shared" ref="BF369" si="4022">$Q$4*$AG$33 *L369</f>
        <v>-1.8977992434052078E-5</v>
      </c>
      <c r="BG369" s="6">
        <f t="shared" ref="BG369" si="4023">$Q$4*$AG$33 *M369</f>
        <v>-1.8445276856955879E-5</v>
      </c>
      <c r="BH369" s="6">
        <f t="shared" ref="BH369" si="4024">$Q$4*$AG$33 *N369</f>
        <v>-2.1108854742436872E-5</v>
      </c>
      <c r="BI369" s="6">
        <f t="shared" ref="BI369" si="4025">$Q$4*$AH$33 *B369</f>
        <v>-2.6328669927879809E-5</v>
      </c>
      <c r="BJ369" s="6">
        <f t="shared" ref="BJ369" si="4026">$Q$4*$AH$33 *C369</f>
        <v>-1.0171606094871277E-5</v>
      </c>
      <c r="BK369" s="6">
        <f t="shared" ref="BK369" si="4027">$Q$4*$AH$33 *D369</f>
        <v>-1.075913568879886E-5</v>
      </c>
      <c r="BL369" s="6">
        <f t="shared" ref="BL369" si="4028">$Q$4*$AH$33 *E369</f>
        <v>-4.8067264903200367E-5</v>
      </c>
      <c r="BM369" s="6">
        <f t="shared" ref="BM369" si="4029">$Q$4*$AH$33 *F369</f>
        <v>-8.5081629320638089E-5</v>
      </c>
      <c r="BN369" s="6">
        <f t="shared" ref="BN369" si="4030">$Q$4*$AH$33 *G369</f>
        <v>-1.0171606094871277E-5</v>
      </c>
      <c r="BO369" s="6">
        <f t="shared" ref="BO369" si="4031">$Q$4*$AH$33 *H369</f>
        <v>-1.0465370891835069E-5</v>
      </c>
      <c r="BP369" s="6">
        <f t="shared" ref="BP369" si="4032">$Q$4*$AH$33 *I369</f>
        <v>-5.1592442466765873E-5</v>
      </c>
      <c r="BQ369" s="6">
        <f t="shared" ref="BQ369" si="4033">$Q$4*$AH$33 *J369</f>
        <v>-1.0171606094871277E-5</v>
      </c>
      <c r="BR369" s="6">
        <f t="shared" ref="BR369" si="4034">$Q$4*$AH$33 *K369</f>
        <v>-1.005410017608576E-5</v>
      </c>
      <c r="BS369" s="6">
        <f t="shared" ref="BS369" si="4035">$Q$4*$AH$33 *L369</f>
        <v>-1.0465370891835069E-5</v>
      </c>
      <c r="BT369" s="6">
        <f t="shared" ref="BT369" si="4036">$Q$4*$AH$33 *M369</f>
        <v>-1.0171606094871277E-5</v>
      </c>
      <c r="BU369" s="6">
        <f t="shared" ref="BU369" si="4037">$Q$4*$AH$33 *N369</f>
        <v>-1.1640430079690235E-5</v>
      </c>
      <c r="BV369" s="6">
        <f>AF369*BV367</f>
        <v>3.7607812330097383E-4</v>
      </c>
      <c r="BW369" s="6">
        <f t="shared" ref="BW369" si="4038">AG369*BW367</f>
        <v>-1.9954630248569406E-4</v>
      </c>
      <c r="BX369" s="10">
        <f>AH369*BX367</f>
        <v>-1.1419740024034575E-3</v>
      </c>
    </row>
    <row r="370" spans="1:76" x14ac:dyDescent="0.25">
      <c r="A370" s="53"/>
      <c r="B370" s="21" t="s">
        <v>74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13">
        <f>Y367+Y369</f>
        <v>0.47970833035884997</v>
      </c>
      <c r="Z370" s="13">
        <f t="shared" ref="Z370:AB370" si="4039">Z367+Z369</f>
        <v>-0.14078386389808345</v>
      </c>
      <c r="AA370" s="13">
        <f t="shared" si="4039"/>
        <v>-0.27676017579945839</v>
      </c>
      <c r="AB370" s="13">
        <f t="shared" si="4039"/>
        <v>0.49859338019113003</v>
      </c>
      <c r="AC370" s="36" t="s">
        <v>74</v>
      </c>
      <c r="AD370" s="36"/>
      <c r="AE370" s="36"/>
      <c r="AF370" s="36"/>
      <c r="AG370" s="36"/>
      <c r="AH370" s="36"/>
      <c r="AI370" s="14">
        <f>AI367+AI369</f>
        <v>1.059418926209557E-2</v>
      </c>
      <c r="AJ370" s="14">
        <f t="shared" ref="AJ370:BX370" si="4040">AJ367+AJ369</f>
        <v>0.79599777548618811</v>
      </c>
      <c r="AK370" s="14">
        <f t="shared" si="4040"/>
        <v>0.51977390467161755</v>
      </c>
      <c r="AL370" s="14">
        <f t="shared" si="4040"/>
        <v>0.10239586355497424</v>
      </c>
      <c r="AM370" s="14">
        <f t="shared" si="4040"/>
        <v>0.21927522182905917</v>
      </c>
      <c r="AN370" s="14">
        <f t="shared" si="4040"/>
        <v>0.39581222847078756</v>
      </c>
      <c r="AO370" s="14">
        <f t="shared" si="4040"/>
        <v>0.94315247053771212</v>
      </c>
      <c r="AP370" s="14">
        <f t="shared" si="4040"/>
        <v>0.1084607736936304</v>
      </c>
      <c r="AQ370" s="14">
        <f t="shared" si="4040"/>
        <v>0.61151957999824458</v>
      </c>
      <c r="AR370" s="14">
        <f t="shared" si="4040"/>
        <v>0.1010007913636978</v>
      </c>
      <c r="AS370" s="14">
        <f t="shared" si="4040"/>
        <v>0.56818119956593205</v>
      </c>
      <c r="AT370" s="14">
        <f t="shared" si="4040"/>
        <v>0.94599257073477849</v>
      </c>
      <c r="AU370" s="14">
        <f t="shared" si="4040"/>
        <v>0.86303258530867566</v>
      </c>
      <c r="AV370" s="14">
        <f t="shared" si="4040"/>
        <v>0.65116219107223772</v>
      </c>
      <c r="AW370" s="14">
        <f t="shared" si="4040"/>
        <v>0.89585869336534929</v>
      </c>
      <c r="AX370" s="14">
        <f t="shared" si="4040"/>
        <v>0.6867516749259327</v>
      </c>
      <c r="AY370" s="14">
        <f t="shared" si="4040"/>
        <v>0.92973203534456084</v>
      </c>
      <c r="AZ370" s="14">
        <f t="shared" si="4040"/>
        <v>0.68912281026976485</v>
      </c>
      <c r="BA370" s="14">
        <f t="shared" si="4040"/>
        <v>0.18861060790210371</v>
      </c>
      <c r="BB370" s="14">
        <f t="shared" si="4040"/>
        <v>0.34187241112654992</v>
      </c>
      <c r="BC370" s="14">
        <f t="shared" si="4040"/>
        <v>0.80373965273216041</v>
      </c>
      <c r="BD370" s="14">
        <f t="shared" si="4040"/>
        <v>0.68760353682309117</v>
      </c>
      <c r="BE370" s="14">
        <f t="shared" si="4040"/>
        <v>4.6182179060389843E-2</v>
      </c>
      <c r="BF370" s="14">
        <f t="shared" si="4040"/>
        <v>0.65076303057840046</v>
      </c>
      <c r="BG370" s="14">
        <f t="shared" si="4040"/>
        <v>0.77684392029862814</v>
      </c>
      <c r="BH370" s="14">
        <f t="shared" si="4040"/>
        <v>0.98153481512470386</v>
      </c>
      <c r="BI370" s="14">
        <f t="shared" si="4040"/>
        <v>0.7444512383415085</v>
      </c>
      <c r="BJ370" s="14">
        <f t="shared" si="4040"/>
        <v>0.3864501987239144</v>
      </c>
      <c r="BK370" s="14">
        <f t="shared" si="4040"/>
        <v>0.33321320885720696</v>
      </c>
      <c r="BL370" s="14">
        <f t="shared" si="4040"/>
        <v>6.5311208558318387E-2</v>
      </c>
      <c r="BM370" s="14">
        <f t="shared" si="4040"/>
        <v>0.77579113264811916</v>
      </c>
      <c r="BN370" s="14">
        <f t="shared" si="4040"/>
        <v>0.46680921289681693</v>
      </c>
      <c r="BO370" s="14">
        <f t="shared" si="4040"/>
        <v>0.89058482749651313</v>
      </c>
      <c r="BP370" s="14">
        <f t="shared" si="4040"/>
        <v>0.34744662390012548</v>
      </c>
      <c r="BQ370" s="14">
        <f t="shared" si="4040"/>
        <v>0.37289050946255947</v>
      </c>
      <c r="BR370" s="14">
        <f t="shared" si="4040"/>
        <v>0.32090081254418956</v>
      </c>
      <c r="BS370" s="14">
        <f t="shared" si="4040"/>
        <v>0.20349323409053308</v>
      </c>
      <c r="BT370" s="14">
        <f t="shared" si="4040"/>
        <v>0.79252324501729954</v>
      </c>
      <c r="BU370" s="14">
        <f t="shared" si="4040"/>
        <v>0.21309975640836479</v>
      </c>
      <c r="BV370" s="14">
        <f t="shared" si="4040"/>
        <v>4.9498108359736538E-2</v>
      </c>
      <c r="BW370" s="14">
        <f t="shared" si="4040"/>
        <v>0.30386181252375832</v>
      </c>
      <c r="BX370" s="15">
        <f t="shared" si="4040"/>
        <v>0.52318262200009036</v>
      </c>
    </row>
    <row r="371" spans="1:76" x14ac:dyDescent="0.25">
      <c r="A371" s="53"/>
      <c r="BX371" s="12"/>
    </row>
    <row r="372" spans="1:76" x14ac:dyDescent="0.25">
      <c r="A372" s="53"/>
      <c r="B372" s="8">
        <v>0.2754646840148699</v>
      </c>
      <c r="C372" s="3">
        <v>0.10297397769516729</v>
      </c>
      <c r="D372" s="3">
        <v>0.11189591078066916</v>
      </c>
      <c r="E372" s="3">
        <v>0.42713754646840152</v>
      </c>
      <c r="F372" s="3">
        <v>0.81078066914498148</v>
      </c>
      <c r="G372" s="3">
        <v>0.1</v>
      </c>
      <c r="H372" s="3">
        <v>0.10594795539033458</v>
      </c>
      <c r="I372" s="3">
        <v>0.52230483271375472</v>
      </c>
      <c r="J372" s="3">
        <v>0.10297397769516729</v>
      </c>
      <c r="K372" s="3">
        <v>0.10356877323420074</v>
      </c>
      <c r="L372" s="3">
        <v>0.10594795539033458</v>
      </c>
      <c r="M372" s="3">
        <v>0.10297397769516729</v>
      </c>
      <c r="N372" s="3">
        <v>0.120817843866171</v>
      </c>
      <c r="O372" s="3">
        <v>1</v>
      </c>
      <c r="P372" s="6">
        <f>$BV$43+ (B372*AI366) + (C372*$AJ$43) +(D372*$AK$43)+(E372*$AL$43)+(F372*$AM$43)+(G372*$AN$43)+(H372*$AO$43)+(I372*$AP$43)+(J372*$AQ$43)+(K372*$AR$43)+(L372*$AS$43)+(M372*$AT$43)+(N372*$AU$43)</f>
        <v>1.1103543467291648</v>
      </c>
      <c r="Q372" s="6">
        <f>$BW$43+ (B372*$AV$43) + (C372*$AW$43) +(D372*$AX$43)+(E372*$AY$43)+(F372*$AZ$43)+(G372*$BA$43)+(H372*$BB$43)+(I372*$BC$43)+(J372*$BD$43)+(K372*$BE$43)+(L372*$BF$43)+(M372*$BG$43)+(N372*$BH$43)</f>
        <v>2.447104400999391</v>
      </c>
      <c r="R372" s="6">
        <f>$BX$43+ (B372*$BI$43) + (C372*$BJ$43) +(D372*$BK$43)+(E372*$BL$43)+(F372*$BM$43)+(G372*$BN$43)+(H372*$BO$43)+(I372*$BP$43)+(J372*$BQ$43)+(K372*$BR$43)+(L372*$BS$43)+(M372*$BT$43)+(N372*$BU$43)</f>
        <v>1.9779537085198633</v>
      </c>
      <c r="S372" s="6">
        <f t="shared" ref="S372" si="4041">1/(1+EXP(-P372))</f>
        <v>0.75219516672101217</v>
      </c>
      <c r="T372" s="6">
        <f>1/(1+EXP(-Q372))</f>
        <v>0.92034944323104539</v>
      </c>
      <c r="U372" s="6">
        <f>1/(1+EXP(-R372))</f>
        <v>0.8784628571682368</v>
      </c>
      <c r="V372" s="6">
        <f>AB351+(S372*Y351)+(T372*Z351)+(U372*AA351)</f>
        <v>0.57430465173272927</v>
      </c>
      <c r="W372" s="6">
        <f t="shared" ref="W372" si="4042">1/(1+EXP(-V372))</f>
        <v>0.63975585658271861</v>
      </c>
      <c r="X372" s="6">
        <f>(O372 -W372) *W372 * (1-W372)</f>
        <v>8.3024855516770524E-2</v>
      </c>
      <c r="Y372" s="6">
        <f>$Q$4*X372*S372</f>
        <v>6.2450895037425153E-3</v>
      </c>
      <c r="Z372" s="6">
        <f>$Q$4*X372*T372</f>
        <v>7.6411879549197741E-3</v>
      </c>
      <c r="AA372" s="6">
        <f>$Q$4*X372*U372</f>
        <v>7.2934251793242292E-3</v>
      </c>
      <c r="AB372" s="6">
        <f>$Q$4*X372</f>
        <v>8.3024855516770531E-3</v>
      </c>
      <c r="AC372" s="6">
        <f>$X372 *Y351</f>
        <v>4.1535642558222549E-2</v>
      </c>
      <c r="AD372" s="6">
        <f>$X372 *Z351</f>
        <v>-9.5886109289036858E-3</v>
      </c>
      <c r="AE372" s="6">
        <f>$X372 *AA351</f>
        <v>-2.0974897129619769E-2</v>
      </c>
      <c r="AF372" s="6">
        <f>AC372 *S372*(1 - S372)</f>
        <v>7.7421439993613488E-3</v>
      </c>
      <c r="AG372" s="6">
        <f>AD372 *T372*(1 - T372)</f>
        <v>-7.0290602634179278E-4</v>
      </c>
      <c r="AH372" s="6">
        <f>AE372 *U372*(1 - U372)</f>
        <v>-2.2394030509363446E-3</v>
      </c>
      <c r="AI372" s="6">
        <f t="shared" ref="AI372" si="4043">$Q$4*$AF$33 *B372</f>
        <v>-4.1105979144175162E-4</v>
      </c>
      <c r="AJ372" s="6">
        <f t="shared" ref="AJ372" si="4044">$Q$4*$AF$33 *C372</f>
        <v>-1.5366202730008799E-4</v>
      </c>
      <c r="AK372" s="6">
        <f t="shared" ref="AK372" si="4045">$Q$4*$AF$33 *D372</f>
        <v>-1.6697570475569131E-4</v>
      </c>
      <c r="AL372" s="6">
        <f t="shared" ref="AL372" si="4046">$Q$4*$AF$33 *E372</f>
        <v>-6.3739230818700768E-4</v>
      </c>
      <c r="AM372" s="6">
        <f t="shared" ref="AM372" si="4047">$Q$4*$AF$33 *F372</f>
        <v>-1.2098804387779493E-3</v>
      </c>
      <c r="AN372" s="6">
        <f t="shared" ref="AN372" si="4048">$Q$4*$AF$33 *G372</f>
        <v>-1.4922413481488689E-4</v>
      </c>
      <c r="AO372" s="6">
        <f t="shared" ref="AO372" si="4049">$Q$4*$AF$33 *H372</f>
        <v>-1.5809991978528909E-4</v>
      </c>
      <c r="AP372" s="6">
        <f t="shared" ref="AP372" si="4050">$Q$4*$AF$33 *I372</f>
        <v>-7.794048677134428E-4</v>
      </c>
      <c r="AQ372" s="6">
        <f t="shared" ref="AQ372" si="4051">$Q$4*$AF$33 *J372</f>
        <v>-1.5366202730008799E-4</v>
      </c>
      <c r="AR372" s="6">
        <f t="shared" ref="AR372" si="4052">$Q$4*$AF$33 *K372</f>
        <v>-1.545496057971282E-4</v>
      </c>
      <c r="AS372" s="6">
        <f t="shared" ref="AS372" si="4053">$Q$4*$AF$33 *L372</f>
        <v>-1.5809991978528909E-4</v>
      </c>
      <c r="AT372" s="6">
        <f t="shared" ref="AT372" si="4054">$Q$4*$AF$33 *M372</f>
        <v>-1.5366202730008799E-4</v>
      </c>
      <c r="AU372" s="6">
        <f t="shared" ref="AU372" si="4055">$Q$4*$AF$33 *N372</f>
        <v>-1.8028938221129458E-4</v>
      </c>
      <c r="AV372" s="6">
        <f t="shared" ref="AV372" si="4056">$Q$4*$AG$33 *B372</f>
        <v>-4.93427803285354E-5</v>
      </c>
      <c r="AW372" s="6">
        <f t="shared" ref="AW372" si="4057">$Q$4*$AG$33 *C372</f>
        <v>-1.8445276856955879E-5</v>
      </c>
      <c r="AX372" s="6">
        <f t="shared" ref="AX372" si="4058">$Q$4*$AG$33 *D372</f>
        <v>-2.0043423588244475E-5</v>
      </c>
      <c r="AY372" s="6">
        <f t="shared" ref="AY372" si="4059">$Q$4*$AG$33 *E372</f>
        <v>-7.6511274760441531E-5</v>
      </c>
      <c r="AZ372" s="6">
        <f t="shared" ref="AZ372" si="4060">$Q$4*$AG$33 *F372</f>
        <v>-1.4523158420585115E-4</v>
      </c>
      <c r="BA372" s="6">
        <f t="shared" ref="BA372" si="4061">$Q$4*$AG$33 *G372</f>
        <v>-1.7912561279859678E-5</v>
      </c>
      <c r="BB372" s="6">
        <f t="shared" ref="BB372" si="4062">$Q$4*$AG$33 *H372</f>
        <v>-1.8977992434052078E-5</v>
      </c>
      <c r="BC372" s="6">
        <f t="shared" ref="BC372" si="4063">$Q$4*$AG$33 *I372</f>
        <v>-9.3558173227519895E-5</v>
      </c>
      <c r="BD372" s="6">
        <f t="shared" ref="BD372" si="4064">$Q$4*$AG$33 *J372</f>
        <v>-1.8445276856955879E-5</v>
      </c>
      <c r="BE372" s="6">
        <f t="shared" ref="BE372" si="4065">$Q$4*$AG$33 *K372</f>
        <v>-1.8551819972375117E-5</v>
      </c>
      <c r="BF372" s="6">
        <f t="shared" ref="BF372" si="4066">$Q$4*$AG$33 *L372</f>
        <v>-1.8977992434052078E-5</v>
      </c>
      <c r="BG372" s="6">
        <f t="shared" ref="BG372" si="4067">$Q$4*$AG$33 *M372</f>
        <v>-1.8445276856955879E-5</v>
      </c>
      <c r="BH372" s="6">
        <f t="shared" ref="BH372" si="4068">$Q$4*$AG$33 *N372</f>
        <v>-2.164157031953307E-5</v>
      </c>
      <c r="BI372" s="6">
        <f t="shared" ref="BI372" si="4069">$Q$4*$AH$33 *B372</f>
        <v>-2.720996431877118E-5</v>
      </c>
      <c r="BJ372" s="6">
        <f t="shared" ref="BJ372" si="4070">$Q$4*$AH$33 *C372</f>
        <v>-1.0171606094871277E-5</v>
      </c>
      <c r="BK372" s="6">
        <f t="shared" ref="BK372" si="4071">$Q$4*$AH$33 *D372</f>
        <v>-1.1052900485762652E-5</v>
      </c>
      <c r="BL372" s="6">
        <f t="shared" ref="BL372" si="4072">$Q$4*$AH$33 *E372</f>
        <v>-4.2191968963924542E-5</v>
      </c>
      <c r="BM372" s="6">
        <f t="shared" ref="BM372" si="4073">$Q$4*$AH$33 *F372</f>
        <v>-8.0087627772253635E-5</v>
      </c>
      <c r="BN372" s="6">
        <f t="shared" ref="BN372" si="4074">$Q$4*$AH$33 *G372</f>
        <v>-9.8778412979074856E-6</v>
      </c>
      <c r="BO372" s="6">
        <f t="shared" ref="BO372" si="4075">$Q$4*$AH$33 *H372</f>
        <v>-1.0465370891835069E-5</v>
      </c>
      <c r="BP372" s="6">
        <f t="shared" ref="BP372" si="4076">$Q$4*$AH$33 *I372</f>
        <v>-5.1592442466765873E-5</v>
      </c>
      <c r="BQ372" s="6">
        <f t="shared" ref="BQ372" si="4077">$Q$4*$AH$33 *J372</f>
        <v>-1.0171606094871277E-5</v>
      </c>
      <c r="BR372" s="6">
        <f t="shared" ref="BR372" si="4078">$Q$4*$AH$33 *K372</f>
        <v>-1.0230359054264035E-5</v>
      </c>
      <c r="BS372" s="6">
        <f t="shared" ref="BS372" si="4079">$Q$4*$AH$33 *L372</f>
        <v>-1.0465370891835069E-5</v>
      </c>
      <c r="BT372" s="6">
        <f t="shared" ref="BT372" si="4080">$Q$4*$AH$33 *M372</f>
        <v>-1.0171606094871277E-5</v>
      </c>
      <c r="BU372" s="6">
        <f t="shared" ref="BU372" si="4081">$Q$4*$AH$33 *N372</f>
        <v>-1.1934194876654025E-5</v>
      </c>
      <c r="BV372" s="6">
        <f>AF372*BV370</f>
        <v>3.8322148261707206E-4</v>
      </c>
      <c r="BW372" s="6">
        <f t="shared" ref="BW372" si="4082">AG372*BW370</f>
        <v>-2.1358629919808976E-4</v>
      </c>
      <c r="BX372" s="10">
        <f>AH372*BX370</f>
        <v>-1.1716167599038786E-3</v>
      </c>
    </row>
    <row r="373" spans="1:76" ht="15.75" thickBot="1" x14ac:dyDescent="0.3">
      <c r="A373" s="54"/>
      <c r="B373" s="19" t="s">
        <v>74</v>
      </c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16">
        <f>Y370+Y372</f>
        <v>0.4859534198625925</v>
      </c>
      <c r="Z373" s="16">
        <f t="shared" ref="Z373:AB373" si="4083">Z370+Z372</f>
        <v>-0.13314267594316367</v>
      </c>
      <c r="AA373" s="16">
        <f t="shared" si="4083"/>
        <v>-0.26946675062013414</v>
      </c>
      <c r="AB373" s="16">
        <f t="shared" si="4083"/>
        <v>0.50689586574280709</v>
      </c>
      <c r="AC373" s="49" t="s">
        <v>74</v>
      </c>
      <c r="AD373" s="49"/>
      <c r="AE373" s="49"/>
      <c r="AF373" s="49"/>
      <c r="AG373" s="49"/>
      <c r="AH373" s="49"/>
      <c r="AI373" s="17">
        <f>AI370+AI372</f>
        <v>1.0183129470653817E-2</v>
      </c>
      <c r="AJ373" s="17">
        <f t="shared" ref="AJ373:BX373" si="4084">AJ370+AJ372</f>
        <v>0.79584411345888806</v>
      </c>
      <c r="AK373" s="17">
        <f t="shared" si="4084"/>
        <v>0.51960692896686189</v>
      </c>
      <c r="AL373" s="17">
        <f t="shared" si="4084"/>
        <v>0.10175847124678723</v>
      </c>
      <c r="AM373" s="17">
        <f t="shared" si="4084"/>
        <v>0.21806534139028122</v>
      </c>
      <c r="AN373" s="17">
        <f t="shared" si="4084"/>
        <v>0.39566300433597268</v>
      </c>
      <c r="AO373" s="17">
        <f t="shared" si="4084"/>
        <v>0.94299437061792679</v>
      </c>
      <c r="AP373" s="17">
        <f t="shared" si="4084"/>
        <v>0.10768136882591696</v>
      </c>
      <c r="AQ373" s="17">
        <f t="shared" si="4084"/>
        <v>0.61136591797094453</v>
      </c>
      <c r="AR373" s="17">
        <f t="shared" si="4084"/>
        <v>0.10084624175790068</v>
      </c>
      <c r="AS373" s="17">
        <f t="shared" si="4084"/>
        <v>0.56802309964614672</v>
      </c>
      <c r="AT373" s="17">
        <f t="shared" si="4084"/>
        <v>0.94583890870747844</v>
      </c>
      <c r="AU373" s="17">
        <f t="shared" si="4084"/>
        <v>0.8628522959264644</v>
      </c>
      <c r="AV373" s="17">
        <f t="shared" si="4084"/>
        <v>0.65111284829190919</v>
      </c>
      <c r="AW373" s="17">
        <f t="shared" si="4084"/>
        <v>0.89584024808849239</v>
      </c>
      <c r="AX373" s="17">
        <f t="shared" si="4084"/>
        <v>0.68673163150234451</v>
      </c>
      <c r="AY373" s="17">
        <f t="shared" si="4084"/>
        <v>0.92965552406980034</v>
      </c>
      <c r="AZ373" s="17">
        <f t="shared" si="4084"/>
        <v>0.68897757868555898</v>
      </c>
      <c r="BA373" s="17">
        <f t="shared" si="4084"/>
        <v>0.18859269534082385</v>
      </c>
      <c r="BB373" s="17">
        <f t="shared" si="4084"/>
        <v>0.34185343313411587</v>
      </c>
      <c r="BC373" s="17">
        <f t="shared" si="4084"/>
        <v>0.80364609455893288</v>
      </c>
      <c r="BD373" s="17">
        <f t="shared" si="4084"/>
        <v>0.68758509154623426</v>
      </c>
      <c r="BE373" s="17">
        <f t="shared" si="4084"/>
        <v>4.6163627240417469E-2</v>
      </c>
      <c r="BF373" s="17">
        <f t="shared" si="4084"/>
        <v>0.65074405258596646</v>
      </c>
      <c r="BG373" s="17">
        <f t="shared" si="4084"/>
        <v>0.77682547502177124</v>
      </c>
      <c r="BH373" s="17">
        <f t="shared" si="4084"/>
        <v>0.98151317355438428</v>
      </c>
      <c r="BI373" s="17">
        <f t="shared" si="4084"/>
        <v>0.74442402837718968</v>
      </c>
      <c r="BJ373" s="17">
        <f t="shared" si="4084"/>
        <v>0.38644002711781955</v>
      </c>
      <c r="BK373" s="17">
        <f t="shared" si="4084"/>
        <v>0.3332021559567212</v>
      </c>
      <c r="BL373" s="17">
        <f t="shared" si="4084"/>
        <v>6.5269016589354467E-2</v>
      </c>
      <c r="BM373" s="17">
        <f t="shared" si="4084"/>
        <v>0.77571104502034693</v>
      </c>
      <c r="BN373" s="17">
        <f t="shared" si="4084"/>
        <v>0.46679933505551902</v>
      </c>
      <c r="BO373" s="17">
        <f t="shared" si="4084"/>
        <v>0.89057436212562124</v>
      </c>
      <c r="BP373" s="17">
        <f t="shared" si="4084"/>
        <v>0.34739503145765871</v>
      </c>
      <c r="BQ373" s="17">
        <f t="shared" si="4084"/>
        <v>0.37288033785646463</v>
      </c>
      <c r="BR373" s="17">
        <f t="shared" si="4084"/>
        <v>0.32089058218513528</v>
      </c>
      <c r="BS373" s="17">
        <f t="shared" si="4084"/>
        <v>0.20348276871964124</v>
      </c>
      <c r="BT373" s="17">
        <f t="shared" si="4084"/>
        <v>0.79251307341120469</v>
      </c>
      <c r="BU373" s="17">
        <f t="shared" si="4084"/>
        <v>0.21308782221348813</v>
      </c>
      <c r="BV373" s="17">
        <f t="shared" si="4084"/>
        <v>4.9881329842353613E-2</v>
      </c>
      <c r="BW373" s="17">
        <f t="shared" si="4084"/>
        <v>0.30364822622456022</v>
      </c>
      <c r="BX373" s="18">
        <f t="shared" si="4084"/>
        <v>0.52201100524018651</v>
      </c>
    </row>
    <row r="375" spans="1:76" x14ac:dyDescent="0.25">
      <c r="B375" t="s">
        <v>168</v>
      </c>
      <c r="F375">
        <f>((O357 - W357)^2 + (O360 -W360)^2 + (O363 -W363)^2 +(O366-W366)^2+(O369-W369)^2+(O372-W372)^2) / 6</f>
        <v>0.2693543432350019</v>
      </c>
    </row>
    <row r="376" spans="1:76" ht="15.75" thickBot="1" x14ac:dyDescent="0.3"/>
    <row r="377" spans="1:76" x14ac:dyDescent="0.25">
      <c r="A377" s="52" t="s">
        <v>91</v>
      </c>
      <c r="B377" s="33" t="s">
        <v>50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5" t="s">
        <v>28</v>
      </c>
      <c r="Q377" s="35"/>
      <c r="R377" s="35"/>
      <c r="S377" s="35" t="s">
        <v>29</v>
      </c>
      <c r="T377" s="35"/>
      <c r="U377" s="35"/>
      <c r="V377" s="34" t="s">
        <v>30</v>
      </c>
      <c r="W377" s="34" t="s">
        <v>31</v>
      </c>
      <c r="X377" s="50" t="s">
        <v>62</v>
      </c>
      <c r="Y377" s="37" t="s">
        <v>54</v>
      </c>
      <c r="Z377" s="38"/>
      <c r="AA377" s="39"/>
      <c r="AB377" s="44" t="s">
        <v>49</v>
      </c>
      <c r="AC377" s="46" t="s">
        <v>58</v>
      </c>
      <c r="AD377" s="47"/>
      <c r="AE377" s="48"/>
      <c r="AF377" s="46" t="s">
        <v>63</v>
      </c>
      <c r="AG377" s="47"/>
      <c r="AH377" s="48"/>
      <c r="AI377" s="37" t="s">
        <v>67</v>
      </c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9"/>
      <c r="AV377" s="37" t="s">
        <v>68</v>
      </c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9"/>
      <c r="BI377" s="37" t="s">
        <v>69</v>
      </c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9"/>
      <c r="BV377" s="37" t="s">
        <v>73</v>
      </c>
      <c r="BW377" s="38"/>
      <c r="BX377" s="40"/>
    </row>
    <row r="378" spans="1:76" x14ac:dyDescent="0.25">
      <c r="A378" s="53"/>
      <c r="B378" s="5" t="s">
        <v>16</v>
      </c>
      <c r="C378" s="1" t="s">
        <v>17</v>
      </c>
      <c r="D378" s="1" t="s">
        <v>18</v>
      </c>
      <c r="E378" s="1" t="s">
        <v>19</v>
      </c>
      <c r="F378" s="1" t="s">
        <v>20</v>
      </c>
      <c r="G378" s="1" t="s">
        <v>21</v>
      </c>
      <c r="H378" s="1" t="s">
        <v>36</v>
      </c>
      <c r="I378" s="1" t="s">
        <v>37</v>
      </c>
      <c r="J378" s="1" t="s">
        <v>38</v>
      </c>
      <c r="K378" s="1" t="s">
        <v>39</v>
      </c>
      <c r="L378" s="1" t="s">
        <v>40</v>
      </c>
      <c r="M378" s="1" t="s">
        <v>41</v>
      </c>
      <c r="N378" s="1" t="s">
        <v>42</v>
      </c>
      <c r="O378" s="1" t="s">
        <v>22</v>
      </c>
      <c r="P378" s="1" t="s">
        <v>51</v>
      </c>
      <c r="Q378" s="1" t="s">
        <v>52</v>
      </c>
      <c r="R378" s="1" t="s">
        <v>53</v>
      </c>
      <c r="S378" s="1" t="s">
        <v>25</v>
      </c>
      <c r="T378" s="1" t="s">
        <v>26</v>
      </c>
      <c r="U378" s="1" t="s">
        <v>27</v>
      </c>
      <c r="V378" s="27"/>
      <c r="W378" s="27"/>
      <c r="X378" s="51"/>
      <c r="Y378" s="1" t="s">
        <v>55</v>
      </c>
      <c r="Z378" s="1" t="s">
        <v>56</v>
      </c>
      <c r="AA378" s="1" t="s">
        <v>57</v>
      </c>
      <c r="AB378" s="45"/>
      <c r="AC378" s="1" t="s">
        <v>59</v>
      </c>
      <c r="AD378" s="1" t="s">
        <v>60</v>
      </c>
      <c r="AE378" s="1" t="s">
        <v>61</v>
      </c>
      <c r="AF378" s="1" t="s">
        <v>64</v>
      </c>
      <c r="AG378" s="1" t="s">
        <v>65</v>
      </c>
      <c r="AH378" s="1" t="s">
        <v>66</v>
      </c>
      <c r="AI378" s="1" t="s">
        <v>16</v>
      </c>
      <c r="AJ378" s="1" t="s">
        <v>17</v>
      </c>
      <c r="AK378" s="1" t="s">
        <v>18</v>
      </c>
      <c r="AL378" s="1" t="s">
        <v>19</v>
      </c>
      <c r="AM378" s="2" t="s">
        <v>20</v>
      </c>
      <c r="AN378" s="2" t="s">
        <v>21</v>
      </c>
      <c r="AO378" s="2" t="s">
        <v>36</v>
      </c>
      <c r="AP378" s="2" t="s">
        <v>37</v>
      </c>
      <c r="AQ378" s="2" t="s">
        <v>38</v>
      </c>
      <c r="AR378" s="2" t="s">
        <v>39</v>
      </c>
      <c r="AS378" s="2" t="s">
        <v>40</v>
      </c>
      <c r="AT378" s="2" t="s">
        <v>41</v>
      </c>
      <c r="AU378" s="2" t="s">
        <v>42</v>
      </c>
      <c r="AV378" s="1" t="s">
        <v>16</v>
      </c>
      <c r="AW378" s="1" t="s">
        <v>17</v>
      </c>
      <c r="AX378" s="1" t="s">
        <v>18</v>
      </c>
      <c r="AY378" s="1" t="s">
        <v>19</v>
      </c>
      <c r="AZ378" s="2" t="s">
        <v>20</v>
      </c>
      <c r="BA378" s="2" t="s">
        <v>21</v>
      </c>
      <c r="BB378" s="2" t="s">
        <v>36</v>
      </c>
      <c r="BC378" s="2" t="s">
        <v>37</v>
      </c>
      <c r="BD378" s="2" t="s">
        <v>38</v>
      </c>
      <c r="BE378" s="2" t="s">
        <v>39</v>
      </c>
      <c r="BF378" s="2" t="s">
        <v>40</v>
      </c>
      <c r="BG378" s="2" t="s">
        <v>41</v>
      </c>
      <c r="BH378" s="2" t="s">
        <v>42</v>
      </c>
      <c r="BI378" s="1" t="s">
        <v>16</v>
      </c>
      <c r="BJ378" s="1" t="s">
        <v>17</v>
      </c>
      <c r="BK378" s="1" t="s">
        <v>18</v>
      </c>
      <c r="BL378" s="1" t="s">
        <v>19</v>
      </c>
      <c r="BM378" s="2" t="s">
        <v>20</v>
      </c>
      <c r="BN378" s="2" t="s">
        <v>21</v>
      </c>
      <c r="BO378" s="2" t="s">
        <v>36</v>
      </c>
      <c r="BP378" s="2" t="s">
        <v>37</v>
      </c>
      <c r="BQ378" s="2" t="s">
        <v>38</v>
      </c>
      <c r="BR378" s="2" t="s">
        <v>39</v>
      </c>
      <c r="BS378" s="2" t="s">
        <v>40</v>
      </c>
      <c r="BT378" s="2" t="s">
        <v>41</v>
      </c>
      <c r="BU378" s="2" t="s">
        <v>42</v>
      </c>
      <c r="BV378" s="2" t="s">
        <v>70</v>
      </c>
      <c r="BW378" s="2" t="s">
        <v>71</v>
      </c>
      <c r="BX378" s="9" t="s">
        <v>72</v>
      </c>
    </row>
    <row r="379" spans="1:76" x14ac:dyDescent="0.25">
      <c r="A379" s="53"/>
      <c r="B379" s="8">
        <v>0.26951672862453502</v>
      </c>
      <c r="C379" s="3">
        <v>0.10297397769516729</v>
      </c>
      <c r="D379" s="3">
        <v>0.10594795539033458</v>
      </c>
      <c r="E379" s="3">
        <v>0.46877323420074346</v>
      </c>
      <c r="F379" s="3">
        <v>0.87620817843866172</v>
      </c>
      <c r="G379" s="3">
        <v>0.1</v>
      </c>
      <c r="H379" s="3">
        <v>0.1</v>
      </c>
      <c r="I379" s="3">
        <v>0.51933085501858745</v>
      </c>
      <c r="J379" s="3">
        <v>0.1</v>
      </c>
      <c r="K379" s="3">
        <v>0.10089219330855019</v>
      </c>
      <c r="L379" s="3">
        <v>0.10297397769516729</v>
      </c>
      <c r="M379" s="3">
        <v>0.1</v>
      </c>
      <c r="N379" s="3">
        <v>0.120817843866171</v>
      </c>
      <c r="O379" s="3">
        <v>1</v>
      </c>
      <c r="P379" s="6">
        <f>$BV$43+ (B379*AI373) + (C379*$AJ$43) +(D379*$AK$43)+(E379*$AL$43)+(F379*$AM$43)+(G379*$AN$43)+(H379*$AO$43)+(I379*$AP$43)+(J379*$AQ$43)+(K379*$AR$43)+(L379*$AS$43)+(M379*$AT$43)+(N379*$AU$43)</f>
        <v>1.1235754693987094</v>
      </c>
      <c r="Q379" s="6">
        <f>$BW$43+ (B379*$AV$43) + (C379*$AW$43) +(D379*$AX$43)+(E379*$AY$43)+(F379*$AZ$43)+(G379*$BA$43)+(H379*$BB$43)+(I379*$BC$43)+(J379*$BD$43)+(K379*$BE$43)+(L379*$BF$43)+(M379*$BG$43)+(N379*$BH$43)</f>
        <v>2.5129876661774113</v>
      </c>
      <c r="R379" s="6">
        <f>$BX$43+ (B379*$BI$43) + (C379*$BJ$43) +(D379*$BK$43)+(E379*$BL$43)+(F379*$BM$43)+(G379*$BN$43)+(H379*$BO$43)+(I379*$BP$43)+(J379*$BQ$43)+(K379*$BR$43)+(L379*$BS$43)+(M379*$BT$43)+(N379*$BU$43)</f>
        <v>2.0142316659841852</v>
      </c>
      <c r="S379" s="6">
        <f>1/(1+EXP(-P379))</f>
        <v>0.75465132686763137</v>
      </c>
      <c r="T379" s="6">
        <f t="shared" ref="T379" si="4085">1/(1+EXP(-Q379))</f>
        <v>0.92504730296426851</v>
      </c>
      <c r="U379" s="6">
        <f t="shared" ref="U379" si="4086">1/(1+EXP(-R379))</f>
        <v>0.88228323250068719</v>
      </c>
      <c r="V379" s="6">
        <f>AB373+(S379*Y373)+(T379*Z373)+(U379*AA373)</f>
        <v>0.51271198975871801</v>
      </c>
      <c r="W379" s="6">
        <f>1/(1+EXP(-V379))</f>
        <v>0.62544201267376531</v>
      </c>
      <c r="X379" s="6">
        <f>(O379 -W379) *W379 * (1-W379)</f>
        <v>8.7745565255878608E-2</v>
      </c>
      <c r="Y379" s="6">
        <f>$Q$4*X379*S379</f>
        <v>6.6217307247099129E-3</v>
      </c>
      <c r="Z379" s="6">
        <f>$Q$4*X379*T379</f>
        <v>8.116879848702574E-3</v>
      </c>
      <c r="AA379" s="6">
        <f>$Q$4*X379*U379</f>
        <v>7.7416440951556566E-3</v>
      </c>
      <c r="AB379" s="6">
        <f>$Q$4*X379</f>
        <v>8.7745565255878608E-3</v>
      </c>
      <c r="AC379" s="6">
        <f>X379 *Y373</f>
        <v>4.2640257513870489E-2</v>
      </c>
      <c r="AD379" s="6">
        <f t="shared" ref="AD379" si="4087">Y379 *Z373</f>
        <v>-8.8163494806294223E-4</v>
      </c>
      <c r="AE379" s="6">
        <f t="shared" ref="AE379" si="4088">Z379 *AA373</f>
        <v>-2.1872292380039288E-3</v>
      </c>
      <c r="AF379" s="6">
        <f>AC379 *S379*(1 - S379)</f>
        <v>7.8949588809238691E-3</v>
      </c>
      <c r="AG379" s="6">
        <f>AD379 *T379*(1 - T379)</f>
        <v>-6.1127974194667142E-5</v>
      </c>
      <c r="AH379" s="6">
        <f>AE379 *U379*(1 - U379)</f>
        <v>-2.2716460098686175E-4</v>
      </c>
      <c r="AI379" s="6">
        <f>$Q$4*$AF$49 *B379</f>
        <v>7.0728115482255504E-5</v>
      </c>
      <c r="AJ379" s="6">
        <f t="shared" ref="AJ379" si="4089">$Q$4*$AF$49 *C379</f>
        <v>2.7023017915289378E-5</v>
      </c>
      <c r="AK379" s="6">
        <f t="shared" ref="AK379" si="4090">$Q$4*$AF$49 *D379</f>
        <v>2.7803466086128061E-5</v>
      </c>
      <c r="AL379" s="6">
        <f t="shared" ref="AL379" si="4091">$Q$4*$AF$49 *E379</f>
        <v>1.2301814292844728E-4</v>
      </c>
      <c r="AM379" s="6">
        <f t="shared" ref="AM379" si="4092">$Q$4*$AF$49 *F379</f>
        <v>2.2993954233334679E-4</v>
      </c>
      <c r="AN379" s="6">
        <f t="shared" ref="AN379" si="4093">$Q$4*$AF$49 *G379</f>
        <v>2.6242569744450695E-5</v>
      </c>
      <c r="AO379" s="6">
        <f t="shared" ref="AO379" si="4094">$Q$4*$AF$49 *H379</f>
        <v>2.6242569744450695E-5</v>
      </c>
      <c r="AP379" s="6">
        <f t="shared" ref="AP379" si="4095">$Q$4*$AF$49 *I379</f>
        <v>1.3628576183270493E-4</v>
      </c>
      <c r="AQ379" s="6">
        <f t="shared" ref="AQ379" si="4096">$Q$4*$AF$49 *J379</f>
        <v>2.6242569744450695E-5</v>
      </c>
      <c r="AR379" s="6">
        <f t="shared" ref="AR379" si="4097">$Q$4*$AF$49 *K379</f>
        <v>2.6476704195702298E-5</v>
      </c>
      <c r="AS379" s="6">
        <f t="shared" ref="AS379" si="4098">$Q$4*$AF$49 *L379</f>
        <v>2.7023017915289378E-5</v>
      </c>
      <c r="AT379" s="6">
        <f t="shared" ref="AT379" si="4099">$Q$4*$AF$49 *M379</f>
        <v>2.6242569744450695E-5</v>
      </c>
      <c r="AU379" s="6">
        <f t="shared" ref="AU379" si="4100">$Q$4*$AF$49 *N379</f>
        <v>3.170570694032147E-5</v>
      </c>
      <c r="AV379" s="6">
        <f>$Q$4*$AG$49 *B379</f>
        <v>5.8622748510761062E-7</v>
      </c>
      <c r="AW379" s="6">
        <f t="shared" ref="AW379" si="4101">$Q$4*$AG$49 *C379</f>
        <v>2.2397932879283909E-7</v>
      </c>
      <c r="AX379" s="6">
        <f t="shared" ref="AX379" si="4102">$Q$4*$AG$49 *D379</f>
        <v>2.3044804586988857E-7</v>
      </c>
      <c r="AY379" s="6">
        <f t="shared" ref="AY379" si="4103">$Q$4*$AG$49 *E379</f>
        <v>1.0196315292699279E-6</v>
      </c>
      <c r="AZ379" s="6">
        <f t="shared" ref="AZ379" si="4104">$Q$4*$AG$49 *F379</f>
        <v>1.90584576882571E-6</v>
      </c>
      <c r="BA379" s="6">
        <f t="shared" ref="BA379" si="4105">$Q$4*$AG$49 *G379</f>
        <v>2.1751061171578957E-7</v>
      </c>
      <c r="BB379" s="6">
        <f t="shared" ref="BB379" si="4106">$Q$4*$AG$49 *H379</f>
        <v>2.1751061171578957E-7</v>
      </c>
      <c r="BC379" s="6">
        <f t="shared" ref="BC379" si="4107">$Q$4*$AG$49 *I379</f>
        <v>1.1295997195797698E-6</v>
      </c>
      <c r="BD379" s="6">
        <f t="shared" ref="BD379" si="4108">$Q$4*$AG$49 *J379</f>
        <v>2.1751061171578957E-7</v>
      </c>
      <c r="BE379" s="6">
        <f t="shared" ref="BE379" si="4109">$Q$4*$AG$49 *K379</f>
        <v>2.1945122683890442E-7</v>
      </c>
      <c r="BF379" s="6">
        <f t="shared" ref="BF379" si="4110">$Q$4*$AG$49 *L379</f>
        <v>2.2397932879283909E-7</v>
      </c>
      <c r="BG379" s="6">
        <f t="shared" ref="BG379" si="4111">$Q$4*$AG$49 *M379</f>
        <v>2.1751061171578957E-7</v>
      </c>
      <c r="BH379" s="6">
        <f t="shared" ref="BH379" si="4112">$Q$4*$AG$49 *N379</f>
        <v>2.6279163125513609E-7</v>
      </c>
      <c r="BI379" s="6">
        <f>$Q$4*$AH$49 *B379</f>
        <v>3.4984895032724009E-7</v>
      </c>
      <c r="BJ379" s="6">
        <f t="shared" ref="BJ379" si="4113">$Q$4*$AH$49 *C379</f>
        <v>1.3366642653882154E-7</v>
      </c>
      <c r="BK379" s="6">
        <f t="shared" ref="BK379" si="4114">$Q$4*$AH$49 *D379</f>
        <v>1.3752682874932902E-7</v>
      </c>
      <c r="BL379" s="6">
        <f t="shared" ref="BL379" si="4115">$Q$4*$AH$49 *E379</f>
        <v>6.0849589843124165E-7</v>
      </c>
      <c r="BM379" s="6">
        <f t="shared" ref="BM379" si="4116">$Q$4*$AH$49 *F379</f>
        <v>1.1373710012707666E-6</v>
      </c>
      <c r="BN379" s="6">
        <f t="shared" ref="BN379" si="4117">$Q$4*$AH$49 *G379</f>
        <v>1.2980602432831405E-7</v>
      </c>
      <c r="BO379" s="6">
        <f t="shared" ref="BO379" si="4118">$Q$4*$AH$49 *H379</f>
        <v>1.2980602432831405E-7</v>
      </c>
      <c r="BP379" s="6">
        <f t="shared" ref="BP379" si="4119">$Q$4*$AH$49 *I379</f>
        <v>6.7412273600986892E-7</v>
      </c>
      <c r="BQ379" s="6">
        <f t="shared" ref="BQ379" si="4120">$Q$4*$AH$49 *J379</f>
        <v>1.2980602432831405E-7</v>
      </c>
      <c r="BR379" s="6">
        <f t="shared" ref="BR379" si="4121">$Q$4*$AH$49 *K379</f>
        <v>1.3096414499146631E-7</v>
      </c>
      <c r="BS379" s="6">
        <f t="shared" ref="BS379" si="4122">$Q$4*$AH$49 *L379</f>
        <v>1.3366642653882154E-7</v>
      </c>
      <c r="BT379" s="6">
        <f t="shared" ref="BT379" si="4123">$Q$4*$AH$49 *M379</f>
        <v>1.2980602432831405E-7</v>
      </c>
      <c r="BU379" s="6">
        <f t="shared" ref="BU379" si="4124">$Q$4*$AH$49 *N379</f>
        <v>1.568288398018664E-7</v>
      </c>
      <c r="BV379" s="6">
        <f>$Q$4*AF379</f>
        <v>7.8949588809238693E-4</v>
      </c>
      <c r="BW379" s="6">
        <f>$Q$4*AG379</f>
        <v>-6.1127974194667145E-6</v>
      </c>
      <c r="BX379" s="10">
        <f>$Q$4*AH379</f>
        <v>-2.2716460098686178E-5</v>
      </c>
    </row>
    <row r="380" spans="1:76" x14ac:dyDescent="0.25">
      <c r="A380" s="53"/>
      <c r="B380" s="21" t="s">
        <v>74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7">
        <f>Y373 + Y379</f>
        <v>0.49257515058730239</v>
      </c>
      <c r="Z380" s="7">
        <f t="shared" ref="Z380" si="4125">Z373 + Z379</f>
        <v>-0.1250257960944611</v>
      </c>
      <c r="AA380" s="7">
        <f t="shared" ref="AA380" si="4126">AA373 + AA379</f>
        <v>-0.26172510652497849</v>
      </c>
      <c r="AB380" s="7">
        <f>AB373+AB379</f>
        <v>0.51567042226839499</v>
      </c>
      <c r="AC380" s="41"/>
      <c r="AD380" s="42"/>
      <c r="AE380" s="42"/>
      <c r="AF380" s="42"/>
      <c r="AG380" s="42"/>
      <c r="AH380" s="43"/>
      <c r="AI380" s="7">
        <f>AI373 + AI379</f>
        <v>1.0253857586136072E-2</v>
      </c>
      <c r="AJ380" s="7">
        <f t="shared" ref="AJ380:BX380" si="4127">AJ373 + AJ379</f>
        <v>0.7958711364768033</v>
      </c>
      <c r="AK380" s="7">
        <f t="shared" si="4127"/>
        <v>0.519634732432948</v>
      </c>
      <c r="AL380" s="7">
        <f t="shared" si="4127"/>
        <v>0.10188148938971568</v>
      </c>
      <c r="AM380" s="7">
        <f t="shared" si="4127"/>
        <v>0.21829528093261458</v>
      </c>
      <c r="AN380" s="7">
        <f t="shared" si="4127"/>
        <v>0.39568924690571711</v>
      </c>
      <c r="AO380" s="7">
        <f t="shared" si="4127"/>
        <v>0.94302061318767127</v>
      </c>
      <c r="AP380" s="7">
        <f t="shared" si="4127"/>
        <v>0.10781765458774967</v>
      </c>
      <c r="AQ380" s="7">
        <f t="shared" si="4127"/>
        <v>0.61139216054068901</v>
      </c>
      <c r="AR380" s="7">
        <f t="shared" si="4127"/>
        <v>0.10087271846209638</v>
      </c>
      <c r="AS380" s="7">
        <f t="shared" si="4127"/>
        <v>0.56805012266406196</v>
      </c>
      <c r="AT380" s="7">
        <f t="shared" si="4127"/>
        <v>0.94586515127722293</v>
      </c>
      <c r="AU380" s="7">
        <f t="shared" si="4127"/>
        <v>0.86288400163340473</v>
      </c>
      <c r="AV380" s="7">
        <f t="shared" si="4127"/>
        <v>0.6511134345193943</v>
      </c>
      <c r="AW380" s="7">
        <f t="shared" si="4127"/>
        <v>0.89584047206782114</v>
      </c>
      <c r="AX380" s="7">
        <f t="shared" si="4127"/>
        <v>0.68673186195039038</v>
      </c>
      <c r="AY380" s="7">
        <f t="shared" si="4127"/>
        <v>0.92965654370132966</v>
      </c>
      <c r="AZ380" s="7">
        <f t="shared" si="4127"/>
        <v>0.68897948453132785</v>
      </c>
      <c r="BA380" s="7">
        <f t="shared" si="4127"/>
        <v>0.18859291285143556</v>
      </c>
      <c r="BB380" s="7">
        <f t="shared" si="4127"/>
        <v>0.34185365064472756</v>
      </c>
      <c r="BC380" s="7">
        <f t="shared" si="4127"/>
        <v>0.80364722415865242</v>
      </c>
      <c r="BD380" s="7">
        <f t="shared" si="4127"/>
        <v>0.68758530905684601</v>
      </c>
      <c r="BE380" s="7">
        <f t="shared" si="4127"/>
        <v>4.6163846691644306E-2</v>
      </c>
      <c r="BF380" s="7">
        <f t="shared" si="4127"/>
        <v>0.65074427656529521</v>
      </c>
      <c r="BG380" s="7">
        <f t="shared" si="4127"/>
        <v>0.77682569253238298</v>
      </c>
      <c r="BH380" s="7">
        <f t="shared" si="4127"/>
        <v>0.98151343634601551</v>
      </c>
      <c r="BI380" s="7">
        <f t="shared" si="4127"/>
        <v>0.74442437822614005</v>
      </c>
      <c r="BJ380" s="7">
        <f t="shared" si="4127"/>
        <v>0.38644016078424609</v>
      </c>
      <c r="BK380" s="7">
        <f t="shared" si="4127"/>
        <v>0.33320229348354996</v>
      </c>
      <c r="BL380" s="7">
        <f t="shared" si="4127"/>
        <v>6.52696250852529E-2</v>
      </c>
      <c r="BM380" s="7">
        <f t="shared" si="4127"/>
        <v>0.7757121823913482</v>
      </c>
      <c r="BN380" s="7">
        <f t="shared" si="4127"/>
        <v>0.46679946486154333</v>
      </c>
      <c r="BO380" s="7">
        <f t="shared" si="4127"/>
        <v>0.89057449193164562</v>
      </c>
      <c r="BP380" s="7">
        <f t="shared" si="4127"/>
        <v>0.34739570558039473</v>
      </c>
      <c r="BQ380" s="7">
        <f t="shared" si="4127"/>
        <v>0.37288046766248895</v>
      </c>
      <c r="BR380" s="7">
        <f t="shared" si="4127"/>
        <v>0.32089071314928025</v>
      </c>
      <c r="BS380" s="7">
        <f t="shared" si="4127"/>
        <v>0.20348290238606778</v>
      </c>
      <c r="BT380" s="7">
        <f t="shared" si="4127"/>
        <v>0.79251320321722907</v>
      </c>
      <c r="BU380" s="7">
        <f t="shared" si="4127"/>
        <v>0.21308797904232793</v>
      </c>
      <c r="BV380" s="7">
        <f t="shared" si="4127"/>
        <v>5.0670825730445998E-2</v>
      </c>
      <c r="BW380" s="7">
        <f t="shared" si="4127"/>
        <v>0.30364211342714076</v>
      </c>
      <c r="BX380" s="11">
        <f t="shared" si="4127"/>
        <v>0.52198828878008785</v>
      </c>
    </row>
    <row r="381" spans="1:76" x14ac:dyDescent="0.25">
      <c r="A381" s="53"/>
      <c r="BX381" s="12"/>
    </row>
    <row r="382" spans="1:76" x14ac:dyDescent="0.25">
      <c r="A382" s="53"/>
      <c r="B382" s="8">
        <v>0.29033457249070638</v>
      </c>
      <c r="C382" s="3">
        <v>0.10297397769516729</v>
      </c>
      <c r="D382" s="3">
        <v>0.11189591078066916</v>
      </c>
      <c r="E382" s="3">
        <v>0.48066914498141267</v>
      </c>
      <c r="F382" s="3">
        <v>0.88215613382899627</v>
      </c>
      <c r="G382" s="3">
        <v>0.1</v>
      </c>
      <c r="H382" s="3">
        <v>0.1</v>
      </c>
      <c r="I382" s="3">
        <v>0.41226765799256504</v>
      </c>
      <c r="J382" s="3">
        <v>0.10297397769516729</v>
      </c>
      <c r="K382" s="3">
        <v>0.10059479553903346</v>
      </c>
      <c r="L382" s="3">
        <v>0.10594795539033458</v>
      </c>
      <c r="M382" s="3">
        <v>0.10297397769516729</v>
      </c>
      <c r="N382" s="3">
        <v>0.120817843866171</v>
      </c>
      <c r="O382" s="3">
        <v>0</v>
      </c>
      <c r="P382" s="6">
        <f>$BV$43+ (B382*AI376) + (C382*$AJ$43) +(D382*$AK$43)+(E382*$AL$43)+(F382*$AM$43)+(G382*$AN$43)+(H382*$AO$43)+(I382*$AP$43)+(J382*$AQ$43)+(K382*$AR$43)+(L382*$AS$43)+(M382*$AT$43)+(N382*$AU$43)</f>
        <v>1.1168360491324956</v>
      </c>
      <c r="Q382" s="6">
        <f>$BW$43+ (B382*$AV$43) + (C382*$AW$43) +(D382*$AX$43)+(E382*$AY$43)+(F382*$AZ$43)+(G382*$BA$43)+(H382*$BB$43)+(I382*$BC$43)+(J382*$BD$43)+(K382*$BE$43)+(L382*$BF$43)+(M382*$BG$43)+(N382*$BH$43)</f>
        <v>2.4655634858100868</v>
      </c>
      <c r="R382" s="6">
        <f>$BX$43+ (B382*$BI$43) + (C382*$BJ$43) +(D382*$BK$43)+(E382*$BL$43)+(F382*$BM$43)+(G382*$BN$43)+(H382*$BO$43)+(I382*$BP$43)+(J382*$BQ$43)+(K382*$BR$43)+(L382*$BS$43)+(M382*$BT$43)+(N382*$BU$43)</f>
        <v>2.0036371550250882</v>
      </c>
      <c r="S382" s="6">
        <f>1/(1+EXP(-P382))</f>
        <v>0.7534013645401284</v>
      </c>
      <c r="T382" s="6">
        <f t="shared" ref="T382" si="4128">1/(1+EXP(-Q382))</f>
        <v>0.92169215469987387</v>
      </c>
      <c r="U382" s="6">
        <f t="shared" ref="U382" si="4129">1/(1+EXP(-R382))</f>
        <v>0.88117842732851526</v>
      </c>
      <c r="V382" s="6">
        <f>AB373+(S382*Y373)+(T382*Z373)+(U382*AA373)</f>
        <v>0.51284898796888956</v>
      </c>
      <c r="W382" s="6">
        <f t="shared" ref="W382" si="4130">1/(1+EXP(-V382))</f>
        <v>0.62547410591218888</v>
      </c>
      <c r="X382" s="6">
        <f>(O382 -W382) *W382 * (1-W382)</f>
        <v>-0.14652121773845794</v>
      </c>
      <c r="Y382" s="6">
        <f>$Q$4*X382*S382</f>
        <v>-1.103892853782355E-2</v>
      </c>
      <c r="Z382" s="6">
        <f>$Q$4*X382*T382</f>
        <v>-1.350474568866087E-2</v>
      </c>
      <c r="AA382" s="6">
        <f>$Q$4*X382*U382</f>
        <v>-1.2911133621703333E-2</v>
      </c>
      <c r="AB382" s="6">
        <f>$Q$4*X382</f>
        <v>-1.4652121773845795E-2</v>
      </c>
      <c r="AC382" s="6">
        <f>X382 *Y373</f>
        <v>-7.1202486842435186E-2</v>
      </c>
      <c r="AD382" s="6">
        <f>X382 *Z373</f>
        <v>1.9508227012149233E-2</v>
      </c>
      <c r="AE382" s="6">
        <f>X382 *AA373</f>
        <v>3.9482596440887419E-2</v>
      </c>
      <c r="AF382" s="6">
        <f>AC382 *S382*(1 - S382)</f>
        <v>-1.322854971443989E-2</v>
      </c>
      <c r="AG382" s="6">
        <f>AD382 *T382*(1 - T382)</f>
        <v>1.4080204605394133E-3</v>
      </c>
      <c r="AH382" s="6">
        <f>AE382 *U382*(1 - U382)</f>
        <v>4.1339465533411406E-3</v>
      </c>
      <c r="AI382" s="6">
        <f>$Q$4*$AF$52 *B382</f>
        <v>-4.4871305332942388E-4</v>
      </c>
      <c r="AJ382" s="6">
        <f t="shared" ref="AJ382" si="4131">$Q$4*$AF$52 *C382</f>
        <v>-1.5914662710915544E-4</v>
      </c>
      <c r="AK382" s="6">
        <f t="shared" ref="AK382" si="4132">$Q$4*$AF$52 *D382</f>
        <v>-1.7293550454821583E-4</v>
      </c>
      <c r="AL382" s="6">
        <f t="shared" ref="AL382" si="4133">$Q$4*$AF$52 *E382</f>
        <v>-7.4287577202937895E-4</v>
      </c>
      <c r="AM382" s="6">
        <f t="shared" ref="AM382" si="4134">$Q$4*$AF$52 *F382</f>
        <v>-1.3633752567870968E-3</v>
      </c>
      <c r="AN382" s="6">
        <f t="shared" ref="AN382" si="4135">$Q$4*$AF$52 *G382</f>
        <v>-1.5455033462946863E-4</v>
      </c>
      <c r="AO382" s="6">
        <f t="shared" ref="AO382" si="4136">$Q$4*$AF$52 *H382</f>
        <v>-1.5455033462946863E-4</v>
      </c>
      <c r="AP382" s="6">
        <f t="shared" ref="AP382" si="4137">$Q$4*$AF$52 *I382</f>
        <v>-6.3716104499658254E-4</v>
      </c>
      <c r="AQ382" s="6">
        <f t="shared" ref="AQ382" si="4138">$Q$4*$AF$52 *J382</f>
        <v>-1.5914662710915544E-4</v>
      </c>
      <c r="AR382" s="6">
        <f t="shared" ref="AR382" si="4139">$Q$4*$AF$52 *K382</f>
        <v>-1.5546959312540598E-4</v>
      </c>
      <c r="AS382" s="6">
        <f t="shared" ref="AS382" si="4140">$Q$4*$AF$52 *L382</f>
        <v>-1.6374291958884223E-4</v>
      </c>
      <c r="AT382" s="6">
        <f t="shared" ref="AT382" si="4141">$Q$4*$AF$52 *M382</f>
        <v>-1.5914662710915544E-4</v>
      </c>
      <c r="AU382" s="6">
        <f t="shared" ref="AU382" si="4142">$Q$4*$AF$52 *N382</f>
        <v>-1.8672438198727621E-4</v>
      </c>
      <c r="AV382" s="6">
        <f>$Q$4*$AG$52 *B382</f>
        <v>-5.0799712809904275E-5</v>
      </c>
      <c r="AW382" s="6">
        <f t="shared" ref="AW382" si="4143">$Q$4*$AG$52 *C382</f>
        <v>-1.8017311713628017E-5</v>
      </c>
      <c r="AX382" s="6">
        <f t="shared" ref="AX382" si="4144">$Q$4*$AG$52 *D382</f>
        <v>-1.9578378432498315E-5</v>
      </c>
      <c r="AY382" s="6">
        <f t="shared" ref="AY382" si="4145">$Q$4*$AG$52 *E382</f>
        <v>-8.4102469479137277E-5</v>
      </c>
      <c r="AZ382" s="6">
        <f t="shared" ref="AZ382" si="4146">$Q$4*$AG$52 *F382</f>
        <v>-1.5435047182830067E-4</v>
      </c>
      <c r="BA382" s="6">
        <f t="shared" ref="BA382" si="4147">$Q$4*$AG$52 *G382</f>
        <v>-1.7496956140671253E-5</v>
      </c>
      <c r="BB382" s="6">
        <f t="shared" ref="BB382" si="4148">$Q$4*$AG$52 *H382</f>
        <v>-1.7496956140671253E-5</v>
      </c>
      <c r="BC382" s="6">
        <f t="shared" ref="BC382" si="4149">$Q$4*$AG$52 *I382</f>
        <v>-7.2134291301131665E-5</v>
      </c>
      <c r="BD382" s="6">
        <f t="shared" ref="BD382" si="4150">$Q$4*$AG$52 *J382</f>
        <v>-1.8017311713628017E-5</v>
      </c>
      <c r="BE382" s="6">
        <f t="shared" ref="BE382" si="4151">$Q$4*$AG$52 *K382</f>
        <v>-1.7601027255262605E-5</v>
      </c>
      <c r="BF382" s="6">
        <f t="shared" ref="BF382" si="4152">$Q$4*$AG$52 *L382</f>
        <v>-1.8537667286584785E-5</v>
      </c>
      <c r="BG382" s="6">
        <f t="shared" ref="BG382" si="4153">$Q$4*$AG$52 *M382</f>
        <v>-1.8017311713628017E-5</v>
      </c>
      <c r="BH382" s="6">
        <f t="shared" ref="BH382" si="4154">$Q$4*$AG$52 *N382</f>
        <v>-2.1139445151368612E-5</v>
      </c>
      <c r="BI382" s="6">
        <f>$Q$4*$AH$52 *B382</f>
        <v>-2.4001231093712511E-5</v>
      </c>
      <c r="BJ382" s="6">
        <f t="shared" ref="BJ382" si="4155">$Q$4*$AH$52 *C382</f>
        <v>-8.5126005287559081E-6</v>
      </c>
      <c r="BK382" s="6">
        <f t="shared" ref="BK382" si="4156">$Q$4*$AH$52 *D382</f>
        <v>-9.2501543651824131E-6</v>
      </c>
      <c r="BL382" s="6">
        <f t="shared" ref="BL382" si="4157">$Q$4*$AH$52 *E382</f>
        <v>-3.9735712937477939E-5</v>
      </c>
      <c r="BM382" s="6">
        <f t="shared" ref="BM382" si="4158">$Q$4*$AH$52 *F382</f>
        <v>-7.292563557667065E-5</v>
      </c>
      <c r="BN382" s="6">
        <f t="shared" ref="BN382" si="4159">$Q$4*$AH$52 *G382</f>
        <v>-8.2667492499470737E-6</v>
      </c>
      <c r="BO382" s="6">
        <f t="shared" ref="BO382" si="4160">$Q$4*$AH$52 *H382</f>
        <v>-8.2667492499470737E-6</v>
      </c>
      <c r="BP382" s="6">
        <f t="shared" ref="BP382" si="4161">$Q$4*$AH$52 *I382</f>
        <v>-3.4081133524874732E-5</v>
      </c>
      <c r="BQ382" s="6">
        <f t="shared" ref="BQ382" si="4162">$Q$4*$AH$52 *J382</f>
        <v>-8.5126005287559081E-6</v>
      </c>
      <c r="BR382" s="6">
        <f t="shared" ref="BR382" si="4163">$Q$4*$AH$52 *K382</f>
        <v>-8.3159195057088406E-6</v>
      </c>
      <c r="BS382" s="6">
        <f t="shared" ref="BS382" si="4164">$Q$4*$AH$52 *L382</f>
        <v>-8.7584518075647443E-6</v>
      </c>
      <c r="BT382" s="6">
        <f t="shared" ref="BT382" si="4165">$Q$4*$AH$52 *M382</f>
        <v>-8.5126005287559081E-6</v>
      </c>
      <c r="BU382" s="6">
        <f t="shared" ref="BU382" si="4166">$Q$4*$AH$52 *N382</f>
        <v>-9.9877082016089164E-6</v>
      </c>
      <c r="BV382" s="6">
        <f>$Q$4*AF382</f>
        <v>-1.3228549714439891E-3</v>
      </c>
      <c r="BW382" s="6">
        <f>$Q$4*AG382</f>
        <v>1.4080204605394133E-4</v>
      </c>
      <c r="BX382" s="10">
        <f>$Q$4*AH382</f>
        <v>4.133946553341141E-4</v>
      </c>
    </row>
    <row r="383" spans="1:76" x14ac:dyDescent="0.25">
      <c r="A383" s="53"/>
      <c r="B383" s="21" t="s">
        <v>74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13">
        <f>Y380+Y382</f>
        <v>0.48153622204947882</v>
      </c>
      <c r="Z383" s="13">
        <f t="shared" ref="Z383:AB383" si="4167">Z380+Z382</f>
        <v>-0.13853054178312196</v>
      </c>
      <c r="AA383" s="13">
        <f t="shared" si="4167"/>
        <v>-0.27463624014668181</v>
      </c>
      <c r="AB383" s="13">
        <f t="shared" si="4167"/>
        <v>0.50101830049454921</v>
      </c>
      <c r="AC383" s="36" t="s">
        <v>74</v>
      </c>
      <c r="AD383" s="36"/>
      <c r="AE383" s="36"/>
      <c r="AF383" s="36"/>
      <c r="AG383" s="36"/>
      <c r="AH383" s="36"/>
      <c r="AI383" s="14">
        <f>AI380+AI382</f>
        <v>9.8051445328066478E-3</v>
      </c>
      <c r="AJ383" s="14">
        <f t="shared" ref="AJ383:BV383" si="4168">AJ380+AJ382</f>
        <v>0.79571198984969416</v>
      </c>
      <c r="AK383" s="14">
        <f t="shared" si="4168"/>
        <v>0.51946179692839978</v>
      </c>
      <c r="AL383" s="14">
        <f t="shared" si="4168"/>
        <v>0.10113861361768631</v>
      </c>
      <c r="AM383" s="14">
        <f t="shared" si="4168"/>
        <v>0.21693190567582749</v>
      </c>
      <c r="AN383" s="14">
        <f t="shared" si="4168"/>
        <v>0.39553469657108764</v>
      </c>
      <c r="AO383" s="14">
        <f t="shared" si="4168"/>
        <v>0.94286606285304175</v>
      </c>
      <c r="AP383" s="14">
        <f t="shared" si="4168"/>
        <v>0.10718049354275308</v>
      </c>
      <c r="AQ383" s="14">
        <f t="shared" si="4168"/>
        <v>0.61123301391357987</v>
      </c>
      <c r="AR383" s="14">
        <f t="shared" si="4168"/>
        <v>0.10071724886897097</v>
      </c>
      <c r="AS383" s="14">
        <f t="shared" si="4168"/>
        <v>0.56788637974447309</v>
      </c>
      <c r="AT383" s="14">
        <f t="shared" si="4168"/>
        <v>0.94570600465011379</v>
      </c>
      <c r="AU383" s="14">
        <f t="shared" si="4168"/>
        <v>0.86269727725141743</v>
      </c>
      <c r="AV383" s="14">
        <f t="shared" si="4168"/>
        <v>0.65106263480658444</v>
      </c>
      <c r="AW383" s="14">
        <f t="shared" si="4168"/>
        <v>0.89582245475610756</v>
      </c>
      <c r="AX383" s="14">
        <f t="shared" si="4168"/>
        <v>0.6867122835719579</v>
      </c>
      <c r="AY383" s="14">
        <f t="shared" si="4168"/>
        <v>0.92957244123185057</v>
      </c>
      <c r="AZ383" s="14">
        <f t="shared" si="4168"/>
        <v>0.68882513405949952</v>
      </c>
      <c r="BA383" s="14">
        <f t="shared" si="4168"/>
        <v>0.18857541589529489</v>
      </c>
      <c r="BB383" s="14">
        <f t="shared" si="4168"/>
        <v>0.34183615368858689</v>
      </c>
      <c r="BC383" s="14">
        <f t="shared" si="4168"/>
        <v>0.80357508986735127</v>
      </c>
      <c r="BD383" s="14">
        <f t="shared" si="4168"/>
        <v>0.68756729174513243</v>
      </c>
      <c r="BE383" s="14">
        <f t="shared" si="4168"/>
        <v>4.6146245664389046E-2</v>
      </c>
      <c r="BF383" s="14">
        <f t="shared" si="4168"/>
        <v>0.65072573889800867</v>
      </c>
      <c r="BG383" s="14">
        <f t="shared" si="4168"/>
        <v>0.7768076752206694</v>
      </c>
      <c r="BH383" s="14">
        <f t="shared" si="4168"/>
        <v>0.98149229690086415</v>
      </c>
      <c r="BI383" s="14">
        <f t="shared" si="4168"/>
        <v>0.74440037699504635</v>
      </c>
      <c r="BJ383" s="14">
        <f t="shared" si="4168"/>
        <v>0.38643164818371734</v>
      </c>
      <c r="BK383" s="14">
        <f t="shared" si="4168"/>
        <v>0.33319304332918476</v>
      </c>
      <c r="BL383" s="14">
        <f t="shared" si="4168"/>
        <v>6.5229889372315428E-2</v>
      </c>
      <c r="BM383" s="14">
        <f t="shared" si="4168"/>
        <v>0.7756392567557715</v>
      </c>
      <c r="BN383" s="14">
        <f t="shared" si="4168"/>
        <v>0.46679119811229336</v>
      </c>
      <c r="BO383" s="14">
        <f t="shared" si="4168"/>
        <v>0.8905662251823957</v>
      </c>
      <c r="BP383" s="14">
        <f t="shared" si="4168"/>
        <v>0.34736162444686985</v>
      </c>
      <c r="BQ383" s="14">
        <f t="shared" si="4168"/>
        <v>0.37287195506196019</v>
      </c>
      <c r="BR383" s="14">
        <f t="shared" si="4168"/>
        <v>0.32088239722977452</v>
      </c>
      <c r="BS383" s="14">
        <f t="shared" si="4168"/>
        <v>0.20347414393426022</v>
      </c>
      <c r="BT383" s="14">
        <f t="shared" si="4168"/>
        <v>0.79250469061670026</v>
      </c>
      <c r="BU383" s="14">
        <f t="shared" si="4168"/>
        <v>0.21307799133412633</v>
      </c>
      <c r="BV383" s="14">
        <f t="shared" si="4168"/>
        <v>4.9347970759002012E-2</v>
      </c>
      <c r="BW383" s="14">
        <f>BW380+BW382</f>
        <v>0.30378291547319469</v>
      </c>
      <c r="BX383" s="15">
        <f t="shared" ref="BX383" si="4169">BX380+BX382</f>
        <v>0.52240168343542193</v>
      </c>
    </row>
    <row r="384" spans="1:76" x14ac:dyDescent="0.25">
      <c r="A384" s="53"/>
      <c r="BX384" s="12"/>
    </row>
    <row r="385" spans="1:76" ht="14.25" customHeight="1" x14ac:dyDescent="0.25">
      <c r="A385" s="53"/>
      <c r="B385" s="8">
        <v>0.32007434944237922</v>
      </c>
      <c r="C385" s="3">
        <v>0.1</v>
      </c>
      <c r="D385" s="3">
        <v>0.10594795539033458</v>
      </c>
      <c r="E385" s="3">
        <v>0.45687732342007437</v>
      </c>
      <c r="F385" s="3">
        <v>0.9</v>
      </c>
      <c r="G385" s="3">
        <v>0.1</v>
      </c>
      <c r="H385" s="3">
        <v>0.10594795539033458</v>
      </c>
      <c r="I385" s="3">
        <v>0.45985130111524164</v>
      </c>
      <c r="J385" s="3">
        <v>0.10297397769516729</v>
      </c>
      <c r="K385" s="3">
        <v>0.10059479553903346</v>
      </c>
      <c r="L385" s="3">
        <v>0.10297397769516729</v>
      </c>
      <c r="M385" s="3">
        <v>0.10297397769516729</v>
      </c>
      <c r="N385" s="3">
        <v>0.10892193308550187</v>
      </c>
      <c r="O385" s="3">
        <v>0</v>
      </c>
      <c r="P385" s="6">
        <f>$BV$43+ (B385*AI379) + (C385*$AJ$43) +(D385*$AK$43)+(E385*$AL$43)+(F385*$AM$43)+(G385*$AN$43)+(H385*$AO$43)+(I385*$AP$43)+(J385*$AQ$43)+(K385*$AR$43)+(L385*$AS$43)+(M385*$AT$43)+(N385*$AU$43)</f>
        <v>1.1143230549601821</v>
      </c>
      <c r="Q385" s="6">
        <f>$BW$43+ (B385*$AV$43) + (C385*$AW$43) +(D385*$AX$43)+(E385*$AY$43)+(F385*$AZ$43)+(G385*$BA$43)+(H385*$BB$43)+(I385*$BC$43)+(J385*$BD$43)+(K385*$BE$43)+(L385*$BF$43)+(M385*$BG$43)+(N385*$BH$43)</f>
        <v>2.4954608669463334</v>
      </c>
      <c r="R385" s="6">
        <f>$BX$43+ (B385*$BI$43) + (C385*$BJ$43) +(D385*$BK$43)+(E385*$BL$43)+(F385*$BM$43)+(G385*$BN$43)+(H385*$BO$43)+(I385*$BP$43)+(J385*$BQ$43)+(K385*$BR$43)+(L385*$BS$43)+(M385*$BT$43)+(N385*$BU$43)</f>
        <v>2.053859722839591</v>
      </c>
      <c r="S385" s="6">
        <f t="shared" ref="S385" si="4170">1/(1+EXP(-P385))</f>
        <v>0.75293418375792309</v>
      </c>
      <c r="T385" s="6">
        <f>1/(1+EXP(-Q385))</f>
        <v>0.92382299661895484</v>
      </c>
      <c r="U385" s="6">
        <f>1/(1+EXP(-R385))</f>
        <v>0.88633704164848148</v>
      </c>
      <c r="V385" s="6">
        <f>AB373+(S385*Y373)+(T385*Z373)+(U385*AA373)</f>
        <v>0.51094817883646071</v>
      </c>
      <c r="W385" s="6">
        <f t="shared" ref="W385" si="4171">1/(1+EXP(-V385))</f>
        <v>0.6250287234045806</v>
      </c>
      <c r="X385" s="6">
        <f>(O385 -W385) *W385 * (1-W385)</f>
        <v>-0.14648661829405443</v>
      </c>
      <c r="Y385" s="6">
        <f>$Q$4*X385*S385</f>
        <v>-1.1029478237669232E-2</v>
      </c>
      <c r="Z385" s="6">
        <f>$Q$4*X385*T385</f>
        <v>-1.3532770667699038E-2</v>
      </c>
      <c r="AA385" s="6">
        <f>$Q$4*X385*U385</f>
        <v>-1.2983651589984255E-2</v>
      </c>
      <c r="AB385" s="6">
        <f>$Q$4*X385</f>
        <v>-1.4648661829405444E-2</v>
      </c>
      <c r="AC385" s="6">
        <f>$X385 *Y373</f>
        <v>-7.1185673124101956E-2</v>
      </c>
      <c r="AD385" s="6">
        <f>$X385 *Z373</f>
        <v>1.9503620349535202E-2</v>
      </c>
      <c r="AE385" s="6">
        <f>$X385 *AA373</f>
        <v>3.9473273041030744E-2</v>
      </c>
      <c r="AF385" s="6">
        <f>AC385 *S385*(1 - S385)</f>
        <v>-1.3242264919452674E-2</v>
      </c>
      <c r="AG385" s="6">
        <f>AD385 *T385*(1 - T385)</f>
        <v>1.3725490956928207E-3</v>
      </c>
      <c r="AH385" s="6">
        <f>AE385 *U385*(1 - U385)</f>
        <v>3.9766831924110992E-3</v>
      </c>
      <c r="AI385" s="6">
        <f t="shared" ref="AI385" si="4172">$Q$4*$AF$33 *B385</f>
        <v>-4.7762817871976817E-4</v>
      </c>
      <c r="AJ385" s="6">
        <f t="shared" ref="AJ385" si="4173">$Q$4*$AF$33 *C385</f>
        <v>-1.4922413481488689E-4</v>
      </c>
      <c r="AK385" s="6">
        <f t="shared" ref="AK385" si="4174">$Q$4*$AF$33 *D385</f>
        <v>-1.5809991978528909E-4</v>
      </c>
      <c r="AL385" s="6">
        <f t="shared" ref="AL385" si="4175">$Q$4*$AF$33 *E385</f>
        <v>-6.817712330390186E-4</v>
      </c>
      <c r="AM385" s="6">
        <f t="shared" ref="AM385" si="4176">$Q$4*$AF$33 *F385</f>
        <v>-1.3430172133339822E-3</v>
      </c>
      <c r="AN385" s="6">
        <f t="shared" ref="AN385" si="4177">$Q$4*$AF$33 *G385</f>
        <v>-1.4922413481488689E-4</v>
      </c>
      <c r="AO385" s="6">
        <f t="shared" ref="AO385" si="4178">$Q$4*$AF$33 *H385</f>
        <v>-1.5809991978528909E-4</v>
      </c>
      <c r="AP385" s="6">
        <f t="shared" ref="AP385" si="4179">$Q$4*$AF$33 *I385</f>
        <v>-6.8620912552421962E-4</v>
      </c>
      <c r="AQ385" s="6">
        <f t="shared" ref="AQ385" si="4180">$Q$4*$AF$33 *J385</f>
        <v>-1.5366202730008799E-4</v>
      </c>
      <c r="AR385" s="6">
        <f t="shared" ref="AR385" si="4181">$Q$4*$AF$33 *K385</f>
        <v>-1.501117133119271E-4</v>
      </c>
      <c r="AS385" s="6">
        <f t="shared" ref="AS385" si="4182">$Q$4*$AF$33 *L385</f>
        <v>-1.5366202730008799E-4</v>
      </c>
      <c r="AT385" s="6">
        <f t="shared" ref="AT385" si="4183">$Q$4*$AF$33 *M385</f>
        <v>-1.5366202730008799E-4</v>
      </c>
      <c r="AU385" s="6">
        <f t="shared" ref="AU385" si="4184">$Q$4*$AF$33 *N385</f>
        <v>-1.6253781227049019E-4</v>
      </c>
      <c r="AV385" s="6">
        <f t="shared" ref="AV385" si="4185">$Q$4*$AG$33 *B385</f>
        <v>-5.733351398497838E-5</v>
      </c>
      <c r="AW385" s="6">
        <f t="shared" ref="AW385" si="4186">$Q$4*$AG$33 *C385</f>
        <v>-1.7912561279859678E-5</v>
      </c>
      <c r="AX385" s="6">
        <f t="shared" ref="AX385" si="4187">$Q$4*$AG$33 *D385</f>
        <v>-1.8977992434052078E-5</v>
      </c>
      <c r="AY385" s="6">
        <f t="shared" ref="AY385" si="4188">$Q$4*$AG$33 *E385</f>
        <v>-8.1838430531403508E-5</v>
      </c>
      <c r="AZ385" s="6">
        <f t="shared" ref="AZ385" si="4189">$Q$4*$AG$33 *F385</f>
        <v>-1.6121305151873711E-4</v>
      </c>
      <c r="BA385" s="6">
        <f t="shared" ref="BA385" si="4190">$Q$4*$AG$33 *G385</f>
        <v>-1.7912561279859678E-5</v>
      </c>
      <c r="BB385" s="6">
        <f t="shared" ref="BB385" si="4191">$Q$4*$AG$33 *H385</f>
        <v>-1.8977992434052078E-5</v>
      </c>
      <c r="BC385" s="6">
        <f t="shared" ref="BC385" si="4192">$Q$4*$AG$33 *I385</f>
        <v>-8.2371146108499717E-5</v>
      </c>
      <c r="BD385" s="6">
        <f t="shared" ref="BD385" si="4193">$Q$4*$AG$33 *J385</f>
        <v>-1.8445276856955879E-5</v>
      </c>
      <c r="BE385" s="6">
        <f t="shared" ref="BE385" si="4194">$Q$4*$AG$33 *K385</f>
        <v>-1.8019104395278919E-5</v>
      </c>
      <c r="BF385" s="6">
        <f t="shared" ref="BF385" si="4195">$Q$4*$AG$33 *L385</f>
        <v>-1.8445276856955879E-5</v>
      </c>
      <c r="BG385" s="6">
        <f t="shared" ref="BG385" si="4196">$Q$4*$AG$33 *M385</f>
        <v>-1.8445276856955879E-5</v>
      </c>
      <c r="BH385" s="6">
        <f t="shared" ref="BH385" si="4197">$Q$4*$AG$33 *N385</f>
        <v>-1.9510708011148276E-5</v>
      </c>
      <c r="BI385" s="6">
        <f t="shared" ref="BI385" si="4198">$Q$4*$AH$33 *B385</f>
        <v>-3.1616436273228051E-5</v>
      </c>
      <c r="BJ385" s="6">
        <f t="shared" ref="BJ385" si="4199">$Q$4*$AH$33 *C385</f>
        <v>-9.8778412979074856E-6</v>
      </c>
      <c r="BK385" s="6">
        <f t="shared" ref="BK385" si="4200">$Q$4*$AH$33 *D385</f>
        <v>-1.0465370891835069E-5</v>
      </c>
      <c r="BL385" s="6">
        <f t="shared" ref="BL385" si="4201">$Q$4*$AH$33 *E385</f>
        <v>-4.5129616933562451E-5</v>
      </c>
      <c r="BM385" s="6">
        <f t="shared" ref="BM385" si="4202">$Q$4*$AH$33 *F385</f>
        <v>-8.8900571681167377E-5</v>
      </c>
      <c r="BN385" s="6">
        <f t="shared" ref="BN385" si="4203">$Q$4*$AH$33 *G385</f>
        <v>-9.8778412979074856E-6</v>
      </c>
      <c r="BO385" s="6">
        <f t="shared" ref="BO385" si="4204">$Q$4*$AH$33 *H385</f>
        <v>-1.0465370891835069E-5</v>
      </c>
      <c r="BP385" s="6">
        <f t="shared" ref="BP385" si="4205">$Q$4*$AH$33 *I385</f>
        <v>-4.5423381730526246E-5</v>
      </c>
      <c r="BQ385" s="6">
        <f t="shared" ref="BQ385" si="4206">$Q$4*$AH$33 *J385</f>
        <v>-1.0171606094871277E-5</v>
      </c>
      <c r="BR385" s="6">
        <f t="shared" ref="BR385" si="4207">$Q$4*$AH$33 *K385</f>
        <v>-9.9365942573002432E-6</v>
      </c>
      <c r="BS385" s="6">
        <f t="shared" ref="BS385" si="4208">$Q$4*$AH$33 *L385</f>
        <v>-1.0171606094871277E-5</v>
      </c>
      <c r="BT385" s="6">
        <f t="shared" ref="BT385" si="4209">$Q$4*$AH$33 *M385</f>
        <v>-1.0171606094871277E-5</v>
      </c>
      <c r="BU385" s="6">
        <f t="shared" ref="BU385" si="4210">$Q$4*$AH$33 *N385</f>
        <v>-1.075913568879886E-5</v>
      </c>
      <c r="BV385" s="6">
        <f>AF385*BV383</f>
        <v>-6.5347890202810865E-4</v>
      </c>
      <c r="BW385" s="6">
        <f t="shared" ref="BW385" si="4211">AG385*BW383</f>
        <v>4.1695696591966197E-4</v>
      </c>
      <c r="BX385" s="10">
        <f>AH385*BX383</f>
        <v>2.0774259942049063E-3</v>
      </c>
    </row>
    <row r="386" spans="1:76" x14ac:dyDescent="0.25">
      <c r="A386" s="53"/>
      <c r="B386" s="21" t="s">
        <v>74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13">
        <f>Y383+Y385</f>
        <v>0.47050674381180957</v>
      </c>
      <c r="Z386" s="13">
        <f t="shared" ref="Z386:AB386" si="4212">Z383+Z385</f>
        <v>-0.152063312450821</v>
      </c>
      <c r="AA386" s="13">
        <f t="shared" si="4212"/>
        <v>-0.28761989173666608</v>
      </c>
      <c r="AB386" s="13">
        <f t="shared" si="4212"/>
        <v>0.48636963866514377</v>
      </c>
      <c r="AC386" s="36" t="s">
        <v>74</v>
      </c>
      <c r="AD386" s="36"/>
      <c r="AE386" s="36"/>
      <c r="AF386" s="36"/>
      <c r="AG386" s="36"/>
      <c r="AH386" s="36"/>
      <c r="AI386" s="14">
        <f>AI383+AI385</f>
        <v>9.3275163540868788E-3</v>
      </c>
      <c r="AJ386" s="14">
        <f t="shared" ref="AJ386:BX386" si="4213">AJ383+AJ385</f>
        <v>0.79556276571487927</v>
      </c>
      <c r="AK386" s="14">
        <f t="shared" si="4213"/>
        <v>0.51930369700861445</v>
      </c>
      <c r="AL386" s="14">
        <f t="shared" si="4213"/>
        <v>0.10045684238464729</v>
      </c>
      <c r="AM386" s="14">
        <f t="shared" si="4213"/>
        <v>0.21558888846249349</v>
      </c>
      <c r="AN386" s="14">
        <f t="shared" si="4213"/>
        <v>0.39538547243627276</v>
      </c>
      <c r="AO386" s="14">
        <f t="shared" si="4213"/>
        <v>0.94270796293325643</v>
      </c>
      <c r="AP386" s="14">
        <f t="shared" si="4213"/>
        <v>0.10649428441722886</v>
      </c>
      <c r="AQ386" s="14">
        <f t="shared" si="4213"/>
        <v>0.61107935188627982</v>
      </c>
      <c r="AR386" s="14">
        <f t="shared" si="4213"/>
        <v>0.10056713715565904</v>
      </c>
      <c r="AS386" s="14">
        <f t="shared" si="4213"/>
        <v>0.56773271771717304</v>
      </c>
      <c r="AT386" s="14">
        <f t="shared" si="4213"/>
        <v>0.94555234262281374</v>
      </c>
      <c r="AU386" s="14">
        <f t="shared" si="4213"/>
        <v>0.86253473943914694</v>
      </c>
      <c r="AV386" s="14">
        <f t="shared" si="4213"/>
        <v>0.65100530129259948</v>
      </c>
      <c r="AW386" s="14">
        <f t="shared" si="4213"/>
        <v>0.89580454219482775</v>
      </c>
      <c r="AX386" s="14">
        <f t="shared" si="4213"/>
        <v>0.6866933055795239</v>
      </c>
      <c r="AY386" s="14">
        <f t="shared" si="4213"/>
        <v>0.92949060280131912</v>
      </c>
      <c r="AZ386" s="14">
        <f t="shared" si="4213"/>
        <v>0.68866392100798079</v>
      </c>
      <c r="BA386" s="14">
        <f t="shared" si="4213"/>
        <v>0.18855750333401503</v>
      </c>
      <c r="BB386" s="14">
        <f t="shared" si="4213"/>
        <v>0.34181717569615283</v>
      </c>
      <c r="BC386" s="14">
        <f t="shared" si="4213"/>
        <v>0.80349271872124273</v>
      </c>
      <c r="BD386" s="14">
        <f t="shared" si="4213"/>
        <v>0.68754884646827552</v>
      </c>
      <c r="BE386" s="14">
        <f t="shared" si="4213"/>
        <v>4.6128226559993768E-2</v>
      </c>
      <c r="BF386" s="14">
        <f t="shared" si="4213"/>
        <v>0.65070729362115176</v>
      </c>
      <c r="BG386" s="14">
        <f t="shared" si="4213"/>
        <v>0.7767892299438125</v>
      </c>
      <c r="BH386" s="14">
        <f t="shared" si="4213"/>
        <v>0.98147278619285305</v>
      </c>
      <c r="BI386" s="14">
        <f t="shared" si="4213"/>
        <v>0.7443687605587731</v>
      </c>
      <c r="BJ386" s="14">
        <f t="shared" si="4213"/>
        <v>0.38642177034241942</v>
      </c>
      <c r="BK386" s="14">
        <f t="shared" si="4213"/>
        <v>0.33318257795829292</v>
      </c>
      <c r="BL386" s="14">
        <f t="shared" si="4213"/>
        <v>6.5184759755381863E-2</v>
      </c>
      <c r="BM386" s="14">
        <f t="shared" si="4213"/>
        <v>0.77555035618409029</v>
      </c>
      <c r="BN386" s="14">
        <f t="shared" si="4213"/>
        <v>0.46678132027099545</v>
      </c>
      <c r="BO386" s="14">
        <f t="shared" si="4213"/>
        <v>0.89055575981150381</v>
      </c>
      <c r="BP386" s="14">
        <f t="shared" si="4213"/>
        <v>0.34731620106513933</v>
      </c>
      <c r="BQ386" s="14">
        <f t="shared" si="4213"/>
        <v>0.37286178345586535</v>
      </c>
      <c r="BR386" s="14">
        <f t="shared" si="4213"/>
        <v>0.32087246063551722</v>
      </c>
      <c r="BS386" s="14">
        <f t="shared" si="4213"/>
        <v>0.20346397232816535</v>
      </c>
      <c r="BT386" s="14">
        <f t="shared" si="4213"/>
        <v>0.79249451901060541</v>
      </c>
      <c r="BU386" s="14">
        <f t="shared" si="4213"/>
        <v>0.21306723219843754</v>
      </c>
      <c r="BV386" s="14">
        <f t="shared" si="4213"/>
        <v>4.8694491856973901E-2</v>
      </c>
      <c r="BW386" s="14">
        <f t="shared" si="4213"/>
        <v>0.30419987243911434</v>
      </c>
      <c r="BX386" s="15">
        <f t="shared" si="4213"/>
        <v>0.52447910942962683</v>
      </c>
    </row>
    <row r="387" spans="1:76" x14ac:dyDescent="0.25">
      <c r="A387" s="53"/>
      <c r="BX387" s="12"/>
    </row>
    <row r="388" spans="1:76" x14ac:dyDescent="0.25">
      <c r="A388" s="53"/>
      <c r="B388" s="8">
        <v>0.29330855018587365</v>
      </c>
      <c r="C388" s="3">
        <v>0.10297397769516729</v>
      </c>
      <c r="D388" s="3">
        <v>0.11189591078066916</v>
      </c>
      <c r="E388" s="3">
        <v>0.45687732342007437</v>
      </c>
      <c r="F388" s="3">
        <v>0.62639405204460963</v>
      </c>
      <c r="G388" s="3">
        <v>0.1</v>
      </c>
      <c r="H388" s="3">
        <v>0.1</v>
      </c>
      <c r="I388" s="3">
        <v>0.51635687732342006</v>
      </c>
      <c r="J388" s="3">
        <v>0.1</v>
      </c>
      <c r="K388" s="3">
        <v>0.10118959107806692</v>
      </c>
      <c r="L388" s="3">
        <v>0.10297397769516729</v>
      </c>
      <c r="M388" s="3">
        <v>0.1</v>
      </c>
      <c r="N388" s="3">
        <v>0.120817843866171</v>
      </c>
      <c r="O388" s="3">
        <v>0</v>
      </c>
      <c r="P388" s="6">
        <f>$BV$43+ (B388*AI382) + (C388*$AJ$43) +(D388*$AK$43)+(E388*$AL$43)+(F388*$AM$43)+(G388*$AN$43)+(H388*$AO$43)+(I388*$AP$43)+(J388*$AQ$43)+(K388*$AR$43)+(L388*$AS$43)+(M388*$AT$43)+(N388*$AU$43)</f>
        <v>1.0450014245468009</v>
      </c>
      <c r="Q388" s="6">
        <f>$BW$43+ (B388*$AV$43) + (C388*$AW$43) +(D388*$AX$43)+(E388*$AY$43)+(F388*$AZ$43)+(G388*$BA$43)+(H388*$BB$43)+(I388*$BC$43)+(J388*$BD$43)+(K388*$BE$43)+(L388*$BF$43)+(M388*$BG$43)+(N388*$BH$43)</f>
        <v>2.3443019607308897</v>
      </c>
      <c r="R388" s="6">
        <f>$BX$43+ (B388*$BI$43) + (C388*$BJ$43) +(D388*$BK$43)+(E388*$BL$43)+(F388*$BM$43)+(G388*$BN$43)+(H388*$BO$43)+(I388*$BP$43)+(J388*$BQ$43)+(K388*$BR$43)+(L388*$BS$43)+(M388*$BT$43)+(N388*$BU$43)</f>
        <v>1.8369785785248183</v>
      </c>
      <c r="S388" s="6">
        <f t="shared" ref="S388" si="4214">1/(1+EXP(-P388))</f>
        <v>0.7398138808798016</v>
      </c>
      <c r="T388" s="6">
        <f>1/(1+EXP(-Q388))</f>
        <v>0.91248025012168565</v>
      </c>
      <c r="U388" s="6">
        <f>1/(1+EXP(-R388))</f>
        <v>0.86259097721480193</v>
      </c>
      <c r="V388" s="6">
        <f>AB373+(S388*Y373)+(T388*Z373)+(U388*AA373)</f>
        <v>0.51248130122735591</v>
      </c>
      <c r="W388" s="6">
        <f t="shared" ref="W388" si="4215">1/(1+EXP(-V388))</f>
        <v>0.62538796902243443</v>
      </c>
      <c r="X388" s="6">
        <f>(O388 -W388) *W388 * (1-W388)</f>
        <v>-0.14651455331651353</v>
      </c>
      <c r="Y388" s="6">
        <f>$Q$4*X388*S388</f>
        <v>-1.0839350029446047E-2</v>
      </c>
      <c r="Z388" s="6">
        <f>$Q$4*X388*T388</f>
        <v>-1.3369163625671931E-2</v>
      </c>
      <c r="AA388" s="6">
        <f>$Q$4*X388*U388</f>
        <v>-1.2638213172148161E-2</v>
      </c>
      <c r="AB388" s="6">
        <f>$Q$4*X388</f>
        <v>-1.4651455331651353E-2</v>
      </c>
      <c r="AC388" s="6">
        <f>$X388 *Y373</f>
        <v>-7.119924824379989E-2</v>
      </c>
      <c r="AD388" s="6">
        <f>$X388 *Z373</f>
        <v>1.9507339693177937E-2</v>
      </c>
      <c r="AE388" s="6">
        <f>$X388 *AA373</f>
        <v>3.9480800600761298E-2</v>
      </c>
      <c r="AF388" s="6">
        <f>AC388 *S388*(1 - S388)</f>
        <v>-1.3705093635633986E-2</v>
      </c>
      <c r="AG388" s="6">
        <f>AD388 *T388*(1 - T388)</f>
        <v>1.5578569917759589E-3</v>
      </c>
      <c r="AH388" s="6">
        <f>AE388 *U388*(1 - U388)</f>
        <v>4.6795717758440422E-3</v>
      </c>
      <c r="AI388" s="6">
        <f t="shared" ref="AI388" si="4216">$Q$4*$AF$33 *B388</f>
        <v>-4.3768714635295826E-4</v>
      </c>
      <c r="AJ388" s="6">
        <f t="shared" ref="AJ388" si="4217">$Q$4*$AF$33 *C388</f>
        <v>-1.5366202730008799E-4</v>
      </c>
      <c r="AK388" s="6">
        <f t="shared" ref="AK388" si="4218">$Q$4*$AF$33 *D388</f>
        <v>-1.6697570475569131E-4</v>
      </c>
      <c r="AL388" s="6">
        <f t="shared" ref="AL388" si="4219">$Q$4*$AF$33 *E388</f>
        <v>-6.817712330390186E-4</v>
      </c>
      <c r="AM388" s="6">
        <f t="shared" ref="AM388" si="4220">$Q$4*$AF$33 *F388</f>
        <v>-9.3473110469548108E-4</v>
      </c>
      <c r="AN388" s="6">
        <f t="shared" ref="AN388" si="4221">$Q$4*$AF$33 *G388</f>
        <v>-1.4922413481488689E-4</v>
      </c>
      <c r="AO388" s="6">
        <f t="shared" ref="AO388" si="4222">$Q$4*$AF$33 *H388</f>
        <v>-1.4922413481488689E-4</v>
      </c>
      <c r="AP388" s="6">
        <f t="shared" ref="AP388" si="4223">$Q$4*$AF$33 *I388</f>
        <v>-7.7052908274304044E-4</v>
      </c>
      <c r="AQ388" s="6">
        <f t="shared" ref="AQ388" si="4224">$Q$4*$AF$33 *J388</f>
        <v>-1.4922413481488689E-4</v>
      </c>
      <c r="AR388" s="6">
        <f t="shared" ref="AR388" si="4225">$Q$4*$AF$33 *K388</f>
        <v>-1.5099929180896734E-4</v>
      </c>
      <c r="AS388" s="6">
        <f t="shared" ref="AS388" si="4226">$Q$4*$AF$33 *L388</f>
        <v>-1.5366202730008799E-4</v>
      </c>
      <c r="AT388" s="6">
        <f t="shared" ref="AT388" si="4227">$Q$4*$AF$33 *M388</f>
        <v>-1.4922413481488689E-4</v>
      </c>
      <c r="AU388" s="6">
        <f t="shared" ref="AU388" si="4228">$Q$4*$AF$33 *N388</f>
        <v>-1.8028938221129458E-4</v>
      </c>
      <c r="AV388" s="6">
        <f t="shared" ref="AV388" si="4229">$Q$4*$AG$33 *B388</f>
        <v>-5.2539073791112597E-5</v>
      </c>
      <c r="AW388" s="6">
        <f t="shared" ref="AW388" si="4230">$Q$4*$AG$33 *C388</f>
        <v>-1.8445276856955879E-5</v>
      </c>
      <c r="AX388" s="6">
        <f t="shared" ref="AX388" si="4231">$Q$4*$AG$33 *D388</f>
        <v>-2.0043423588244475E-5</v>
      </c>
      <c r="AY388" s="6">
        <f t="shared" ref="AY388" si="4232">$Q$4*$AG$33 *E388</f>
        <v>-8.1838430531403508E-5</v>
      </c>
      <c r="AZ388" s="6">
        <f t="shared" ref="AZ388" si="4233">$Q$4*$AG$33 *F388</f>
        <v>-1.1220321842588683E-4</v>
      </c>
      <c r="BA388" s="6">
        <f t="shared" ref="BA388" si="4234">$Q$4*$AG$33 *G388</f>
        <v>-1.7912561279859678E-5</v>
      </c>
      <c r="BB388" s="6">
        <f t="shared" ref="BB388" si="4235">$Q$4*$AG$33 *H388</f>
        <v>-1.7912561279859678E-5</v>
      </c>
      <c r="BC388" s="6">
        <f t="shared" ref="BC388" si="4236">$Q$4*$AG$33 *I388</f>
        <v>-9.2492742073327477E-5</v>
      </c>
      <c r="BD388" s="6">
        <f t="shared" ref="BD388" si="4237">$Q$4*$AG$33 *J388</f>
        <v>-1.7912561279859678E-5</v>
      </c>
      <c r="BE388" s="6">
        <f t="shared" ref="BE388" si="4238">$Q$4*$AG$33 *K388</f>
        <v>-1.812564751069816E-5</v>
      </c>
      <c r="BF388" s="6">
        <f t="shared" ref="BF388" si="4239">$Q$4*$AG$33 *L388</f>
        <v>-1.8445276856955879E-5</v>
      </c>
      <c r="BG388" s="6">
        <f t="shared" ref="BG388" si="4240">$Q$4*$AG$33 *M388</f>
        <v>-1.7912561279859678E-5</v>
      </c>
      <c r="BH388" s="6">
        <f t="shared" ref="BH388" si="4241">$Q$4*$AG$33 *N388</f>
        <v>-2.164157031953307E-5</v>
      </c>
      <c r="BI388" s="6">
        <f t="shared" ref="BI388" si="4242">$Q$4*$AH$33 *B388</f>
        <v>-2.897255310055393E-5</v>
      </c>
      <c r="BJ388" s="6">
        <f t="shared" ref="BJ388" si="4243">$Q$4*$AH$33 *C388</f>
        <v>-1.0171606094871277E-5</v>
      </c>
      <c r="BK388" s="6">
        <f t="shared" ref="BK388" si="4244">$Q$4*$AH$33 *D388</f>
        <v>-1.1052900485762652E-5</v>
      </c>
      <c r="BL388" s="6">
        <f t="shared" ref="BL388" si="4245">$Q$4*$AH$33 *E388</f>
        <v>-4.5129616933562451E-5</v>
      </c>
      <c r="BM388" s="6">
        <f t="shared" ref="BM388" si="4246">$Q$4*$AH$33 *F388</f>
        <v>-6.1874210360498563E-5</v>
      </c>
      <c r="BN388" s="6">
        <f t="shared" ref="BN388" si="4247">$Q$4*$AH$33 *G388</f>
        <v>-9.8778412979074856E-6</v>
      </c>
      <c r="BO388" s="6">
        <f t="shared" ref="BO388" si="4248">$Q$4*$AH$33 *H388</f>
        <v>-9.8778412979074856E-6</v>
      </c>
      <c r="BP388" s="6">
        <f t="shared" ref="BP388" si="4249">$Q$4*$AH$33 *I388</f>
        <v>-5.1004912872838277E-5</v>
      </c>
      <c r="BQ388" s="6">
        <f t="shared" ref="BQ388" si="4250">$Q$4*$AH$33 *J388</f>
        <v>-9.8778412979074856E-6</v>
      </c>
      <c r="BR388" s="6">
        <f t="shared" ref="BR388" si="4251">$Q$4*$AH$33 *K388</f>
        <v>-9.9953472166930026E-6</v>
      </c>
      <c r="BS388" s="6">
        <f t="shared" ref="BS388" si="4252">$Q$4*$AH$33 *L388</f>
        <v>-1.0171606094871277E-5</v>
      </c>
      <c r="BT388" s="6">
        <f t="shared" ref="BT388" si="4253">$Q$4*$AH$33 *M388</f>
        <v>-9.8778412979074856E-6</v>
      </c>
      <c r="BU388" s="6">
        <f t="shared" ref="BU388" si="4254">$Q$4*$AH$33 *N388</f>
        <v>-1.1934194876654025E-5</v>
      </c>
      <c r="BV388" s="6">
        <f>AF388*BV386</f>
        <v>-6.6736257043944396E-4</v>
      </c>
      <c r="BW388" s="6">
        <f t="shared" ref="BW388" si="4255">AG388*BW386</f>
        <v>4.7389989817662911E-4</v>
      </c>
      <c r="BX388" s="10">
        <f>AH388*BX386</f>
        <v>2.4543376375067007E-3</v>
      </c>
    </row>
    <row r="389" spans="1:76" x14ac:dyDescent="0.25">
      <c r="A389" s="53"/>
      <c r="B389" s="21" t="s">
        <v>74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13">
        <f>Y386+Y388</f>
        <v>0.45966739378236354</v>
      </c>
      <c r="Z389" s="13">
        <f t="shared" ref="Z389:AB389" si="4256">Z386+Z388</f>
        <v>-0.16543247607649292</v>
      </c>
      <c r="AA389" s="13">
        <f t="shared" si="4256"/>
        <v>-0.30025810490881422</v>
      </c>
      <c r="AB389" s="13">
        <f t="shared" si="4256"/>
        <v>0.47171818333349241</v>
      </c>
      <c r="AC389" s="36" t="s">
        <v>74</v>
      </c>
      <c r="AD389" s="36"/>
      <c r="AE389" s="36"/>
      <c r="AF389" s="36"/>
      <c r="AG389" s="36"/>
      <c r="AH389" s="36"/>
      <c r="AI389" s="14">
        <f>AI386+AI388</f>
        <v>8.8898292077339205E-3</v>
      </c>
      <c r="AJ389" s="14">
        <f t="shared" ref="AJ389:BX389" si="4257">AJ386+AJ388</f>
        <v>0.79540910368757922</v>
      </c>
      <c r="AK389" s="14">
        <f t="shared" si="4257"/>
        <v>0.51913672130385879</v>
      </c>
      <c r="AL389" s="14">
        <f t="shared" si="4257"/>
        <v>9.9775071151608274E-2</v>
      </c>
      <c r="AM389" s="14">
        <f t="shared" si="4257"/>
        <v>0.21465415735779803</v>
      </c>
      <c r="AN389" s="14">
        <f t="shared" si="4257"/>
        <v>0.39523624830145787</v>
      </c>
      <c r="AO389" s="14">
        <f t="shared" si="4257"/>
        <v>0.94255873879844154</v>
      </c>
      <c r="AP389" s="14">
        <f t="shared" si="4257"/>
        <v>0.10572375533448582</v>
      </c>
      <c r="AQ389" s="14">
        <f t="shared" si="4257"/>
        <v>0.61093012775146494</v>
      </c>
      <c r="AR389" s="14">
        <f t="shared" si="4257"/>
        <v>0.10041613786385008</v>
      </c>
      <c r="AS389" s="14">
        <f t="shared" si="4257"/>
        <v>0.56757905568987299</v>
      </c>
      <c r="AT389" s="14">
        <f t="shared" si="4257"/>
        <v>0.94540311848799885</v>
      </c>
      <c r="AU389" s="14">
        <f t="shared" si="4257"/>
        <v>0.86235445005693567</v>
      </c>
      <c r="AV389" s="14">
        <f t="shared" si="4257"/>
        <v>0.65095276221880838</v>
      </c>
      <c r="AW389" s="14">
        <f t="shared" si="4257"/>
        <v>0.89578609691797084</v>
      </c>
      <c r="AX389" s="14">
        <f t="shared" si="4257"/>
        <v>0.68667326215593572</v>
      </c>
      <c r="AY389" s="14">
        <f t="shared" si="4257"/>
        <v>0.92940876437078768</v>
      </c>
      <c r="AZ389" s="14">
        <f t="shared" si="4257"/>
        <v>0.68855171778955493</v>
      </c>
      <c r="BA389" s="14">
        <f t="shared" si="4257"/>
        <v>0.18853959077273516</v>
      </c>
      <c r="BB389" s="14">
        <f t="shared" si="4257"/>
        <v>0.34179926313487297</v>
      </c>
      <c r="BC389" s="14">
        <f t="shared" si="4257"/>
        <v>0.80340022597916938</v>
      </c>
      <c r="BD389" s="14">
        <f t="shared" si="4257"/>
        <v>0.68753093390699571</v>
      </c>
      <c r="BE389" s="14">
        <f t="shared" si="4257"/>
        <v>4.6110100912483069E-2</v>
      </c>
      <c r="BF389" s="14">
        <f t="shared" si="4257"/>
        <v>0.65068884834429486</v>
      </c>
      <c r="BG389" s="14">
        <f t="shared" si="4257"/>
        <v>0.77677131738253269</v>
      </c>
      <c r="BH389" s="14">
        <f t="shared" si="4257"/>
        <v>0.98145114462253347</v>
      </c>
      <c r="BI389" s="14">
        <f t="shared" si="4257"/>
        <v>0.74433978800567258</v>
      </c>
      <c r="BJ389" s="14">
        <f t="shared" si="4257"/>
        <v>0.38641159873632458</v>
      </c>
      <c r="BK389" s="14">
        <f t="shared" si="4257"/>
        <v>0.33317152505780717</v>
      </c>
      <c r="BL389" s="14">
        <f t="shared" si="4257"/>
        <v>6.5139630138448298E-2</v>
      </c>
      <c r="BM389" s="14">
        <f t="shared" si="4257"/>
        <v>0.77548848197372977</v>
      </c>
      <c r="BN389" s="14">
        <f t="shared" si="4257"/>
        <v>0.46677144242969754</v>
      </c>
      <c r="BO389" s="14">
        <f t="shared" si="4257"/>
        <v>0.8905458819702059</v>
      </c>
      <c r="BP389" s="14">
        <f t="shared" si="4257"/>
        <v>0.34726519615226648</v>
      </c>
      <c r="BQ389" s="14">
        <f t="shared" si="4257"/>
        <v>0.37285190561456744</v>
      </c>
      <c r="BR389" s="14">
        <f t="shared" si="4257"/>
        <v>0.32086246528830054</v>
      </c>
      <c r="BS389" s="14">
        <f t="shared" si="4257"/>
        <v>0.20345380072207048</v>
      </c>
      <c r="BT389" s="14">
        <f t="shared" si="4257"/>
        <v>0.7924846411693075</v>
      </c>
      <c r="BU389" s="14">
        <f t="shared" si="4257"/>
        <v>0.21305529800356088</v>
      </c>
      <c r="BV389" s="14">
        <f t="shared" si="4257"/>
        <v>4.8027129286534458E-2</v>
      </c>
      <c r="BW389" s="14">
        <f t="shared" si="4257"/>
        <v>0.30467377233729098</v>
      </c>
      <c r="BX389" s="15">
        <f t="shared" si="4257"/>
        <v>0.52693344706713352</v>
      </c>
    </row>
    <row r="390" spans="1:76" x14ac:dyDescent="0.25">
      <c r="A390" s="53"/>
      <c r="BX390" s="12"/>
    </row>
    <row r="391" spans="1:76" x14ac:dyDescent="0.25">
      <c r="A391" s="53"/>
      <c r="B391" s="8">
        <v>0.26654275092936808</v>
      </c>
      <c r="C391" s="3">
        <v>0.10297397769516729</v>
      </c>
      <c r="D391" s="3">
        <v>0.10892193308550187</v>
      </c>
      <c r="E391" s="3">
        <v>0.48661710037174721</v>
      </c>
      <c r="F391" s="3">
        <v>0.86133828996282535</v>
      </c>
      <c r="G391" s="3">
        <v>0.10297397769516729</v>
      </c>
      <c r="H391" s="3">
        <v>0.10594795539033458</v>
      </c>
      <c r="I391" s="3">
        <v>0.52230483271375472</v>
      </c>
      <c r="J391" s="3">
        <v>0.10297397769516729</v>
      </c>
      <c r="K391" s="3">
        <v>0.10178438661710038</v>
      </c>
      <c r="L391" s="3">
        <v>0.10594795539033458</v>
      </c>
      <c r="M391" s="3">
        <v>0.10297397769516729</v>
      </c>
      <c r="N391" s="3">
        <v>0.11784386617100373</v>
      </c>
      <c r="O391" s="3">
        <v>1</v>
      </c>
      <c r="P391" s="6">
        <f>$BV$43+ (B391*AI385) + (C391*$AJ$43) +(D391*$AK$43)+(E391*$AL$43)+(F391*$AM$43)+(G391*$AN$43)+(H391*$AO$43)+(I391*$AP$43)+(J391*$AQ$43)+(K391*$AR$43)+(L391*$AS$43)+(M391*$AT$43)+(N391*$AU$43)</f>
        <v>1.1317147385344517</v>
      </c>
      <c r="Q391" s="6">
        <f>$BW$43+ (B391*$AV$43) + (C391*$AW$43) +(D391*$AX$43)+(E391*$AY$43)+(F391*$AZ$43)+(G391*$BA$43)+(H391*$BB$43)+(I391*$BC$43)+(J391*$BD$43)+(K391*$BE$43)+(L391*$BF$43)+(M391*$BG$43)+(N391*$BH$43)</f>
        <v>2.5278153577523916</v>
      </c>
      <c r="R391" s="6">
        <f>$BX$43+ (B391*$BI$43) + (C391*$BJ$43) +(D391*$BK$43)+(E391*$BL$43)+(F391*$BM$43)+(G391*$BN$43)+(H391*$BO$43)+(I391*$BP$43)+(J391*$BQ$43)+(K391*$BR$43)+(L391*$BS$43)+(M391*$BT$43)+(N391*$BU$43)</f>
        <v>2.0140708588530623</v>
      </c>
      <c r="S391" s="6">
        <f t="shared" ref="S391" si="4258">1/(1+EXP(-P391))</f>
        <v>0.75615520917549806</v>
      </c>
      <c r="T391" s="6">
        <f>1/(1+EXP(-Q391))</f>
        <v>0.92606892041802802</v>
      </c>
      <c r="U391" s="6">
        <f>1/(1+EXP(-R391))</f>
        <v>0.88226653012088019</v>
      </c>
      <c r="V391" s="6">
        <f>AB373+(S391*Y373)+(T391*Z373)+(U391*AA373)</f>
        <v>0.51331128636372703</v>
      </c>
      <c r="W391" s="6">
        <f t="shared" ref="W391" si="4259">1/(1+EXP(-V391))</f>
        <v>0.6255823959165141</v>
      </c>
      <c r="X391" s="6">
        <f>(O391 -W391) *W391 * (1-W391)</f>
        <v>8.7699484139308323E-2</v>
      </c>
      <c r="Y391" s="6">
        <f>$Q$4*X391*S391</f>
        <v>6.6314421773941952E-3</v>
      </c>
      <c r="Z391" s="6">
        <f>$Q$4*X391*T391</f>
        <v>8.1215766598107218E-3</v>
      </c>
      <c r="AA391" s="6">
        <f>$Q$4*X391*U391</f>
        <v>7.7374319564978717E-3</v>
      </c>
      <c r="AB391" s="6">
        <f>$Q$4*X391</f>
        <v>8.769948413930832E-3</v>
      </c>
      <c r="AC391" s="6">
        <f>$X391 *Y373</f>
        <v>4.2617864237682067E-2</v>
      </c>
      <c r="AD391" s="6">
        <f>$X391 *Z373</f>
        <v>-1.167654399714255E-2</v>
      </c>
      <c r="AE391" s="6">
        <f>$X391 *AA373</f>
        <v>-2.3632095022081405E-2</v>
      </c>
      <c r="AF391" s="6">
        <f>AC391 *S391*(1 - S391)</f>
        <v>7.8580739640924553E-3</v>
      </c>
      <c r="AG391" s="6">
        <f>AD391 *T391*(1 - T391)</f>
        <v>-7.9943779644235007E-4</v>
      </c>
      <c r="AH391" s="6">
        <f>AE391 *U391*(1 - U391)</f>
        <v>-2.4547200625649962E-3</v>
      </c>
      <c r="AI391" s="6">
        <f t="shared" ref="AI391" si="4260">$Q$4*$AF$33 *B391</f>
        <v>-3.9774611398614841E-4</v>
      </c>
      <c r="AJ391" s="6">
        <f t="shared" ref="AJ391" si="4261">$Q$4*$AF$33 *C391</f>
        <v>-1.5366202730008799E-4</v>
      </c>
      <c r="AK391" s="6">
        <f t="shared" ref="AK391" si="4262">$Q$4*$AF$33 *D391</f>
        <v>-1.6253781227049019E-4</v>
      </c>
      <c r="AL391" s="6">
        <f t="shared" ref="AL391" si="4263">$Q$4*$AF$33 *E391</f>
        <v>-7.2615015789102952E-4</v>
      </c>
      <c r="AM391" s="6">
        <f t="shared" ref="AM391" si="4264">$Q$4*$AF$33 *F391</f>
        <v>-1.285324611026368E-3</v>
      </c>
      <c r="AN391" s="6">
        <f t="shared" ref="AN391" si="4265">$Q$4*$AF$33 *G391</f>
        <v>-1.5366202730008799E-4</v>
      </c>
      <c r="AO391" s="6">
        <f t="shared" ref="AO391" si="4266">$Q$4*$AF$33 *H391</f>
        <v>-1.5809991978528909E-4</v>
      </c>
      <c r="AP391" s="6">
        <f t="shared" ref="AP391" si="4267">$Q$4*$AF$33 *I391</f>
        <v>-7.794048677134428E-4</v>
      </c>
      <c r="AQ391" s="6">
        <f t="shared" ref="AQ391" si="4268">$Q$4*$AF$33 *J391</f>
        <v>-1.5366202730008799E-4</v>
      </c>
      <c r="AR391" s="6">
        <f t="shared" ref="AR391" si="4269">$Q$4*$AF$33 *K391</f>
        <v>-1.5188687030600755E-4</v>
      </c>
      <c r="AS391" s="6">
        <f t="shared" ref="AS391" si="4270">$Q$4*$AF$33 *L391</f>
        <v>-1.5809991978528909E-4</v>
      </c>
      <c r="AT391" s="6">
        <f t="shared" ref="AT391" si="4271">$Q$4*$AF$33 *M391</f>
        <v>-1.5366202730008799E-4</v>
      </c>
      <c r="AU391" s="6">
        <f t="shared" ref="AU391" si="4272">$Q$4*$AF$33 *N391</f>
        <v>-1.7585148972609351E-4</v>
      </c>
      <c r="AV391" s="6">
        <f t="shared" ref="AV391" si="4273">$Q$4*$AG$33 *B391</f>
        <v>-4.7744633597246808E-5</v>
      </c>
      <c r="AW391" s="6">
        <f t="shared" ref="AW391" si="4274">$Q$4*$AG$33 *C391</f>
        <v>-1.8445276856955879E-5</v>
      </c>
      <c r="AX391" s="6">
        <f t="shared" ref="AX391" si="4275">$Q$4*$AG$33 *D391</f>
        <v>-1.9510708011148276E-5</v>
      </c>
      <c r="AY391" s="6">
        <f t="shared" ref="AY391" si="4276">$Q$4*$AG$33 *E391</f>
        <v>-8.71655863023655E-5</v>
      </c>
      <c r="AZ391" s="6">
        <f t="shared" ref="AZ391" si="4277">$Q$4*$AG$33 *F391</f>
        <v>-1.5428774901648652E-4</v>
      </c>
      <c r="BA391" s="6">
        <f t="shared" ref="BA391" si="4278">$Q$4*$AG$33 *G391</f>
        <v>-1.8445276856955879E-5</v>
      </c>
      <c r="BB391" s="6">
        <f t="shared" ref="BB391" si="4279">$Q$4*$AG$33 *H391</f>
        <v>-1.8977992434052078E-5</v>
      </c>
      <c r="BC391" s="6">
        <f t="shared" ref="BC391" si="4280">$Q$4*$AG$33 *I391</f>
        <v>-9.3558173227519895E-5</v>
      </c>
      <c r="BD391" s="6">
        <f t="shared" ref="BD391" si="4281">$Q$4*$AG$33 *J391</f>
        <v>-1.8445276856955879E-5</v>
      </c>
      <c r="BE391" s="6">
        <f t="shared" ref="BE391" si="4282">$Q$4*$AG$33 *K391</f>
        <v>-1.8232190626117397E-5</v>
      </c>
      <c r="BF391" s="6">
        <f t="shared" ref="BF391" si="4283">$Q$4*$AG$33 *L391</f>
        <v>-1.8977992434052078E-5</v>
      </c>
      <c r="BG391" s="6">
        <f t="shared" ref="BG391" si="4284">$Q$4*$AG$33 *M391</f>
        <v>-1.8445276856955879E-5</v>
      </c>
      <c r="BH391" s="6">
        <f t="shared" ref="BH391" si="4285">$Q$4*$AG$33 *N391</f>
        <v>-2.1108854742436872E-5</v>
      </c>
      <c r="BI391" s="6">
        <f t="shared" ref="BI391" si="4286">$Q$4*$AH$33 *B391</f>
        <v>-2.6328669927879809E-5</v>
      </c>
      <c r="BJ391" s="6">
        <f t="shared" ref="BJ391" si="4287">$Q$4*$AH$33 *C391</f>
        <v>-1.0171606094871277E-5</v>
      </c>
      <c r="BK391" s="6">
        <f t="shared" ref="BK391" si="4288">$Q$4*$AH$33 *D391</f>
        <v>-1.075913568879886E-5</v>
      </c>
      <c r="BL391" s="6">
        <f t="shared" ref="BL391" si="4289">$Q$4*$AH$33 *E391</f>
        <v>-4.8067264903200367E-5</v>
      </c>
      <c r="BM391" s="6">
        <f t="shared" ref="BM391" si="4290">$Q$4*$AH$33 *F391</f>
        <v>-8.5081629320638089E-5</v>
      </c>
      <c r="BN391" s="6">
        <f t="shared" ref="BN391" si="4291">$Q$4*$AH$33 *G391</f>
        <v>-1.0171606094871277E-5</v>
      </c>
      <c r="BO391" s="6">
        <f t="shared" ref="BO391" si="4292">$Q$4*$AH$33 *H391</f>
        <v>-1.0465370891835069E-5</v>
      </c>
      <c r="BP391" s="6">
        <f t="shared" ref="BP391" si="4293">$Q$4*$AH$33 *I391</f>
        <v>-5.1592442466765873E-5</v>
      </c>
      <c r="BQ391" s="6">
        <f t="shared" ref="BQ391" si="4294">$Q$4*$AH$33 *J391</f>
        <v>-1.0171606094871277E-5</v>
      </c>
      <c r="BR391" s="6">
        <f t="shared" ref="BR391" si="4295">$Q$4*$AH$33 *K391</f>
        <v>-1.005410017608576E-5</v>
      </c>
      <c r="BS391" s="6">
        <f t="shared" ref="BS391" si="4296">$Q$4*$AH$33 *L391</f>
        <v>-1.0465370891835069E-5</v>
      </c>
      <c r="BT391" s="6">
        <f t="shared" ref="BT391" si="4297">$Q$4*$AH$33 *M391</f>
        <v>-1.0171606094871277E-5</v>
      </c>
      <c r="BU391" s="6">
        <f t="shared" ref="BU391" si="4298">$Q$4*$AH$33 *N391</f>
        <v>-1.1640430079690235E-5</v>
      </c>
      <c r="BV391" s="6">
        <f>AF391*BV389</f>
        <v>3.7740073421661867E-4</v>
      </c>
      <c r="BW391" s="6">
        <f t="shared" ref="BW391" si="4299">AG391*BW389</f>
        <v>-2.4356772919110215E-4</v>
      </c>
      <c r="BX391" s="10">
        <f>AH391*BX389</f>
        <v>-1.2934741041522231E-3</v>
      </c>
    </row>
    <row r="392" spans="1:76" x14ac:dyDescent="0.25">
      <c r="A392" s="53"/>
      <c r="B392" s="21" t="s">
        <v>74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13">
        <f>Y389+Y391</f>
        <v>0.46629883595975774</v>
      </c>
      <c r="Z392" s="13">
        <f t="shared" ref="Z392:AB392" si="4300">Z389+Z391</f>
        <v>-0.15731089941668219</v>
      </c>
      <c r="AA392" s="13">
        <f t="shared" si="4300"/>
        <v>-0.29252067295231632</v>
      </c>
      <c r="AB392" s="13">
        <f t="shared" si="4300"/>
        <v>0.48048813174742322</v>
      </c>
      <c r="AC392" s="36" t="s">
        <v>74</v>
      </c>
      <c r="AD392" s="36"/>
      <c r="AE392" s="36"/>
      <c r="AF392" s="36"/>
      <c r="AG392" s="36"/>
      <c r="AH392" s="36"/>
      <c r="AI392" s="14">
        <f>AI389+AI391</f>
        <v>8.4920830937477727E-3</v>
      </c>
      <c r="AJ392" s="14">
        <f t="shared" ref="AJ392:BX392" si="4301">AJ389+AJ391</f>
        <v>0.79525544166027917</v>
      </c>
      <c r="AK392" s="14">
        <f t="shared" si="4301"/>
        <v>0.5189741834915883</v>
      </c>
      <c r="AL392" s="14">
        <f t="shared" si="4301"/>
        <v>9.9048920993717246E-2</v>
      </c>
      <c r="AM392" s="14">
        <f t="shared" si="4301"/>
        <v>0.21336883274677165</v>
      </c>
      <c r="AN392" s="14">
        <f t="shared" si="4301"/>
        <v>0.39508258627415777</v>
      </c>
      <c r="AO392" s="14">
        <f t="shared" si="4301"/>
        <v>0.94240063887865622</v>
      </c>
      <c r="AP392" s="14">
        <f t="shared" si="4301"/>
        <v>0.10494435046677238</v>
      </c>
      <c r="AQ392" s="14">
        <f t="shared" si="4301"/>
        <v>0.61077646572416489</v>
      </c>
      <c r="AR392" s="14">
        <f t="shared" si="4301"/>
        <v>0.10026425099354407</v>
      </c>
      <c r="AS392" s="14">
        <f t="shared" si="4301"/>
        <v>0.56742095577008766</v>
      </c>
      <c r="AT392" s="14">
        <f t="shared" si="4301"/>
        <v>0.9452494564606988</v>
      </c>
      <c r="AU392" s="14">
        <f t="shared" si="4301"/>
        <v>0.86217859856720958</v>
      </c>
      <c r="AV392" s="14">
        <f t="shared" si="4301"/>
        <v>0.65090501758521113</v>
      </c>
      <c r="AW392" s="14">
        <f t="shared" si="4301"/>
        <v>0.89576765164111394</v>
      </c>
      <c r="AX392" s="14">
        <f t="shared" si="4301"/>
        <v>0.68665375144792462</v>
      </c>
      <c r="AY392" s="14">
        <f t="shared" si="4301"/>
        <v>0.92932159878448528</v>
      </c>
      <c r="AZ392" s="14">
        <f t="shared" si="4301"/>
        <v>0.68839743004053844</v>
      </c>
      <c r="BA392" s="14">
        <f t="shared" si="4301"/>
        <v>0.1885211454958782</v>
      </c>
      <c r="BB392" s="14">
        <f t="shared" si="4301"/>
        <v>0.34178028514243891</v>
      </c>
      <c r="BC392" s="14">
        <f t="shared" si="4301"/>
        <v>0.80330666780594184</v>
      </c>
      <c r="BD392" s="14">
        <f t="shared" si="4301"/>
        <v>0.68751248863013881</v>
      </c>
      <c r="BE392" s="14">
        <f t="shared" si="4301"/>
        <v>4.609186872185695E-2</v>
      </c>
      <c r="BF392" s="14">
        <f t="shared" si="4301"/>
        <v>0.65066987035186086</v>
      </c>
      <c r="BG392" s="14">
        <f t="shared" si="4301"/>
        <v>0.77675287210567578</v>
      </c>
      <c r="BH392" s="14">
        <f t="shared" si="4301"/>
        <v>0.98143003576779098</v>
      </c>
      <c r="BI392" s="14">
        <f t="shared" si="4301"/>
        <v>0.74431345933574466</v>
      </c>
      <c r="BJ392" s="14">
        <f t="shared" si="4301"/>
        <v>0.38640142713022974</v>
      </c>
      <c r="BK392" s="14">
        <f t="shared" si="4301"/>
        <v>0.33316076592211835</v>
      </c>
      <c r="BL392" s="14">
        <f t="shared" si="4301"/>
        <v>6.5091562873545103E-2</v>
      </c>
      <c r="BM392" s="14">
        <f t="shared" si="4301"/>
        <v>0.77540340034440913</v>
      </c>
      <c r="BN392" s="14">
        <f t="shared" si="4301"/>
        <v>0.46676127082360269</v>
      </c>
      <c r="BO392" s="14">
        <f t="shared" si="4301"/>
        <v>0.89053541659931401</v>
      </c>
      <c r="BP392" s="14">
        <f t="shared" si="4301"/>
        <v>0.3472136037097997</v>
      </c>
      <c r="BQ392" s="14">
        <f t="shared" si="4301"/>
        <v>0.37284173400847259</v>
      </c>
      <c r="BR392" s="14">
        <f t="shared" si="4301"/>
        <v>0.32085241118812446</v>
      </c>
      <c r="BS392" s="14">
        <f t="shared" si="4301"/>
        <v>0.20344333535117864</v>
      </c>
      <c r="BT392" s="14">
        <f t="shared" si="4301"/>
        <v>0.79247446956321266</v>
      </c>
      <c r="BU392" s="14">
        <f t="shared" si="4301"/>
        <v>0.21304365757348118</v>
      </c>
      <c r="BV392" s="14">
        <f t="shared" si="4301"/>
        <v>4.8404530020751076E-2</v>
      </c>
      <c r="BW392" s="14">
        <f t="shared" si="4301"/>
        <v>0.30443020460809989</v>
      </c>
      <c r="BX392" s="15">
        <f t="shared" si="4301"/>
        <v>0.52563997296298126</v>
      </c>
    </row>
    <row r="393" spans="1:76" x14ac:dyDescent="0.25">
      <c r="A393" s="53"/>
      <c r="BX393" s="12"/>
    </row>
    <row r="394" spans="1:76" x14ac:dyDescent="0.25">
      <c r="A394" s="53"/>
      <c r="B394" s="8">
        <v>0.2754646840148699</v>
      </c>
      <c r="C394" s="3">
        <v>0.10297397769516729</v>
      </c>
      <c r="D394" s="3">
        <v>0.11189591078066916</v>
      </c>
      <c r="E394" s="3">
        <v>0.42713754646840152</v>
      </c>
      <c r="F394" s="3">
        <v>0.81078066914498148</v>
      </c>
      <c r="G394" s="3">
        <v>0.1</v>
      </c>
      <c r="H394" s="3">
        <v>0.10594795539033458</v>
      </c>
      <c r="I394" s="3">
        <v>0.52230483271375472</v>
      </c>
      <c r="J394" s="3">
        <v>0.10297397769516729</v>
      </c>
      <c r="K394" s="3">
        <v>0.10356877323420074</v>
      </c>
      <c r="L394" s="3">
        <v>0.10594795539033458</v>
      </c>
      <c r="M394" s="3">
        <v>0.10297397769516729</v>
      </c>
      <c r="N394" s="3">
        <v>0.120817843866171</v>
      </c>
      <c r="O394" s="3">
        <v>1</v>
      </c>
      <c r="P394" s="6">
        <f>$BV$43+ (B394*AI388) + (C394*$AJ$43) +(D394*$AK$43)+(E394*$AL$43)+(F394*$AM$43)+(G394*$AN$43)+(H394*$AO$43)+(I394*$AP$43)+(J394*$AQ$43)+(K394*$AR$43)+(L394*$AS$43)+(M394*$AT$43)+(N394*$AU$43)</f>
        <v>1.1103543467291648</v>
      </c>
      <c r="Q394" s="6">
        <f>$BW$43+ (B394*$AV$43) + (C394*$AW$43) +(D394*$AX$43)+(E394*$AY$43)+(F394*$AZ$43)+(G394*$BA$43)+(H394*$BB$43)+(I394*$BC$43)+(J394*$BD$43)+(K394*$BE$43)+(L394*$BF$43)+(M394*$BG$43)+(N394*$BH$43)</f>
        <v>2.447104400999391</v>
      </c>
      <c r="R394" s="6">
        <f>$BX$43+ (B394*$BI$43) + (C394*$BJ$43) +(D394*$BK$43)+(E394*$BL$43)+(F394*$BM$43)+(G394*$BN$43)+(H394*$BO$43)+(I394*$BP$43)+(J394*$BQ$43)+(K394*$BR$43)+(L394*$BS$43)+(M394*$BT$43)+(N394*$BU$43)</f>
        <v>1.9779537085198633</v>
      </c>
      <c r="S394" s="6">
        <f t="shared" ref="S394" si="4302">1/(1+EXP(-P394))</f>
        <v>0.75219516672101217</v>
      </c>
      <c r="T394" s="6">
        <f>1/(1+EXP(-Q394))</f>
        <v>0.92034944323104539</v>
      </c>
      <c r="U394" s="6">
        <f>1/(1+EXP(-R394))</f>
        <v>0.8784628571682368</v>
      </c>
      <c r="V394" s="6">
        <f>AB373+(S394*Y373)+(T394*Z373)+(U394*AA373)</f>
        <v>0.51317336007880987</v>
      </c>
      <c r="W394" s="6">
        <f t="shared" ref="W394" si="4303">1/(1+EXP(-V394))</f>
        <v>0.62555008901265519</v>
      </c>
      <c r="X394" s="6">
        <f>(O394 -W394) *W394 * (1-W394)</f>
        <v>8.7710089384438084E-2</v>
      </c>
      <c r="Y394" s="6">
        <f>$Q$4*X394*S394</f>
        <v>6.5975105307642286E-3</v>
      </c>
      <c r="Z394" s="6">
        <f>$Q$4*X394*T394</f>
        <v>8.0723931930712818E-3</v>
      </c>
      <c r="AA394" s="6">
        <f>$Q$4*X394*U394</f>
        <v>7.7050055723134918E-3</v>
      </c>
      <c r="AB394" s="6">
        <f>$Q$4*X394</f>
        <v>8.771008938443809E-3</v>
      </c>
      <c r="AC394" s="6">
        <f>$X394 *Y373</f>
        <v>4.2623017892821358E-2</v>
      </c>
      <c r="AD394" s="6">
        <f>$X394 *Z373</f>
        <v>-1.167795600785816E-2</v>
      </c>
      <c r="AE394" s="6">
        <f>$X394 *AA373</f>
        <v>-2.3634952783026051E-2</v>
      </c>
      <c r="AF394" s="6">
        <f>AC394 *S394*(1 - S394)</f>
        <v>7.9448281497273131E-3</v>
      </c>
      <c r="AG394" s="6">
        <f>AD394 *T394*(1 - T394)</f>
        <v>-8.5606827872578668E-4</v>
      </c>
      <c r="AH394" s="6">
        <f>AE394 *U394*(1 - U394)</f>
        <v>-2.5234061956996333E-3</v>
      </c>
      <c r="AI394" s="6">
        <f t="shared" ref="AI394" si="4304">$Q$4*$AF$33 *B394</f>
        <v>-4.1105979144175162E-4</v>
      </c>
      <c r="AJ394" s="6">
        <f t="shared" ref="AJ394" si="4305">$Q$4*$AF$33 *C394</f>
        <v>-1.5366202730008799E-4</v>
      </c>
      <c r="AK394" s="6">
        <f t="shared" ref="AK394" si="4306">$Q$4*$AF$33 *D394</f>
        <v>-1.6697570475569131E-4</v>
      </c>
      <c r="AL394" s="6">
        <f t="shared" ref="AL394" si="4307">$Q$4*$AF$33 *E394</f>
        <v>-6.3739230818700768E-4</v>
      </c>
      <c r="AM394" s="6">
        <f t="shared" ref="AM394" si="4308">$Q$4*$AF$33 *F394</f>
        <v>-1.2098804387779493E-3</v>
      </c>
      <c r="AN394" s="6">
        <f t="shared" ref="AN394" si="4309">$Q$4*$AF$33 *G394</f>
        <v>-1.4922413481488689E-4</v>
      </c>
      <c r="AO394" s="6">
        <f t="shared" ref="AO394" si="4310">$Q$4*$AF$33 *H394</f>
        <v>-1.5809991978528909E-4</v>
      </c>
      <c r="AP394" s="6">
        <f t="shared" ref="AP394" si="4311">$Q$4*$AF$33 *I394</f>
        <v>-7.794048677134428E-4</v>
      </c>
      <c r="AQ394" s="6">
        <f t="shared" ref="AQ394" si="4312">$Q$4*$AF$33 *J394</f>
        <v>-1.5366202730008799E-4</v>
      </c>
      <c r="AR394" s="6">
        <f t="shared" ref="AR394" si="4313">$Q$4*$AF$33 *K394</f>
        <v>-1.545496057971282E-4</v>
      </c>
      <c r="AS394" s="6">
        <f t="shared" ref="AS394" si="4314">$Q$4*$AF$33 *L394</f>
        <v>-1.5809991978528909E-4</v>
      </c>
      <c r="AT394" s="6">
        <f t="shared" ref="AT394" si="4315">$Q$4*$AF$33 *M394</f>
        <v>-1.5366202730008799E-4</v>
      </c>
      <c r="AU394" s="6">
        <f t="shared" ref="AU394" si="4316">$Q$4*$AF$33 *N394</f>
        <v>-1.8028938221129458E-4</v>
      </c>
      <c r="AV394" s="6">
        <f t="shared" ref="AV394" si="4317">$Q$4*$AG$33 *B394</f>
        <v>-4.93427803285354E-5</v>
      </c>
      <c r="AW394" s="6">
        <f t="shared" ref="AW394" si="4318">$Q$4*$AG$33 *C394</f>
        <v>-1.8445276856955879E-5</v>
      </c>
      <c r="AX394" s="6">
        <f t="shared" ref="AX394" si="4319">$Q$4*$AG$33 *D394</f>
        <v>-2.0043423588244475E-5</v>
      </c>
      <c r="AY394" s="6">
        <f t="shared" ref="AY394" si="4320">$Q$4*$AG$33 *E394</f>
        <v>-7.6511274760441531E-5</v>
      </c>
      <c r="AZ394" s="6">
        <f t="shared" ref="AZ394" si="4321">$Q$4*$AG$33 *F394</f>
        <v>-1.4523158420585115E-4</v>
      </c>
      <c r="BA394" s="6">
        <f t="shared" ref="BA394" si="4322">$Q$4*$AG$33 *G394</f>
        <v>-1.7912561279859678E-5</v>
      </c>
      <c r="BB394" s="6">
        <f t="shared" ref="BB394" si="4323">$Q$4*$AG$33 *H394</f>
        <v>-1.8977992434052078E-5</v>
      </c>
      <c r="BC394" s="6">
        <f t="shared" ref="BC394" si="4324">$Q$4*$AG$33 *I394</f>
        <v>-9.3558173227519895E-5</v>
      </c>
      <c r="BD394" s="6">
        <f t="shared" ref="BD394" si="4325">$Q$4*$AG$33 *J394</f>
        <v>-1.8445276856955879E-5</v>
      </c>
      <c r="BE394" s="6">
        <f t="shared" ref="BE394" si="4326">$Q$4*$AG$33 *K394</f>
        <v>-1.8551819972375117E-5</v>
      </c>
      <c r="BF394" s="6">
        <f t="shared" ref="BF394" si="4327">$Q$4*$AG$33 *L394</f>
        <v>-1.8977992434052078E-5</v>
      </c>
      <c r="BG394" s="6">
        <f t="shared" ref="BG394" si="4328">$Q$4*$AG$33 *M394</f>
        <v>-1.8445276856955879E-5</v>
      </c>
      <c r="BH394" s="6">
        <f t="shared" ref="BH394" si="4329">$Q$4*$AG$33 *N394</f>
        <v>-2.164157031953307E-5</v>
      </c>
      <c r="BI394" s="6">
        <f t="shared" ref="BI394" si="4330">$Q$4*$AH$33 *B394</f>
        <v>-2.720996431877118E-5</v>
      </c>
      <c r="BJ394" s="6">
        <f t="shared" ref="BJ394" si="4331">$Q$4*$AH$33 *C394</f>
        <v>-1.0171606094871277E-5</v>
      </c>
      <c r="BK394" s="6">
        <f t="shared" ref="BK394" si="4332">$Q$4*$AH$33 *D394</f>
        <v>-1.1052900485762652E-5</v>
      </c>
      <c r="BL394" s="6">
        <f t="shared" ref="BL394" si="4333">$Q$4*$AH$33 *E394</f>
        <v>-4.2191968963924542E-5</v>
      </c>
      <c r="BM394" s="6">
        <f t="shared" ref="BM394" si="4334">$Q$4*$AH$33 *F394</f>
        <v>-8.0087627772253635E-5</v>
      </c>
      <c r="BN394" s="6">
        <f t="shared" ref="BN394" si="4335">$Q$4*$AH$33 *G394</f>
        <v>-9.8778412979074856E-6</v>
      </c>
      <c r="BO394" s="6">
        <f t="shared" ref="BO394" si="4336">$Q$4*$AH$33 *H394</f>
        <v>-1.0465370891835069E-5</v>
      </c>
      <c r="BP394" s="6">
        <f t="shared" ref="BP394" si="4337">$Q$4*$AH$33 *I394</f>
        <v>-5.1592442466765873E-5</v>
      </c>
      <c r="BQ394" s="6">
        <f t="shared" ref="BQ394" si="4338">$Q$4*$AH$33 *J394</f>
        <v>-1.0171606094871277E-5</v>
      </c>
      <c r="BR394" s="6">
        <f t="shared" ref="BR394" si="4339">$Q$4*$AH$33 *K394</f>
        <v>-1.0230359054264035E-5</v>
      </c>
      <c r="BS394" s="6">
        <f t="shared" ref="BS394" si="4340">$Q$4*$AH$33 *L394</f>
        <v>-1.0465370891835069E-5</v>
      </c>
      <c r="BT394" s="6">
        <f t="shared" ref="BT394" si="4341">$Q$4*$AH$33 *M394</f>
        <v>-1.0171606094871277E-5</v>
      </c>
      <c r="BU394" s="6">
        <f t="shared" ref="BU394" si="4342">$Q$4*$AH$33 *N394</f>
        <v>-1.1934194876654025E-5</v>
      </c>
      <c r="BV394" s="6">
        <f>AF394*BV392</f>
        <v>3.8456567268318396E-4</v>
      </c>
      <c r="BW394" s="6">
        <f t="shared" ref="BW394" si="4343">AG394*BW392</f>
        <v>-2.6061304125099511E-4</v>
      </c>
      <c r="BX394" s="10">
        <f>AH394*BX392</f>
        <v>-1.3264031644821747E-3</v>
      </c>
    </row>
    <row r="395" spans="1:76" ht="15.75" thickBot="1" x14ac:dyDescent="0.3">
      <c r="A395" s="54"/>
      <c r="B395" s="19" t="s">
        <v>74</v>
      </c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16">
        <f>Y392+Y394</f>
        <v>0.47289634649052198</v>
      </c>
      <c r="Z395" s="16">
        <f t="shared" ref="Z395:AB395" si="4344">Z392+Z394</f>
        <v>-0.1492385062236109</v>
      </c>
      <c r="AA395" s="16">
        <f t="shared" si="4344"/>
        <v>-0.2848156673800028</v>
      </c>
      <c r="AB395" s="16">
        <f t="shared" si="4344"/>
        <v>0.48925914068586701</v>
      </c>
      <c r="AC395" s="49" t="s">
        <v>74</v>
      </c>
      <c r="AD395" s="49"/>
      <c r="AE395" s="49"/>
      <c r="AF395" s="49"/>
      <c r="AG395" s="49"/>
      <c r="AH395" s="49"/>
      <c r="AI395" s="17">
        <f>AI392+AI394</f>
        <v>8.0810233023060202E-3</v>
      </c>
      <c r="AJ395" s="17">
        <f t="shared" ref="AJ395:BX395" si="4345">AJ392+AJ394</f>
        <v>0.79510177963297912</v>
      </c>
      <c r="AK395" s="17">
        <f t="shared" si="4345"/>
        <v>0.51880720778683265</v>
      </c>
      <c r="AL395" s="17">
        <f t="shared" si="4345"/>
        <v>9.8411528685530242E-2</v>
      </c>
      <c r="AM395" s="17">
        <f t="shared" si="4345"/>
        <v>0.2121589523079937</v>
      </c>
      <c r="AN395" s="17">
        <f t="shared" si="4345"/>
        <v>0.39493336213934288</v>
      </c>
      <c r="AO395" s="17">
        <f t="shared" si="4345"/>
        <v>0.94224253895887089</v>
      </c>
      <c r="AP395" s="17">
        <f t="shared" si="4345"/>
        <v>0.10416494559905894</v>
      </c>
      <c r="AQ395" s="17">
        <f t="shared" si="4345"/>
        <v>0.61062280369686484</v>
      </c>
      <c r="AR395" s="17">
        <f t="shared" si="4345"/>
        <v>0.10010970138774694</v>
      </c>
      <c r="AS395" s="17">
        <f t="shared" si="4345"/>
        <v>0.56726285585030234</v>
      </c>
      <c r="AT395" s="17">
        <f t="shared" si="4345"/>
        <v>0.94509579443339875</v>
      </c>
      <c r="AU395" s="17">
        <f t="shared" si="4345"/>
        <v>0.86199830918499831</v>
      </c>
      <c r="AV395" s="17">
        <f t="shared" si="4345"/>
        <v>0.6508556748048826</v>
      </c>
      <c r="AW395" s="17">
        <f t="shared" si="4345"/>
        <v>0.89574920636425703</v>
      </c>
      <c r="AX395" s="17">
        <f t="shared" si="4345"/>
        <v>0.68663370802433643</v>
      </c>
      <c r="AY395" s="17">
        <f t="shared" si="4345"/>
        <v>0.92924508750972479</v>
      </c>
      <c r="AZ395" s="17">
        <f t="shared" si="4345"/>
        <v>0.68825219845633256</v>
      </c>
      <c r="BA395" s="17">
        <f t="shared" si="4345"/>
        <v>0.18850323293459834</v>
      </c>
      <c r="BB395" s="17">
        <f t="shared" si="4345"/>
        <v>0.34176130715000486</v>
      </c>
      <c r="BC395" s="17">
        <f t="shared" si="4345"/>
        <v>0.80321310963271431</v>
      </c>
      <c r="BD395" s="17">
        <f t="shared" si="4345"/>
        <v>0.6874940433532819</v>
      </c>
      <c r="BE395" s="17">
        <f t="shared" si="4345"/>
        <v>4.6073316901884577E-2</v>
      </c>
      <c r="BF395" s="17">
        <f t="shared" si="4345"/>
        <v>0.65065089235942686</v>
      </c>
      <c r="BG395" s="17">
        <f t="shared" si="4345"/>
        <v>0.77673442682881888</v>
      </c>
      <c r="BH395" s="17">
        <f t="shared" si="4345"/>
        <v>0.98140839419747139</v>
      </c>
      <c r="BI395" s="17">
        <f t="shared" si="4345"/>
        <v>0.74428624937142585</v>
      </c>
      <c r="BJ395" s="17">
        <f t="shared" si="4345"/>
        <v>0.38639125552413489</v>
      </c>
      <c r="BK395" s="17">
        <f t="shared" si="4345"/>
        <v>0.3331497130216326</v>
      </c>
      <c r="BL395" s="17">
        <f t="shared" si="4345"/>
        <v>6.5049370904581183E-2</v>
      </c>
      <c r="BM395" s="17">
        <f t="shared" si="4345"/>
        <v>0.7753233127166369</v>
      </c>
      <c r="BN395" s="17">
        <f t="shared" si="4345"/>
        <v>0.46675139298230478</v>
      </c>
      <c r="BO395" s="17">
        <f t="shared" si="4345"/>
        <v>0.89052495122842212</v>
      </c>
      <c r="BP395" s="17">
        <f t="shared" si="4345"/>
        <v>0.34716201126733293</v>
      </c>
      <c r="BQ395" s="17">
        <f t="shared" si="4345"/>
        <v>0.37283156240237775</v>
      </c>
      <c r="BR395" s="17">
        <f t="shared" si="4345"/>
        <v>0.32084218082907018</v>
      </c>
      <c r="BS395" s="17">
        <f t="shared" si="4345"/>
        <v>0.20343286998028681</v>
      </c>
      <c r="BT395" s="17">
        <f t="shared" si="4345"/>
        <v>0.79246429795711781</v>
      </c>
      <c r="BU395" s="17">
        <f t="shared" si="4345"/>
        <v>0.21303172337860452</v>
      </c>
      <c r="BV395" s="17">
        <f t="shared" si="4345"/>
        <v>4.8789095693434259E-2</v>
      </c>
      <c r="BW395" s="17">
        <f t="shared" si="4345"/>
        <v>0.30416959156684892</v>
      </c>
      <c r="BX395" s="18">
        <f t="shared" si="4345"/>
        <v>0.52431356979849908</v>
      </c>
    </row>
    <row r="397" spans="1:76" x14ac:dyDescent="0.25">
      <c r="B397" t="s">
        <v>169</v>
      </c>
      <c r="F397">
        <f>((O379 - W379)^2 + (O382 -W382)^2 + (O385 -W385)^2 +(O388-W388)^2+(O391-W391)^2+(O394-W394)^2) / 6</f>
        <v>0.26561397300022421</v>
      </c>
    </row>
    <row r="398" spans="1:76" ht="15.75" thickBot="1" x14ac:dyDescent="0.3"/>
    <row r="399" spans="1:76" x14ac:dyDescent="0.25">
      <c r="A399" s="52" t="s">
        <v>92</v>
      </c>
      <c r="B399" s="33" t="s">
        <v>50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5" t="s">
        <v>28</v>
      </c>
      <c r="Q399" s="35"/>
      <c r="R399" s="35"/>
      <c r="S399" s="35" t="s">
        <v>29</v>
      </c>
      <c r="T399" s="35"/>
      <c r="U399" s="35"/>
      <c r="V399" s="34" t="s">
        <v>30</v>
      </c>
      <c r="W399" s="34" t="s">
        <v>31</v>
      </c>
      <c r="X399" s="50" t="s">
        <v>62</v>
      </c>
      <c r="Y399" s="37" t="s">
        <v>54</v>
      </c>
      <c r="Z399" s="38"/>
      <c r="AA399" s="39"/>
      <c r="AB399" s="44" t="s">
        <v>49</v>
      </c>
      <c r="AC399" s="46" t="s">
        <v>58</v>
      </c>
      <c r="AD399" s="47"/>
      <c r="AE399" s="48"/>
      <c r="AF399" s="46" t="s">
        <v>63</v>
      </c>
      <c r="AG399" s="47"/>
      <c r="AH399" s="48"/>
      <c r="AI399" s="37" t="s">
        <v>67</v>
      </c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9"/>
      <c r="AV399" s="37" t="s">
        <v>68</v>
      </c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9"/>
      <c r="BI399" s="37" t="s">
        <v>69</v>
      </c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9"/>
      <c r="BV399" s="37" t="s">
        <v>73</v>
      </c>
      <c r="BW399" s="38"/>
      <c r="BX399" s="40"/>
    </row>
    <row r="400" spans="1:76" x14ac:dyDescent="0.25">
      <c r="A400" s="53"/>
      <c r="B400" s="5" t="s">
        <v>16</v>
      </c>
      <c r="C400" s="1" t="s">
        <v>17</v>
      </c>
      <c r="D400" s="1" t="s">
        <v>18</v>
      </c>
      <c r="E400" s="1" t="s">
        <v>19</v>
      </c>
      <c r="F400" s="1" t="s">
        <v>20</v>
      </c>
      <c r="G400" s="1" t="s">
        <v>21</v>
      </c>
      <c r="H400" s="1" t="s">
        <v>36</v>
      </c>
      <c r="I400" s="1" t="s">
        <v>37</v>
      </c>
      <c r="J400" s="1" t="s">
        <v>38</v>
      </c>
      <c r="K400" s="1" t="s">
        <v>39</v>
      </c>
      <c r="L400" s="1" t="s">
        <v>40</v>
      </c>
      <c r="M400" s="1" t="s">
        <v>41</v>
      </c>
      <c r="N400" s="1" t="s">
        <v>42</v>
      </c>
      <c r="O400" s="1" t="s">
        <v>22</v>
      </c>
      <c r="P400" s="1" t="s">
        <v>51</v>
      </c>
      <c r="Q400" s="1" t="s">
        <v>52</v>
      </c>
      <c r="R400" s="1" t="s">
        <v>53</v>
      </c>
      <c r="S400" s="1" t="s">
        <v>25</v>
      </c>
      <c r="T400" s="1" t="s">
        <v>26</v>
      </c>
      <c r="U400" s="1" t="s">
        <v>27</v>
      </c>
      <c r="V400" s="27"/>
      <c r="W400" s="27"/>
      <c r="X400" s="51"/>
      <c r="Y400" s="1" t="s">
        <v>55</v>
      </c>
      <c r="Z400" s="1" t="s">
        <v>56</v>
      </c>
      <c r="AA400" s="1" t="s">
        <v>57</v>
      </c>
      <c r="AB400" s="45"/>
      <c r="AC400" s="1" t="s">
        <v>59</v>
      </c>
      <c r="AD400" s="1" t="s">
        <v>60</v>
      </c>
      <c r="AE400" s="1" t="s">
        <v>61</v>
      </c>
      <c r="AF400" s="1" t="s">
        <v>64</v>
      </c>
      <c r="AG400" s="1" t="s">
        <v>65</v>
      </c>
      <c r="AH400" s="1" t="s">
        <v>66</v>
      </c>
      <c r="AI400" s="1" t="s">
        <v>16</v>
      </c>
      <c r="AJ400" s="1" t="s">
        <v>17</v>
      </c>
      <c r="AK400" s="1" t="s">
        <v>18</v>
      </c>
      <c r="AL400" s="1" t="s">
        <v>19</v>
      </c>
      <c r="AM400" s="2" t="s">
        <v>20</v>
      </c>
      <c r="AN400" s="2" t="s">
        <v>21</v>
      </c>
      <c r="AO400" s="2" t="s">
        <v>36</v>
      </c>
      <c r="AP400" s="2" t="s">
        <v>37</v>
      </c>
      <c r="AQ400" s="2" t="s">
        <v>38</v>
      </c>
      <c r="AR400" s="2" t="s">
        <v>39</v>
      </c>
      <c r="AS400" s="2" t="s">
        <v>40</v>
      </c>
      <c r="AT400" s="2" t="s">
        <v>41</v>
      </c>
      <c r="AU400" s="2" t="s">
        <v>42</v>
      </c>
      <c r="AV400" s="1" t="s">
        <v>16</v>
      </c>
      <c r="AW400" s="1" t="s">
        <v>17</v>
      </c>
      <c r="AX400" s="1" t="s">
        <v>18</v>
      </c>
      <c r="AY400" s="1" t="s">
        <v>19</v>
      </c>
      <c r="AZ400" s="2" t="s">
        <v>20</v>
      </c>
      <c r="BA400" s="2" t="s">
        <v>21</v>
      </c>
      <c r="BB400" s="2" t="s">
        <v>36</v>
      </c>
      <c r="BC400" s="2" t="s">
        <v>37</v>
      </c>
      <c r="BD400" s="2" t="s">
        <v>38</v>
      </c>
      <c r="BE400" s="2" t="s">
        <v>39</v>
      </c>
      <c r="BF400" s="2" t="s">
        <v>40</v>
      </c>
      <c r="BG400" s="2" t="s">
        <v>41</v>
      </c>
      <c r="BH400" s="2" t="s">
        <v>42</v>
      </c>
      <c r="BI400" s="1" t="s">
        <v>16</v>
      </c>
      <c r="BJ400" s="1" t="s">
        <v>17</v>
      </c>
      <c r="BK400" s="1" t="s">
        <v>18</v>
      </c>
      <c r="BL400" s="1" t="s">
        <v>19</v>
      </c>
      <c r="BM400" s="2" t="s">
        <v>20</v>
      </c>
      <c r="BN400" s="2" t="s">
        <v>21</v>
      </c>
      <c r="BO400" s="2" t="s">
        <v>36</v>
      </c>
      <c r="BP400" s="2" t="s">
        <v>37</v>
      </c>
      <c r="BQ400" s="2" t="s">
        <v>38</v>
      </c>
      <c r="BR400" s="2" t="s">
        <v>39</v>
      </c>
      <c r="BS400" s="2" t="s">
        <v>40</v>
      </c>
      <c r="BT400" s="2" t="s">
        <v>41</v>
      </c>
      <c r="BU400" s="2" t="s">
        <v>42</v>
      </c>
      <c r="BV400" s="2" t="s">
        <v>70</v>
      </c>
      <c r="BW400" s="2" t="s">
        <v>71</v>
      </c>
      <c r="BX400" s="9" t="s">
        <v>72</v>
      </c>
    </row>
    <row r="401" spans="1:76" x14ac:dyDescent="0.25">
      <c r="A401" s="53"/>
      <c r="B401" s="8">
        <v>0.26951672862453502</v>
      </c>
      <c r="C401" s="3">
        <v>0.10297397769516729</v>
      </c>
      <c r="D401" s="3">
        <v>0.10594795539033458</v>
      </c>
      <c r="E401" s="3">
        <v>0.46877323420074346</v>
      </c>
      <c r="F401" s="3">
        <v>0.87620817843866172</v>
      </c>
      <c r="G401" s="3">
        <v>0.1</v>
      </c>
      <c r="H401" s="3">
        <v>0.1</v>
      </c>
      <c r="I401" s="3">
        <v>0.51933085501858745</v>
      </c>
      <c r="J401" s="3">
        <v>0.1</v>
      </c>
      <c r="K401" s="3">
        <v>0.10089219330855019</v>
      </c>
      <c r="L401" s="3">
        <v>0.10297397769516729</v>
      </c>
      <c r="M401" s="3">
        <v>0.1</v>
      </c>
      <c r="N401" s="3">
        <v>0.120817843866171</v>
      </c>
      <c r="O401" s="3">
        <v>1</v>
      </c>
      <c r="P401" s="6">
        <f>$BV$43+ (B401*AI395) + (C401*$AJ$43) +(D401*$AK$43)+(E401*$AL$43)+(F401*$AM$43)+(G401*$AN$43)+(H401*$AO$43)+(I401*$AP$43)+(J401*$AQ$43)+(K401*$AR$43)+(L401*$AS$43)+(M401*$AT$43)+(N401*$AU$43)</f>
        <v>1.1230089166209949</v>
      </c>
      <c r="Q401" s="6">
        <f>$BW$43+ (B401*$AV$43) + (C401*$AW$43) +(D401*$AX$43)+(E401*$AY$43)+(F401*$AZ$43)+(G401*$BA$43)+(H401*$BB$43)+(I401*$BC$43)+(J401*$BD$43)+(K401*$BE$43)+(L401*$BF$43)+(M401*$BG$43)+(N401*$BH$43)</f>
        <v>2.5129876661774113</v>
      </c>
      <c r="R401" s="6">
        <f>$BX$43+ (B401*$BI$43) + (C401*$BJ$43) +(D401*$BK$43)+(E401*$BL$43)+(F401*$BM$43)+(G401*$BN$43)+(H401*$BO$43)+(I401*$BP$43)+(J401*$BQ$43)+(K401*$BR$43)+(L401*$BS$43)+(M401*$BT$43)+(N401*$BU$43)</f>
        <v>2.0142316659841852</v>
      </c>
      <c r="S401" s="6">
        <f>1/(1+EXP(-P401))</f>
        <v>0.7545464129566859</v>
      </c>
      <c r="T401" s="6">
        <f t="shared" ref="T401" si="4346">1/(1+EXP(-Q401))</f>
        <v>0.92504730296426851</v>
      </c>
      <c r="U401" s="6">
        <f t="shared" ref="U401" si="4347">1/(1+EXP(-R401))</f>
        <v>0.88228323250068719</v>
      </c>
      <c r="V401" s="6">
        <f>AB395+(S401*Y395)+(T401*Z395)+(U401*AA395)</f>
        <v>0.45674061726717546</v>
      </c>
      <c r="W401" s="6">
        <f>1/(1+EXP(-V401))</f>
        <v>0.61224067571824037</v>
      </c>
      <c r="X401" s="6">
        <f>(O401 -W401) *W401 * (1-W401)</f>
        <v>9.205485101289948E-2</v>
      </c>
      <c r="Y401" s="6">
        <f>$Q$4*X401*S401</f>
        <v>6.9459657627045446E-3</v>
      </c>
      <c r="Z401" s="6">
        <f>$Q$4*X401*T401</f>
        <v>8.5155091654260228E-3</v>
      </c>
      <c r="AA401" s="6">
        <f>$Q$4*X401*U401</f>
        <v>8.1218451519030118E-3</v>
      </c>
      <c r="AB401" s="6">
        <f>$Q$4*X401</f>
        <v>9.205485101289948E-3</v>
      </c>
      <c r="AC401" s="6">
        <f>X401 *Y395</f>
        <v>4.3532402720729488E-2</v>
      </c>
      <c r="AD401" s="6">
        <f t="shared" ref="AD401" si="4348">Y401 *Z395</f>
        <v>-1.0366055547063704E-3</v>
      </c>
      <c r="AE401" s="6">
        <f t="shared" ref="AE401" si="4349">Z401 *AA395</f>
        <v>-2.4253504260313432E-3</v>
      </c>
      <c r="AF401" s="6">
        <f>AC401 *S401*(1 - S401)</f>
        <v>8.0624675611155189E-3</v>
      </c>
      <c r="AG401" s="6">
        <f>AD401 *T401*(1 - T401)</f>
        <v>-7.1872828700088917E-5</v>
      </c>
      <c r="AH401" s="6">
        <f>AE401 *U401*(1 - U401)</f>
        <v>-2.5189575569386916E-4</v>
      </c>
      <c r="AI401" s="6">
        <f>$Q$4*$AF$49 *B401</f>
        <v>7.0728115482255504E-5</v>
      </c>
      <c r="AJ401" s="6">
        <f t="shared" ref="AJ401" si="4350">$Q$4*$AF$49 *C401</f>
        <v>2.7023017915289378E-5</v>
      </c>
      <c r="AK401" s="6">
        <f t="shared" ref="AK401" si="4351">$Q$4*$AF$49 *D401</f>
        <v>2.7803466086128061E-5</v>
      </c>
      <c r="AL401" s="6">
        <f t="shared" ref="AL401" si="4352">$Q$4*$AF$49 *E401</f>
        <v>1.2301814292844728E-4</v>
      </c>
      <c r="AM401" s="6">
        <f t="shared" ref="AM401" si="4353">$Q$4*$AF$49 *F401</f>
        <v>2.2993954233334679E-4</v>
      </c>
      <c r="AN401" s="6">
        <f t="shared" ref="AN401" si="4354">$Q$4*$AF$49 *G401</f>
        <v>2.6242569744450695E-5</v>
      </c>
      <c r="AO401" s="6">
        <f t="shared" ref="AO401" si="4355">$Q$4*$AF$49 *H401</f>
        <v>2.6242569744450695E-5</v>
      </c>
      <c r="AP401" s="6">
        <f t="shared" ref="AP401" si="4356">$Q$4*$AF$49 *I401</f>
        <v>1.3628576183270493E-4</v>
      </c>
      <c r="AQ401" s="6">
        <f t="shared" ref="AQ401" si="4357">$Q$4*$AF$49 *J401</f>
        <v>2.6242569744450695E-5</v>
      </c>
      <c r="AR401" s="6">
        <f t="shared" ref="AR401" si="4358">$Q$4*$AF$49 *K401</f>
        <v>2.6476704195702298E-5</v>
      </c>
      <c r="AS401" s="6">
        <f t="shared" ref="AS401" si="4359">$Q$4*$AF$49 *L401</f>
        <v>2.7023017915289378E-5</v>
      </c>
      <c r="AT401" s="6">
        <f t="shared" ref="AT401" si="4360">$Q$4*$AF$49 *M401</f>
        <v>2.6242569744450695E-5</v>
      </c>
      <c r="AU401" s="6">
        <f t="shared" ref="AU401" si="4361">$Q$4*$AF$49 *N401</f>
        <v>3.170570694032147E-5</v>
      </c>
      <c r="AV401" s="6">
        <f>$Q$4*$AG$49 *B401</f>
        <v>5.8622748510761062E-7</v>
      </c>
      <c r="AW401" s="6">
        <f t="shared" ref="AW401" si="4362">$Q$4*$AG$49 *C401</f>
        <v>2.2397932879283909E-7</v>
      </c>
      <c r="AX401" s="6">
        <f t="shared" ref="AX401" si="4363">$Q$4*$AG$49 *D401</f>
        <v>2.3044804586988857E-7</v>
      </c>
      <c r="AY401" s="6">
        <f t="shared" ref="AY401" si="4364">$Q$4*$AG$49 *E401</f>
        <v>1.0196315292699279E-6</v>
      </c>
      <c r="AZ401" s="6">
        <f t="shared" ref="AZ401" si="4365">$Q$4*$AG$49 *F401</f>
        <v>1.90584576882571E-6</v>
      </c>
      <c r="BA401" s="6">
        <f t="shared" ref="BA401" si="4366">$Q$4*$AG$49 *G401</f>
        <v>2.1751061171578957E-7</v>
      </c>
      <c r="BB401" s="6">
        <f t="shared" ref="BB401" si="4367">$Q$4*$AG$49 *H401</f>
        <v>2.1751061171578957E-7</v>
      </c>
      <c r="BC401" s="6">
        <f t="shared" ref="BC401" si="4368">$Q$4*$AG$49 *I401</f>
        <v>1.1295997195797698E-6</v>
      </c>
      <c r="BD401" s="6">
        <f t="shared" ref="BD401" si="4369">$Q$4*$AG$49 *J401</f>
        <v>2.1751061171578957E-7</v>
      </c>
      <c r="BE401" s="6">
        <f t="shared" ref="BE401" si="4370">$Q$4*$AG$49 *K401</f>
        <v>2.1945122683890442E-7</v>
      </c>
      <c r="BF401" s="6">
        <f t="shared" ref="BF401" si="4371">$Q$4*$AG$49 *L401</f>
        <v>2.2397932879283909E-7</v>
      </c>
      <c r="BG401" s="6">
        <f t="shared" ref="BG401" si="4372">$Q$4*$AG$49 *M401</f>
        <v>2.1751061171578957E-7</v>
      </c>
      <c r="BH401" s="6">
        <f t="shared" ref="BH401" si="4373">$Q$4*$AG$49 *N401</f>
        <v>2.6279163125513609E-7</v>
      </c>
      <c r="BI401" s="6">
        <f>$Q$4*$AH$49 *B401</f>
        <v>3.4984895032724009E-7</v>
      </c>
      <c r="BJ401" s="6">
        <f t="shared" ref="BJ401" si="4374">$Q$4*$AH$49 *C401</f>
        <v>1.3366642653882154E-7</v>
      </c>
      <c r="BK401" s="6">
        <f t="shared" ref="BK401" si="4375">$Q$4*$AH$49 *D401</f>
        <v>1.3752682874932902E-7</v>
      </c>
      <c r="BL401" s="6">
        <f t="shared" ref="BL401" si="4376">$Q$4*$AH$49 *E401</f>
        <v>6.0849589843124165E-7</v>
      </c>
      <c r="BM401" s="6">
        <f t="shared" ref="BM401" si="4377">$Q$4*$AH$49 *F401</f>
        <v>1.1373710012707666E-6</v>
      </c>
      <c r="BN401" s="6">
        <f t="shared" ref="BN401" si="4378">$Q$4*$AH$49 *G401</f>
        <v>1.2980602432831405E-7</v>
      </c>
      <c r="BO401" s="6">
        <f t="shared" ref="BO401" si="4379">$Q$4*$AH$49 *H401</f>
        <v>1.2980602432831405E-7</v>
      </c>
      <c r="BP401" s="6">
        <f t="shared" ref="BP401" si="4380">$Q$4*$AH$49 *I401</f>
        <v>6.7412273600986892E-7</v>
      </c>
      <c r="BQ401" s="6">
        <f t="shared" ref="BQ401" si="4381">$Q$4*$AH$49 *J401</f>
        <v>1.2980602432831405E-7</v>
      </c>
      <c r="BR401" s="6">
        <f t="shared" ref="BR401" si="4382">$Q$4*$AH$49 *K401</f>
        <v>1.3096414499146631E-7</v>
      </c>
      <c r="BS401" s="6">
        <f t="shared" ref="BS401" si="4383">$Q$4*$AH$49 *L401</f>
        <v>1.3366642653882154E-7</v>
      </c>
      <c r="BT401" s="6">
        <f t="shared" ref="BT401" si="4384">$Q$4*$AH$49 *M401</f>
        <v>1.2980602432831405E-7</v>
      </c>
      <c r="BU401" s="6">
        <f t="shared" ref="BU401" si="4385">$Q$4*$AH$49 *N401</f>
        <v>1.568288398018664E-7</v>
      </c>
      <c r="BV401" s="6">
        <f>$Q$4*AF401</f>
        <v>8.0624675611155189E-4</v>
      </c>
      <c r="BW401" s="6">
        <f>$Q$4*AG401</f>
        <v>-7.1872828700088918E-6</v>
      </c>
      <c r="BX401" s="10">
        <f>$Q$4*AH401</f>
        <v>-2.5189575569386916E-5</v>
      </c>
    </row>
    <row r="402" spans="1:76" x14ac:dyDescent="0.25">
      <c r="A402" s="53"/>
      <c r="B402" s="21" t="s">
        <v>74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7">
        <f>Y395 + Y401</f>
        <v>0.47984231225322654</v>
      </c>
      <c r="Z402" s="7">
        <f t="shared" ref="Z402" si="4386">Z395 + Z401</f>
        <v>-0.14072299705818489</v>
      </c>
      <c r="AA402" s="7">
        <f t="shared" ref="AA402" si="4387">AA395 + AA401</f>
        <v>-0.27669382222809979</v>
      </c>
      <c r="AB402" s="7">
        <f>AB395+AB401</f>
        <v>0.49846462578715695</v>
      </c>
      <c r="AC402" s="41"/>
      <c r="AD402" s="42"/>
      <c r="AE402" s="42"/>
      <c r="AF402" s="42"/>
      <c r="AG402" s="42"/>
      <c r="AH402" s="43"/>
      <c r="AI402" s="7">
        <f>AI395 + AI401</f>
        <v>8.1517514177882749E-3</v>
      </c>
      <c r="AJ402" s="7">
        <f t="shared" ref="AJ402:BX402" si="4388">AJ395 + AJ401</f>
        <v>0.79512880265089436</v>
      </c>
      <c r="AK402" s="7">
        <f t="shared" si="4388"/>
        <v>0.51883501125291875</v>
      </c>
      <c r="AL402" s="7">
        <f t="shared" si="4388"/>
        <v>9.8534546828458691E-2</v>
      </c>
      <c r="AM402" s="7">
        <f t="shared" si="4388"/>
        <v>0.21238889185032706</v>
      </c>
      <c r="AN402" s="7">
        <f t="shared" si="4388"/>
        <v>0.39495960470908731</v>
      </c>
      <c r="AO402" s="7">
        <f t="shared" si="4388"/>
        <v>0.94226878152861537</v>
      </c>
      <c r="AP402" s="7">
        <f t="shared" si="4388"/>
        <v>0.10430123136089164</v>
      </c>
      <c r="AQ402" s="7">
        <f t="shared" si="4388"/>
        <v>0.61064904626660932</v>
      </c>
      <c r="AR402" s="7">
        <f t="shared" si="4388"/>
        <v>0.10013617809194264</v>
      </c>
      <c r="AS402" s="7">
        <f t="shared" si="4388"/>
        <v>0.56728987886821758</v>
      </c>
      <c r="AT402" s="7">
        <f t="shared" si="4388"/>
        <v>0.94512203700314323</v>
      </c>
      <c r="AU402" s="7">
        <f t="shared" si="4388"/>
        <v>0.86203001489193865</v>
      </c>
      <c r="AV402" s="7">
        <f t="shared" si="4388"/>
        <v>0.65085626103236771</v>
      </c>
      <c r="AW402" s="7">
        <f t="shared" si="4388"/>
        <v>0.89574943034358578</v>
      </c>
      <c r="AX402" s="7">
        <f t="shared" si="4388"/>
        <v>0.6866339384723823</v>
      </c>
      <c r="AY402" s="7">
        <f t="shared" si="4388"/>
        <v>0.92924610714125411</v>
      </c>
      <c r="AZ402" s="7">
        <f t="shared" si="4388"/>
        <v>0.68825410430210143</v>
      </c>
      <c r="BA402" s="7">
        <f t="shared" si="4388"/>
        <v>0.18850345044521005</v>
      </c>
      <c r="BB402" s="7">
        <f t="shared" si="4388"/>
        <v>0.34176152466061654</v>
      </c>
      <c r="BC402" s="7">
        <f t="shared" si="4388"/>
        <v>0.80321423923243385</v>
      </c>
      <c r="BD402" s="7">
        <f t="shared" si="4388"/>
        <v>0.68749426086389365</v>
      </c>
      <c r="BE402" s="7">
        <f t="shared" si="4388"/>
        <v>4.6073536353111413E-2</v>
      </c>
      <c r="BF402" s="7">
        <f t="shared" si="4388"/>
        <v>0.65065111633875561</v>
      </c>
      <c r="BG402" s="7">
        <f t="shared" si="4388"/>
        <v>0.77673464433943062</v>
      </c>
      <c r="BH402" s="7">
        <f t="shared" si="4388"/>
        <v>0.98140865698910262</v>
      </c>
      <c r="BI402" s="7">
        <f t="shared" si="4388"/>
        <v>0.74428659922037621</v>
      </c>
      <c r="BJ402" s="7">
        <f t="shared" si="4388"/>
        <v>0.38639138919056143</v>
      </c>
      <c r="BK402" s="7">
        <f t="shared" si="4388"/>
        <v>0.33314985054846136</v>
      </c>
      <c r="BL402" s="7">
        <f t="shared" si="4388"/>
        <v>6.5049979400479616E-2</v>
      </c>
      <c r="BM402" s="7">
        <f t="shared" si="4388"/>
        <v>0.77532445008763817</v>
      </c>
      <c r="BN402" s="7">
        <f t="shared" si="4388"/>
        <v>0.4667515227883291</v>
      </c>
      <c r="BO402" s="7">
        <f t="shared" si="4388"/>
        <v>0.8905250810344465</v>
      </c>
      <c r="BP402" s="7">
        <f t="shared" si="4388"/>
        <v>0.34716268539006895</v>
      </c>
      <c r="BQ402" s="7">
        <f t="shared" si="4388"/>
        <v>0.37283169220840207</v>
      </c>
      <c r="BR402" s="7">
        <f t="shared" si="4388"/>
        <v>0.32084231179321515</v>
      </c>
      <c r="BS402" s="7">
        <f t="shared" si="4388"/>
        <v>0.20343300364671335</v>
      </c>
      <c r="BT402" s="7">
        <f t="shared" si="4388"/>
        <v>0.79246442776314219</v>
      </c>
      <c r="BU402" s="7">
        <f t="shared" si="4388"/>
        <v>0.21303188020744432</v>
      </c>
      <c r="BV402" s="7">
        <f t="shared" si="4388"/>
        <v>4.9595342449545811E-2</v>
      </c>
      <c r="BW402" s="7">
        <f t="shared" si="4388"/>
        <v>0.30416240428397889</v>
      </c>
      <c r="BX402" s="11">
        <f t="shared" si="4388"/>
        <v>0.52428838022292967</v>
      </c>
    </row>
    <row r="403" spans="1:76" x14ac:dyDescent="0.25">
      <c r="A403" s="53"/>
      <c r="BX403" s="12"/>
    </row>
    <row r="404" spans="1:76" x14ac:dyDescent="0.25">
      <c r="A404" s="53"/>
      <c r="B404" s="8">
        <v>0.29033457249070638</v>
      </c>
      <c r="C404" s="3">
        <v>0.10297397769516729</v>
      </c>
      <c r="D404" s="3">
        <v>0.11189591078066916</v>
      </c>
      <c r="E404" s="3">
        <v>0.48066914498141267</v>
      </c>
      <c r="F404" s="3">
        <v>0.88215613382899627</v>
      </c>
      <c r="G404" s="3">
        <v>0.1</v>
      </c>
      <c r="H404" s="3">
        <v>0.1</v>
      </c>
      <c r="I404" s="3">
        <v>0.41226765799256504</v>
      </c>
      <c r="J404" s="3">
        <v>0.10297397769516729</v>
      </c>
      <c r="K404" s="3">
        <v>0.10059479553903346</v>
      </c>
      <c r="L404" s="3">
        <v>0.10594795539033458</v>
      </c>
      <c r="M404" s="3">
        <v>0.10297397769516729</v>
      </c>
      <c r="N404" s="3">
        <v>0.120817843866171</v>
      </c>
      <c r="O404" s="3">
        <v>0</v>
      </c>
      <c r="P404" s="6">
        <f>$BV$43+ (B404*AI398) + (C404*$AJ$43) +(D404*$AK$43)+(E404*$AL$43)+(F404*$AM$43)+(G404*$AN$43)+(H404*$AO$43)+(I404*$AP$43)+(J404*$AQ$43)+(K404*$AR$43)+(L404*$AS$43)+(M404*$AT$43)+(N404*$AU$43)</f>
        <v>1.1168360491324956</v>
      </c>
      <c r="Q404" s="6">
        <f>$BW$43+ (B404*$AV$43) + (C404*$AW$43) +(D404*$AX$43)+(E404*$AY$43)+(F404*$AZ$43)+(G404*$BA$43)+(H404*$BB$43)+(I404*$BC$43)+(J404*$BD$43)+(K404*$BE$43)+(L404*$BF$43)+(M404*$BG$43)+(N404*$BH$43)</f>
        <v>2.4655634858100868</v>
      </c>
      <c r="R404" s="6">
        <f>$BX$43+ (B404*$BI$43) + (C404*$BJ$43) +(D404*$BK$43)+(E404*$BL$43)+(F404*$BM$43)+(G404*$BN$43)+(H404*$BO$43)+(I404*$BP$43)+(J404*$BQ$43)+(K404*$BR$43)+(L404*$BS$43)+(M404*$BT$43)+(N404*$BU$43)</f>
        <v>2.0036371550250882</v>
      </c>
      <c r="S404" s="6">
        <f>1/(1+EXP(-P404))</f>
        <v>0.7534013645401284</v>
      </c>
      <c r="T404" s="6">
        <f t="shared" ref="T404" si="4389">1/(1+EXP(-Q404))</f>
        <v>0.92169215469987387</v>
      </c>
      <c r="U404" s="6">
        <f t="shared" ref="U404" si="4390">1/(1+EXP(-R404))</f>
        <v>0.88117842732851526</v>
      </c>
      <c r="V404" s="6">
        <f>AB395+(S404*Y395)+(T404*Z395)+(U404*AA395)</f>
        <v>0.45701451119200476</v>
      </c>
      <c r="W404" s="6">
        <f t="shared" ref="W404" si="4391">1/(1+EXP(-V404))</f>
        <v>0.61230569669291135</v>
      </c>
      <c r="X404" s="6">
        <f>(O404 -W404) *W404 * (1-W404)</f>
        <v>-0.14535367601251534</v>
      </c>
      <c r="Y404" s="6">
        <f>$Q$4*X404*S404</f>
        <v>-1.0950965784875279E-2</v>
      </c>
      <c r="Z404" s="6">
        <f>$Q$4*X404*T404</f>
        <v>-1.3397134283752265E-2</v>
      </c>
      <c r="AA404" s="6">
        <f>$Q$4*X404*U404</f>
        <v>-1.2808252363512681E-2</v>
      </c>
      <c r="AB404" s="6">
        <f>$Q$4*X404</f>
        <v>-1.4535367601251535E-2</v>
      </c>
      <c r="AC404" s="6">
        <f>X404 *Y395</f>
        <v>-6.8737222335285522E-2</v>
      </c>
      <c r="AD404" s="6">
        <f>X404 *Z395</f>
        <v>2.1692365482218492E-2</v>
      </c>
      <c r="AE404" s="6">
        <f>X404 *AA395</f>
        <v>4.1399004239641261E-2</v>
      </c>
      <c r="AF404" s="6">
        <f>AC404 *S404*(1 - S404)</f>
        <v>-1.2770533772324823E-2</v>
      </c>
      <c r="AG404" s="6">
        <f>AD404 *T404*(1 - T404)</f>
        <v>1.5656622417527209E-3</v>
      </c>
      <c r="AH404" s="6">
        <f>AE404 *U404*(1 - U404)</f>
        <v>4.3346002116261429E-3</v>
      </c>
      <c r="AI404" s="6">
        <f>$Q$4*$AF$52 *B404</f>
        <v>-4.4871305332942388E-4</v>
      </c>
      <c r="AJ404" s="6">
        <f t="shared" ref="AJ404" si="4392">$Q$4*$AF$52 *C404</f>
        <v>-1.5914662710915544E-4</v>
      </c>
      <c r="AK404" s="6">
        <f t="shared" ref="AK404" si="4393">$Q$4*$AF$52 *D404</f>
        <v>-1.7293550454821583E-4</v>
      </c>
      <c r="AL404" s="6">
        <f t="shared" ref="AL404" si="4394">$Q$4*$AF$52 *E404</f>
        <v>-7.4287577202937895E-4</v>
      </c>
      <c r="AM404" s="6">
        <f t="shared" ref="AM404" si="4395">$Q$4*$AF$52 *F404</f>
        <v>-1.3633752567870968E-3</v>
      </c>
      <c r="AN404" s="6">
        <f t="shared" ref="AN404" si="4396">$Q$4*$AF$52 *G404</f>
        <v>-1.5455033462946863E-4</v>
      </c>
      <c r="AO404" s="6">
        <f t="shared" ref="AO404" si="4397">$Q$4*$AF$52 *H404</f>
        <v>-1.5455033462946863E-4</v>
      </c>
      <c r="AP404" s="6">
        <f t="shared" ref="AP404" si="4398">$Q$4*$AF$52 *I404</f>
        <v>-6.3716104499658254E-4</v>
      </c>
      <c r="AQ404" s="6">
        <f t="shared" ref="AQ404" si="4399">$Q$4*$AF$52 *J404</f>
        <v>-1.5914662710915544E-4</v>
      </c>
      <c r="AR404" s="6">
        <f t="shared" ref="AR404" si="4400">$Q$4*$AF$52 *K404</f>
        <v>-1.5546959312540598E-4</v>
      </c>
      <c r="AS404" s="6">
        <f t="shared" ref="AS404" si="4401">$Q$4*$AF$52 *L404</f>
        <v>-1.6374291958884223E-4</v>
      </c>
      <c r="AT404" s="6">
        <f t="shared" ref="AT404" si="4402">$Q$4*$AF$52 *M404</f>
        <v>-1.5914662710915544E-4</v>
      </c>
      <c r="AU404" s="6">
        <f t="shared" ref="AU404" si="4403">$Q$4*$AF$52 *N404</f>
        <v>-1.8672438198727621E-4</v>
      </c>
      <c r="AV404" s="6">
        <f>$Q$4*$AG$52 *B404</f>
        <v>-5.0799712809904275E-5</v>
      </c>
      <c r="AW404" s="6">
        <f t="shared" ref="AW404" si="4404">$Q$4*$AG$52 *C404</f>
        <v>-1.8017311713628017E-5</v>
      </c>
      <c r="AX404" s="6">
        <f t="shared" ref="AX404" si="4405">$Q$4*$AG$52 *D404</f>
        <v>-1.9578378432498315E-5</v>
      </c>
      <c r="AY404" s="6">
        <f t="shared" ref="AY404" si="4406">$Q$4*$AG$52 *E404</f>
        <v>-8.4102469479137277E-5</v>
      </c>
      <c r="AZ404" s="6">
        <f t="shared" ref="AZ404" si="4407">$Q$4*$AG$52 *F404</f>
        <v>-1.5435047182830067E-4</v>
      </c>
      <c r="BA404" s="6">
        <f t="shared" ref="BA404" si="4408">$Q$4*$AG$52 *G404</f>
        <v>-1.7496956140671253E-5</v>
      </c>
      <c r="BB404" s="6">
        <f t="shared" ref="BB404" si="4409">$Q$4*$AG$52 *H404</f>
        <v>-1.7496956140671253E-5</v>
      </c>
      <c r="BC404" s="6">
        <f t="shared" ref="BC404" si="4410">$Q$4*$AG$52 *I404</f>
        <v>-7.2134291301131665E-5</v>
      </c>
      <c r="BD404" s="6">
        <f t="shared" ref="BD404" si="4411">$Q$4*$AG$52 *J404</f>
        <v>-1.8017311713628017E-5</v>
      </c>
      <c r="BE404" s="6">
        <f t="shared" ref="BE404" si="4412">$Q$4*$AG$52 *K404</f>
        <v>-1.7601027255262605E-5</v>
      </c>
      <c r="BF404" s="6">
        <f t="shared" ref="BF404" si="4413">$Q$4*$AG$52 *L404</f>
        <v>-1.8537667286584785E-5</v>
      </c>
      <c r="BG404" s="6">
        <f t="shared" ref="BG404" si="4414">$Q$4*$AG$52 *M404</f>
        <v>-1.8017311713628017E-5</v>
      </c>
      <c r="BH404" s="6">
        <f t="shared" ref="BH404" si="4415">$Q$4*$AG$52 *N404</f>
        <v>-2.1139445151368612E-5</v>
      </c>
      <c r="BI404" s="6">
        <f>$Q$4*$AH$52 *B404</f>
        <v>-2.4001231093712511E-5</v>
      </c>
      <c r="BJ404" s="6">
        <f t="shared" ref="BJ404" si="4416">$Q$4*$AH$52 *C404</f>
        <v>-8.5126005287559081E-6</v>
      </c>
      <c r="BK404" s="6">
        <f t="shared" ref="BK404" si="4417">$Q$4*$AH$52 *D404</f>
        <v>-9.2501543651824131E-6</v>
      </c>
      <c r="BL404" s="6">
        <f t="shared" ref="BL404" si="4418">$Q$4*$AH$52 *E404</f>
        <v>-3.9735712937477939E-5</v>
      </c>
      <c r="BM404" s="6">
        <f t="shared" ref="BM404" si="4419">$Q$4*$AH$52 *F404</f>
        <v>-7.292563557667065E-5</v>
      </c>
      <c r="BN404" s="6">
        <f t="shared" ref="BN404" si="4420">$Q$4*$AH$52 *G404</f>
        <v>-8.2667492499470737E-6</v>
      </c>
      <c r="BO404" s="6">
        <f t="shared" ref="BO404" si="4421">$Q$4*$AH$52 *H404</f>
        <v>-8.2667492499470737E-6</v>
      </c>
      <c r="BP404" s="6">
        <f t="shared" ref="BP404" si="4422">$Q$4*$AH$52 *I404</f>
        <v>-3.4081133524874732E-5</v>
      </c>
      <c r="BQ404" s="6">
        <f t="shared" ref="BQ404" si="4423">$Q$4*$AH$52 *J404</f>
        <v>-8.5126005287559081E-6</v>
      </c>
      <c r="BR404" s="6">
        <f t="shared" ref="BR404" si="4424">$Q$4*$AH$52 *K404</f>
        <v>-8.3159195057088406E-6</v>
      </c>
      <c r="BS404" s="6">
        <f t="shared" ref="BS404" si="4425">$Q$4*$AH$52 *L404</f>
        <v>-8.7584518075647443E-6</v>
      </c>
      <c r="BT404" s="6">
        <f t="shared" ref="BT404" si="4426">$Q$4*$AH$52 *M404</f>
        <v>-8.5126005287559081E-6</v>
      </c>
      <c r="BU404" s="6">
        <f t="shared" ref="BU404" si="4427">$Q$4*$AH$52 *N404</f>
        <v>-9.9877082016089164E-6</v>
      </c>
      <c r="BV404" s="6">
        <f>$Q$4*AF404</f>
        <v>-1.2770533772324824E-3</v>
      </c>
      <c r="BW404" s="6">
        <f>$Q$4*AG404</f>
        <v>1.5656622417527211E-4</v>
      </c>
      <c r="BX404" s="10">
        <f>$Q$4*AH404</f>
        <v>4.3346002116261429E-4</v>
      </c>
    </row>
    <row r="405" spans="1:76" x14ac:dyDescent="0.25">
      <c r="A405" s="53"/>
      <c r="B405" s="21" t="s">
        <v>74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13">
        <f>Y402+Y404</f>
        <v>0.46889134646835129</v>
      </c>
      <c r="Z405" s="13">
        <f t="shared" ref="Z405:AB405" si="4428">Z402+Z404</f>
        <v>-0.15412013134193717</v>
      </c>
      <c r="AA405" s="13">
        <f t="shared" si="4428"/>
        <v>-0.28950207459161248</v>
      </c>
      <c r="AB405" s="13">
        <f t="shared" si="4428"/>
        <v>0.48392925818590543</v>
      </c>
      <c r="AC405" s="36" t="s">
        <v>74</v>
      </c>
      <c r="AD405" s="36"/>
      <c r="AE405" s="36"/>
      <c r="AF405" s="36"/>
      <c r="AG405" s="36"/>
      <c r="AH405" s="36"/>
      <c r="AI405" s="14">
        <f>AI402+AI404</f>
        <v>7.7030383644588508E-3</v>
      </c>
      <c r="AJ405" s="14">
        <f t="shared" ref="AJ405:BV405" si="4429">AJ402+AJ404</f>
        <v>0.79496965602378522</v>
      </c>
      <c r="AK405" s="14">
        <f t="shared" si="4429"/>
        <v>0.51866207574837053</v>
      </c>
      <c r="AL405" s="14">
        <f t="shared" si="4429"/>
        <v>9.7791671056429316E-2</v>
      </c>
      <c r="AM405" s="14">
        <f t="shared" si="4429"/>
        <v>0.21102551659353996</v>
      </c>
      <c r="AN405" s="14">
        <f t="shared" si="4429"/>
        <v>0.39480505437445784</v>
      </c>
      <c r="AO405" s="14">
        <f t="shared" si="4429"/>
        <v>0.94211423119398585</v>
      </c>
      <c r="AP405" s="14">
        <f t="shared" si="4429"/>
        <v>0.10366407031589506</v>
      </c>
      <c r="AQ405" s="14">
        <f t="shared" si="4429"/>
        <v>0.61048989963950018</v>
      </c>
      <c r="AR405" s="14">
        <f t="shared" si="4429"/>
        <v>9.9980708498817239E-2</v>
      </c>
      <c r="AS405" s="14">
        <f t="shared" si="4429"/>
        <v>0.56712613594862871</v>
      </c>
      <c r="AT405" s="14">
        <f t="shared" si="4429"/>
        <v>0.94496289037603409</v>
      </c>
      <c r="AU405" s="14">
        <f t="shared" si="4429"/>
        <v>0.86184329050995134</v>
      </c>
      <c r="AV405" s="14">
        <f t="shared" si="4429"/>
        <v>0.65080546131955785</v>
      </c>
      <c r="AW405" s="14">
        <f t="shared" si="4429"/>
        <v>0.8957314130318722</v>
      </c>
      <c r="AX405" s="14">
        <f t="shared" si="4429"/>
        <v>0.68661436009394983</v>
      </c>
      <c r="AY405" s="14">
        <f t="shared" si="4429"/>
        <v>0.92916200467177501</v>
      </c>
      <c r="AZ405" s="14">
        <f t="shared" si="4429"/>
        <v>0.68809975383027311</v>
      </c>
      <c r="BA405" s="14">
        <f t="shared" si="4429"/>
        <v>0.18848595348906938</v>
      </c>
      <c r="BB405" s="14">
        <f t="shared" si="4429"/>
        <v>0.34174402770447587</v>
      </c>
      <c r="BC405" s="14">
        <f t="shared" si="4429"/>
        <v>0.8031421049411327</v>
      </c>
      <c r="BD405" s="14">
        <f t="shared" si="4429"/>
        <v>0.68747624355218007</v>
      </c>
      <c r="BE405" s="14">
        <f t="shared" si="4429"/>
        <v>4.6055935325856154E-2</v>
      </c>
      <c r="BF405" s="14">
        <f t="shared" si="4429"/>
        <v>0.65063257867146906</v>
      </c>
      <c r="BG405" s="14">
        <f t="shared" si="4429"/>
        <v>0.77671662702771704</v>
      </c>
      <c r="BH405" s="14">
        <f t="shared" si="4429"/>
        <v>0.98138751754395126</v>
      </c>
      <c r="BI405" s="14">
        <f t="shared" si="4429"/>
        <v>0.74426259798928251</v>
      </c>
      <c r="BJ405" s="14">
        <f t="shared" si="4429"/>
        <v>0.38638287659003268</v>
      </c>
      <c r="BK405" s="14">
        <f t="shared" si="4429"/>
        <v>0.33314060039409615</v>
      </c>
      <c r="BL405" s="14">
        <f t="shared" si="4429"/>
        <v>6.5010243687542144E-2</v>
      </c>
      <c r="BM405" s="14">
        <f t="shared" si="4429"/>
        <v>0.77525152445206147</v>
      </c>
      <c r="BN405" s="14">
        <f t="shared" si="4429"/>
        <v>0.46674325603907912</v>
      </c>
      <c r="BO405" s="14">
        <f t="shared" si="4429"/>
        <v>0.89051681428519658</v>
      </c>
      <c r="BP405" s="14">
        <f t="shared" si="4429"/>
        <v>0.34712860425654407</v>
      </c>
      <c r="BQ405" s="14">
        <f t="shared" si="4429"/>
        <v>0.37282317960787331</v>
      </c>
      <c r="BR405" s="14">
        <f t="shared" si="4429"/>
        <v>0.32083399587370942</v>
      </c>
      <c r="BS405" s="14">
        <f t="shared" si="4429"/>
        <v>0.20342424519490579</v>
      </c>
      <c r="BT405" s="14">
        <f t="shared" si="4429"/>
        <v>0.79245591516261338</v>
      </c>
      <c r="BU405" s="14">
        <f t="shared" si="4429"/>
        <v>0.21302189249924272</v>
      </c>
      <c r="BV405" s="14">
        <f t="shared" si="4429"/>
        <v>4.8318289072313329E-2</v>
      </c>
      <c r="BW405" s="14">
        <f>BW402+BW404</f>
        <v>0.30431897050815415</v>
      </c>
      <c r="BX405" s="15">
        <f t="shared" ref="BX405" si="4430">BX402+BX404</f>
        <v>0.5247218402440923</v>
      </c>
    </row>
    <row r="406" spans="1:76" x14ac:dyDescent="0.25">
      <c r="A406" s="53"/>
      <c r="BX406" s="12"/>
    </row>
    <row r="407" spans="1:76" ht="14.25" customHeight="1" x14ac:dyDescent="0.25">
      <c r="A407" s="53"/>
      <c r="B407" s="8">
        <v>0.32007434944237922</v>
      </c>
      <c r="C407" s="3">
        <v>0.1</v>
      </c>
      <c r="D407" s="3">
        <v>0.10594795539033458</v>
      </c>
      <c r="E407" s="3">
        <v>0.45687732342007437</v>
      </c>
      <c r="F407" s="3">
        <v>0.9</v>
      </c>
      <c r="G407" s="3">
        <v>0.1</v>
      </c>
      <c r="H407" s="3">
        <v>0.10594795539033458</v>
      </c>
      <c r="I407" s="3">
        <v>0.45985130111524164</v>
      </c>
      <c r="J407" s="3">
        <v>0.10297397769516729</v>
      </c>
      <c r="K407" s="3">
        <v>0.10059479553903346</v>
      </c>
      <c r="L407" s="3">
        <v>0.10297397769516729</v>
      </c>
      <c r="M407" s="3">
        <v>0.10297397769516729</v>
      </c>
      <c r="N407" s="3">
        <v>0.10892193308550187</v>
      </c>
      <c r="O407" s="3">
        <v>0</v>
      </c>
      <c r="P407" s="6">
        <f>$BV$43+ (B407*AI401) + (C407*$AJ$43) +(D407*$AK$43)+(E407*$AL$43)+(F407*$AM$43)+(G407*$AN$43)+(H407*$AO$43)+(I407*$AP$43)+(J407*$AQ$43)+(K407*$AR$43)+(L407*$AS$43)+(M407*$AT$43)+(N407*$AU$43)</f>
        <v>1.1143230549601821</v>
      </c>
      <c r="Q407" s="6">
        <f>$BW$43+ (B407*$AV$43) + (C407*$AW$43) +(D407*$AX$43)+(E407*$AY$43)+(F407*$AZ$43)+(G407*$BA$43)+(H407*$BB$43)+(I407*$BC$43)+(J407*$BD$43)+(K407*$BE$43)+(L407*$BF$43)+(M407*$BG$43)+(N407*$BH$43)</f>
        <v>2.4954608669463334</v>
      </c>
      <c r="R407" s="6">
        <f>$BX$43+ (B407*$BI$43) + (C407*$BJ$43) +(D407*$BK$43)+(E407*$BL$43)+(F407*$BM$43)+(G407*$BN$43)+(H407*$BO$43)+(I407*$BP$43)+(J407*$BQ$43)+(K407*$BR$43)+(L407*$BS$43)+(M407*$BT$43)+(N407*$BU$43)</f>
        <v>2.053859722839591</v>
      </c>
      <c r="S407" s="6">
        <f t="shared" ref="S407" si="4431">1/(1+EXP(-P407))</f>
        <v>0.75293418375792309</v>
      </c>
      <c r="T407" s="6">
        <f>1/(1+EXP(-Q407))</f>
        <v>0.92382299661895484</v>
      </c>
      <c r="U407" s="6">
        <f>1/(1+EXP(-R407))</f>
        <v>0.88633704164848148</v>
      </c>
      <c r="V407" s="6">
        <f>AB395+(S407*Y395)+(T407*Z395)+(U407*AA395)</f>
        <v>0.4550063252616498</v>
      </c>
      <c r="W407" s="6">
        <f t="shared" ref="W407" si="4432">1/(1+EXP(-V407))</f>
        <v>0.61182887121641005</v>
      </c>
      <c r="X407" s="6">
        <f>(O407 -W407) *W407 * (1-W407)</f>
        <v>-0.14530587166894951</v>
      </c>
      <c r="Y407" s="6">
        <f>$Q$4*X407*S407</f>
        <v>-1.0940575788029403E-2</v>
      </c>
      <c r="Z407" s="6">
        <f>$Q$4*X407*T407</f>
        <v>-1.3423690579153824E-2</v>
      </c>
      <c r="AA407" s="6">
        <f>$Q$4*X407*U407</f>
        <v>-1.2878997642921062E-2</v>
      </c>
      <c r="AB407" s="6">
        <f>$Q$4*X407</f>
        <v>-1.4530587166894952E-2</v>
      </c>
      <c r="AC407" s="6">
        <f>$X407 *Y395</f>
        <v>-6.8714615835866868E-2</v>
      </c>
      <c r="AD407" s="6">
        <f>$X407 *Z395</f>
        <v>2.1685231233393727E-2</v>
      </c>
      <c r="AE407" s="6">
        <f>$X407 *AA395</f>
        <v>4.1385388813624899E-2</v>
      </c>
      <c r="AF407" s="6">
        <f>AC407 *S407*(1 - S407)</f>
        <v>-1.2782588220394051E-2</v>
      </c>
      <c r="AG407" s="6">
        <f>AD407 *T407*(1 - T407)</f>
        <v>1.5260779273727808E-3</v>
      </c>
      <c r="AH407" s="6">
        <f>AE407 *U407*(1 - U407)</f>
        <v>4.169316791528036E-3</v>
      </c>
      <c r="AI407" s="6">
        <f t="shared" ref="AI407" si="4433">$Q$4*$AF$33 *B407</f>
        <v>-4.7762817871976817E-4</v>
      </c>
      <c r="AJ407" s="6">
        <f t="shared" ref="AJ407" si="4434">$Q$4*$AF$33 *C407</f>
        <v>-1.4922413481488689E-4</v>
      </c>
      <c r="AK407" s="6">
        <f t="shared" ref="AK407" si="4435">$Q$4*$AF$33 *D407</f>
        <v>-1.5809991978528909E-4</v>
      </c>
      <c r="AL407" s="6">
        <f t="shared" ref="AL407" si="4436">$Q$4*$AF$33 *E407</f>
        <v>-6.817712330390186E-4</v>
      </c>
      <c r="AM407" s="6">
        <f t="shared" ref="AM407" si="4437">$Q$4*$AF$33 *F407</f>
        <v>-1.3430172133339822E-3</v>
      </c>
      <c r="AN407" s="6">
        <f t="shared" ref="AN407" si="4438">$Q$4*$AF$33 *G407</f>
        <v>-1.4922413481488689E-4</v>
      </c>
      <c r="AO407" s="6">
        <f t="shared" ref="AO407" si="4439">$Q$4*$AF$33 *H407</f>
        <v>-1.5809991978528909E-4</v>
      </c>
      <c r="AP407" s="6">
        <f t="shared" ref="AP407" si="4440">$Q$4*$AF$33 *I407</f>
        <v>-6.8620912552421962E-4</v>
      </c>
      <c r="AQ407" s="6">
        <f t="shared" ref="AQ407" si="4441">$Q$4*$AF$33 *J407</f>
        <v>-1.5366202730008799E-4</v>
      </c>
      <c r="AR407" s="6">
        <f t="shared" ref="AR407" si="4442">$Q$4*$AF$33 *K407</f>
        <v>-1.501117133119271E-4</v>
      </c>
      <c r="AS407" s="6">
        <f t="shared" ref="AS407" si="4443">$Q$4*$AF$33 *L407</f>
        <v>-1.5366202730008799E-4</v>
      </c>
      <c r="AT407" s="6">
        <f t="shared" ref="AT407" si="4444">$Q$4*$AF$33 *M407</f>
        <v>-1.5366202730008799E-4</v>
      </c>
      <c r="AU407" s="6">
        <f t="shared" ref="AU407" si="4445">$Q$4*$AF$33 *N407</f>
        <v>-1.6253781227049019E-4</v>
      </c>
      <c r="AV407" s="6">
        <f t="shared" ref="AV407" si="4446">$Q$4*$AG$33 *B407</f>
        <v>-5.733351398497838E-5</v>
      </c>
      <c r="AW407" s="6">
        <f t="shared" ref="AW407" si="4447">$Q$4*$AG$33 *C407</f>
        <v>-1.7912561279859678E-5</v>
      </c>
      <c r="AX407" s="6">
        <f t="shared" ref="AX407" si="4448">$Q$4*$AG$33 *D407</f>
        <v>-1.8977992434052078E-5</v>
      </c>
      <c r="AY407" s="6">
        <f t="shared" ref="AY407" si="4449">$Q$4*$AG$33 *E407</f>
        <v>-8.1838430531403508E-5</v>
      </c>
      <c r="AZ407" s="6">
        <f t="shared" ref="AZ407" si="4450">$Q$4*$AG$33 *F407</f>
        <v>-1.6121305151873711E-4</v>
      </c>
      <c r="BA407" s="6">
        <f t="shared" ref="BA407" si="4451">$Q$4*$AG$33 *G407</f>
        <v>-1.7912561279859678E-5</v>
      </c>
      <c r="BB407" s="6">
        <f t="shared" ref="BB407" si="4452">$Q$4*$AG$33 *H407</f>
        <v>-1.8977992434052078E-5</v>
      </c>
      <c r="BC407" s="6">
        <f t="shared" ref="BC407" si="4453">$Q$4*$AG$33 *I407</f>
        <v>-8.2371146108499717E-5</v>
      </c>
      <c r="BD407" s="6">
        <f t="shared" ref="BD407" si="4454">$Q$4*$AG$33 *J407</f>
        <v>-1.8445276856955879E-5</v>
      </c>
      <c r="BE407" s="6">
        <f t="shared" ref="BE407" si="4455">$Q$4*$AG$33 *K407</f>
        <v>-1.8019104395278919E-5</v>
      </c>
      <c r="BF407" s="6">
        <f t="shared" ref="BF407" si="4456">$Q$4*$AG$33 *L407</f>
        <v>-1.8445276856955879E-5</v>
      </c>
      <c r="BG407" s="6">
        <f t="shared" ref="BG407" si="4457">$Q$4*$AG$33 *M407</f>
        <v>-1.8445276856955879E-5</v>
      </c>
      <c r="BH407" s="6">
        <f t="shared" ref="BH407" si="4458">$Q$4*$AG$33 *N407</f>
        <v>-1.9510708011148276E-5</v>
      </c>
      <c r="BI407" s="6">
        <f t="shared" ref="BI407" si="4459">$Q$4*$AH$33 *B407</f>
        <v>-3.1616436273228051E-5</v>
      </c>
      <c r="BJ407" s="6">
        <f t="shared" ref="BJ407" si="4460">$Q$4*$AH$33 *C407</f>
        <v>-9.8778412979074856E-6</v>
      </c>
      <c r="BK407" s="6">
        <f t="shared" ref="BK407" si="4461">$Q$4*$AH$33 *D407</f>
        <v>-1.0465370891835069E-5</v>
      </c>
      <c r="BL407" s="6">
        <f t="shared" ref="BL407" si="4462">$Q$4*$AH$33 *E407</f>
        <v>-4.5129616933562451E-5</v>
      </c>
      <c r="BM407" s="6">
        <f t="shared" ref="BM407" si="4463">$Q$4*$AH$33 *F407</f>
        <v>-8.8900571681167377E-5</v>
      </c>
      <c r="BN407" s="6">
        <f t="shared" ref="BN407" si="4464">$Q$4*$AH$33 *G407</f>
        <v>-9.8778412979074856E-6</v>
      </c>
      <c r="BO407" s="6">
        <f t="shared" ref="BO407" si="4465">$Q$4*$AH$33 *H407</f>
        <v>-1.0465370891835069E-5</v>
      </c>
      <c r="BP407" s="6">
        <f t="shared" ref="BP407" si="4466">$Q$4*$AH$33 *I407</f>
        <v>-4.5423381730526246E-5</v>
      </c>
      <c r="BQ407" s="6">
        <f t="shared" ref="BQ407" si="4467">$Q$4*$AH$33 *J407</f>
        <v>-1.0171606094871277E-5</v>
      </c>
      <c r="BR407" s="6">
        <f t="shared" ref="BR407" si="4468">$Q$4*$AH$33 *K407</f>
        <v>-9.9365942573002432E-6</v>
      </c>
      <c r="BS407" s="6">
        <f t="shared" ref="BS407" si="4469">$Q$4*$AH$33 *L407</f>
        <v>-1.0171606094871277E-5</v>
      </c>
      <c r="BT407" s="6">
        <f t="shared" ref="BT407" si="4470">$Q$4*$AH$33 *M407</f>
        <v>-1.0171606094871277E-5</v>
      </c>
      <c r="BU407" s="6">
        <f t="shared" ref="BU407" si="4471">$Q$4*$AH$33 *N407</f>
        <v>-1.075913568879886E-5</v>
      </c>
      <c r="BV407" s="6">
        <f>AF407*BV405</f>
        <v>-6.1763279272534697E-4</v>
      </c>
      <c r="BW407" s="6">
        <f t="shared" ref="BW407" si="4472">AG407*BW405</f>
        <v>4.6441446377330228E-4</v>
      </c>
      <c r="BX407" s="10">
        <f>AH407*BX405</f>
        <v>2.1877315794111857E-3</v>
      </c>
    </row>
    <row r="408" spans="1:76" x14ac:dyDescent="0.25">
      <c r="A408" s="53"/>
      <c r="B408" s="21" t="s">
        <v>74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13">
        <f>Y405+Y407</f>
        <v>0.45795077068032186</v>
      </c>
      <c r="Z408" s="13">
        <f t="shared" ref="Z408:AB408" si="4473">Z405+Z407</f>
        <v>-0.16754382192109099</v>
      </c>
      <c r="AA408" s="13">
        <f t="shared" si="4473"/>
        <v>-0.30238107223453353</v>
      </c>
      <c r="AB408" s="13">
        <f t="shared" si="4473"/>
        <v>0.4693986710190105</v>
      </c>
      <c r="AC408" s="36" t="s">
        <v>74</v>
      </c>
      <c r="AD408" s="36"/>
      <c r="AE408" s="36"/>
      <c r="AF408" s="36"/>
      <c r="AG408" s="36"/>
      <c r="AH408" s="36"/>
      <c r="AI408" s="14">
        <f>AI405+AI407</f>
        <v>7.2254101857390828E-3</v>
      </c>
      <c r="AJ408" s="14">
        <f t="shared" ref="AJ408:BX408" si="4474">AJ405+AJ407</f>
        <v>0.79482043188897034</v>
      </c>
      <c r="AK408" s="14">
        <f t="shared" si="4474"/>
        <v>0.51850397582858521</v>
      </c>
      <c r="AL408" s="14">
        <f t="shared" si="4474"/>
        <v>9.71098998233903E-2</v>
      </c>
      <c r="AM408" s="14">
        <f t="shared" si="4474"/>
        <v>0.20968249938020597</v>
      </c>
      <c r="AN408" s="14">
        <f t="shared" si="4474"/>
        <v>0.39465583023964296</v>
      </c>
      <c r="AO408" s="14">
        <f t="shared" si="4474"/>
        <v>0.94195613127420053</v>
      </c>
      <c r="AP408" s="14">
        <f t="shared" si="4474"/>
        <v>0.10297786119037083</v>
      </c>
      <c r="AQ408" s="14">
        <f t="shared" si="4474"/>
        <v>0.61033623761220013</v>
      </c>
      <c r="AR408" s="14">
        <f t="shared" si="4474"/>
        <v>9.9830596785505307E-2</v>
      </c>
      <c r="AS408" s="14">
        <f t="shared" si="4474"/>
        <v>0.56697247392132866</v>
      </c>
      <c r="AT408" s="14">
        <f t="shared" si="4474"/>
        <v>0.94480922834873404</v>
      </c>
      <c r="AU408" s="14">
        <f t="shared" si="4474"/>
        <v>0.86168075269768085</v>
      </c>
      <c r="AV408" s="14">
        <f t="shared" si="4474"/>
        <v>0.6507481278055729</v>
      </c>
      <c r="AW408" s="14">
        <f t="shared" si="4474"/>
        <v>0.89571350047059239</v>
      </c>
      <c r="AX408" s="14">
        <f t="shared" si="4474"/>
        <v>0.68659538210151583</v>
      </c>
      <c r="AY408" s="14">
        <f t="shared" si="4474"/>
        <v>0.92908016624124357</v>
      </c>
      <c r="AZ408" s="14">
        <f t="shared" si="4474"/>
        <v>0.68793854077875438</v>
      </c>
      <c r="BA408" s="14">
        <f t="shared" si="4474"/>
        <v>0.18846804092778952</v>
      </c>
      <c r="BB408" s="14">
        <f t="shared" si="4474"/>
        <v>0.34172504971204182</v>
      </c>
      <c r="BC408" s="14">
        <f t="shared" si="4474"/>
        <v>0.80305973379502416</v>
      </c>
      <c r="BD408" s="14">
        <f t="shared" si="4474"/>
        <v>0.68745779827532316</v>
      </c>
      <c r="BE408" s="14">
        <f t="shared" si="4474"/>
        <v>4.6037916221460876E-2</v>
      </c>
      <c r="BF408" s="14">
        <f t="shared" si="4474"/>
        <v>0.65061413339461216</v>
      </c>
      <c r="BG408" s="14">
        <f t="shared" si="4474"/>
        <v>0.77669818175086014</v>
      </c>
      <c r="BH408" s="14">
        <f t="shared" si="4474"/>
        <v>0.98136800683594017</v>
      </c>
      <c r="BI408" s="14">
        <f t="shared" si="4474"/>
        <v>0.74423098155300926</v>
      </c>
      <c r="BJ408" s="14">
        <f t="shared" si="4474"/>
        <v>0.38637299874873476</v>
      </c>
      <c r="BK408" s="14">
        <f t="shared" si="4474"/>
        <v>0.33313013502320432</v>
      </c>
      <c r="BL408" s="14">
        <f t="shared" si="4474"/>
        <v>6.4965114070608579E-2</v>
      </c>
      <c r="BM408" s="14">
        <f t="shared" si="4474"/>
        <v>0.77516262388038026</v>
      </c>
      <c r="BN408" s="14">
        <f t="shared" si="4474"/>
        <v>0.46673337819778121</v>
      </c>
      <c r="BO408" s="14">
        <f t="shared" si="4474"/>
        <v>0.89050634891430469</v>
      </c>
      <c r="BP408" s="14">
        <f t="shared" si="4474"/>
        <v>0.34708318087481355</v>
      </c>
      <c r="BQ408" s="14">
        <f t="shared" si="4474"/>
        <v>0.37281300800177847</v>
      </c>
      <c r="BR408" s="14">
        <f t="shared" si="4474"/>
        <v>0.32082405927945212</v>
      </c>
      <c r="BS408" s="14">
        <f t="shared" si="4474"/>
        <v>0.20341407358881092</v>
      </c>
      <c r="BT408" s="14">
        <f t="shared" si="4474"/>
        <v>0.79244574355651853</v>
      </c>
      <c r="BU408" s="14">
        <f t="shared" si="4474"/>
        <v>0.21301113336355393</v>
      </c>
      <c r="BV408" s="14">
        <f t="shared" si="4474"/>
        <v>4.7700656279587986E-2</v>
      </c>
      <c r="BW408" s="14">
        <f t="shared" si="4474"/>
        <v>0.30478338497192747</v>
      </c>
      <c r="BX408" s="15">
        <f t="shared" si="4474"/>
        <v>0.52690957182350351</v>
      </c>
    </row>
    <row r="409" spans="1:76" x14ac:dyDescent="0.25">
      <c r="A409" s="53"/>
      <c r="BX409" s="12"/>
    </row>
    <row r="410" spans="1:76" x14ac:dyDescent="0.25">
      <c r="A410" s="53"/>
      <c r="B410" s="8">
        <v>0.29330855018587365</v>
      </c>
      <c r="C410" s="3">
        <v>0.10297397769516729</v>
      </c>
      <c r="D410" s="3">
        <v>0.11189591078066916</v>
      </c>
      <c r="E410" s="3">
        <v>0.45687732342007437</v>
      </c>
      <c r="F410" s="3">
        <v>0.62639405204460963</v>
      </c>
      <c r="G410" s="3">
        <v>0.1</v>
      </c>
      <c r="H410" s="3">
        <v>0.1</v>
      </c>
      <c r="I410" s="3">
        <v>0.51635687732342006</v>
      </c>
      <c r="J410" s="3">
        <v>0.1</v>
      </c>
      <c r="K410" s="3">
        <v>0.10118959107806692</v>
      </c>
      <c r="L410" s="3">
        <v>0.10297397769516729</v>
      </c>
      <c r="M410" s="3">
        <v>0.1</v>
      </c>
      <c r="N410" s="3">
        <v>0.120817843866171</v>
      </c>
      <c r="O410" s="3">
        <v>0</v>
      </c>
      <c r="P410" s="6">
        <f>$BV$43+ (B410*AI404) + (C410*$AJ$43) +(D410*$AK$43)+(E410*$AL$43)+(F410*$AM$43)+(G410*$AN$43)+(H410*$AO$43)+(I410*$AP$43)+(J410*$AQ$43)+(K410*$AR$43)+(L410*$AS$43)+(M410*$AT$43)+(N410*$AU$43)</f>
        <v>1.0450014245468009</v>
      </c>
      <c r="Q410" s="6">
        <f>$BW$43+ (B410*$AV$43) + (C410*$AW$43) +(D410*$AX$43)+(E410*$AY$43)+(F410*$AZ$43)+(G410*$BA$43)+(H410*$BB$43)+(I410*$BC$43)+(J410*$BD$43)+(K410*$BE$43)+(L410*$BF$43)+(M410*$BG$43)+(N410*$BH$43)</f>
        <v>2.3443019607308897</v>
      </c>
      <c r="R410" s="6">
        <f>$BX$43+ (B410*$BI$43) + (C410*$BJ$43) +(D410*$BK$43)+(E410*$BL$43)+(F410*$BM$43)+(G410*$BN$43)+(H410*$BO$43)+(I410*$BP$43)+(J410*$BQ$43)+(K410*$BR$43)+(L410*$BS$43)+(M410*$BT$43)+(N410*$BU$43)</f>
        <v>1.8369785785248183</v>
      </c>
      <c r="S410" s="6">
        <f t="shared" ref="S410" si="4475">1/(1+EXP(-P410))</f>
        <v>0.7398138808798016</v>
      </c>
      <c r="T410" s="6">
        <f>1/(1+EXP(-Q410))</f>
        <v>0.91248025012168565</v>
      </c>
      <c r="U410" s="6">
        <f>1/(1+EXP(-R410))</f>
        <v>0.86259097721480193</v>
      </c>
      <c r="V410" s="6">
        <f>AB395+(S410*Y395)+(T410*Z395)+(U410*AA395)</f>
        <v>0.45725780769878954</v>
      </c>
      <c r="W410" s="6">
        <f t="shared" ref="W410" si="4476">1/(1+EXP(-V410))</f>
        <v>0.61236345064717423</v>
      </c>
      <c r="X410" s="6">
        <f>(O410 -W410) *W410 * (1-W410)</f>
        <v>-0.1453594403339773</v>
      </c>
      <c r="Y410" s="6">
        <f>$Q$4*X410*S410</f>
        <v>-1.0753893167599572E-2</v>
      </c>
      <c r="Z410" s="6">
        <f>$Q$4*X410*T410</f>
        <v>-1.3263761847349585E-2</v>
      </c>
      <c r="AA410" s="6">
        <f>$Q$4*X410*U410</f>
        <v>-1.2538574168508218E-2</v>
      </c>
      <c r="AB410" s="6">
        <f>$Q$4*X410</f>
        <v>-1.4535944033397731E-2</v>
      </c>
      <c r="AC410" s="6">
        <f>$X410 *Y395</f>
        <v>-6.8739948261844888E-2</v>
      </c>
      <c r="AD410" s="6">
        <f>$X410 *Z395</f>
        <v>2.169322574094287E-2</v>
      </c>
      <c r="AE410" s="6">
        <f>$X410 *AA395</f>
        <v>4.1400646008705438E-2</v>
      </c>
      <c r="AF410" s="6">
        <f>AC410 *S410*(1 - S410)</f>
        <v>-1.3231704697377307E-2</v>
      </c>
      <c r="AG410" s="6">
        <f>AD410 *T410*(1 - T410)</f>
        <v>1.7324219461109169E-3</v>
      </c>
      <c r="AH410" s="6">
        <f>AE410 *U410*(1 - U410)</f>
        <v>4.9071267962157916E-3</v>
      </c>
      <c r="AI410" s="6">
        <f t="shared" ref="AI410" si="4477">$Q$4*$AF$33 *B410</f>
        <v>-4.3768714635295826E-4</v>
      </c>
      <c r="AJ410" s="6">
        <f t="shared" ref="AJ410" si="4478">$Q$4*$AF$33 *C410</f>
        <v>-1.5366202730008799E-4</v>
      </c>
      <c r="AK410" s="6">
        <f t="shared" ref="AK410" si="4479">$Q$4*$AF$33 *D410</f>
        <v>-1.6697570475569131E-4</v>
      </c>
      <c r="AL410" s="6">
        <f t="shared" ref="AL410" si="4480">$Q$4*$AF$33 *E410</f>
        <v>-6.817712330390186E-4</v>
      </c>
      <c r="AM410" s="6">
        <f t="shared" ref="AM410" si="4481">$Q$4*$AF$33 *F410</f>
        <v>-9.3473110469548108E-4</v>
      </c>
      <c r="AN410" s="6">
        <f t="shared" ref="AN410" si="4482">$Q$4*$AF$33 *G410</f>
        <v>-1.4922413481488689E-4</v>
      </c>
      <c r="AO410" s="6">
        <f t="shared" ref="AO410" si="4483">$Q$4*$AF$33 *H410</f>
        <v>-1.4922413481488689E-4</v>
      </c>
      <c r="AP410" s="6">
        <f t="shared" ref="AP410" si="4484">$Q$4*$AF$33 *I410</f>
        <v>-7.7052908274304044E-4</v>
      </c>
      <c r="AQ410" s="6">
        <f t="shared" ref="AQ410" si="4485">$Q$4*$AF$33 *J410</f>
        <v>-1.4922413481488689E-4</v>
      </c>
      <c r="AR410" s="6">
        <f t="shared" ref="AR410" si="4486">$Q$4*$AF$33 *K410</f>
        <v>-1.5099929180896734E-4</v>
      </c>
      <c r="AS410" s="6">
        <f t="shared" ref="AS410" si="4487">$Q$4*$AF$33 *L410</f>
        <v>-1.5366202730008799E-4</v>
      </c>
      <c r="AT410" s="6">
        <f t="shared" ref="AT410" si="4488">$Q$4*$AF$33 *M410</f>
        <v>-1.4922413481488689E-4</v>
      </c>
      <c r="AU410" s="6">
        <f t="shared" ref="AU410" si="4489">$Q$4*$AF$33 *N410</f>
        <v>-1.8028938221129458E-4</v>
      </c>
      <c r="AV410" s="6">
        <f t="shared" ref="AV410" si="4490">$Q$4*$AG$33 *B410</f>
        <v>-5.2539073791112597E-5</v>
      </c>
      <c r="AW410" s="6">
        <f t="shared" ref="AW410" si="4491">$Q$4*$AG$33 *C410</f>
        <v>-1.8445276856955879E-5</v>
      </c>
      <c r="AX410" s="6">
        <f t="shared" ref="AX410" si="4492">$Q$4*$AG$33 *D410</f>
        <v>-2.0043423588244475E-5</v>
      </c>
      <c r="AY410" s="6">
        <f t="shared" ref="AY410" si="4493">$Q$4*$AG$33 *E410</f>
        <v>-8.1838430531403508E-5</v>
      </c>
      <c r="AZ410" s="6">
        <f t="shared" ref="AZ410" si="4494">$Q$4*$AG$33 *F410</f>
        <v>-1.1220321842588683E-4</v>
      </c>
      <c r="BA410" s="6">
        <f t="shared" ref="BA410" si="4495">$Q$4*$AG$33 *G410</f>
        <v>-1.7912561279859678E-5</v>
      </c>
      <c r="BB410" s="6">
        <f t="shared" ref="BB410" si="4496">$Q$4*$AG$33 *H410</f>
        <v>-1.7912561279859678E-5</v>
      </c>
      <c r="BC410" s="6">
        <f t="shared" ref="BC410" si="4497">$Q$4*$AG$33 *I410</f>
        <v>-9.2492742073327477E-5</v>
      </c>
      <c r="BD410" s="6">
        <f t="shared" ref="BD410" si="4498">$Q$4*$AG$33 *J410</f>
        <v>-1.7912561279859678E-5</v>
      </c>
      <c r="BE410" s="6">
        <f t="shared" ref="BE410" si="4499">$Q$4*$AG$33 *K410</f>
        <v>-1.812564751069816E-5</v>
      </c>
      <c r="BF410" s="6">
        <f t="shared" ref="BF410" si="4500">$Q$4*$AG$33 *L410</f>
        <v>-1.8445276856955879E-5</v>
      </c>
      <c r="BG410" s="6">
        <f t="shared" ref="BG410" si="4501">$Q$4*$AG$33 *M410</f>
        <v>-1.7912561279859678E-5</v>
      </c>
      <c r="BH410" s="6">
        <f t="shared" ref="BH410" si="4502">$Q$4*$AG$33 *N410</f>
        <v>-2.164157031953307E-5</v>
      </c>
      <c r="BI410" s="6">
        <f t="shared" ref="BI410" si="4503">$Q$4*$AH$33 *B410</f>
        <v>-2.897255310055393E-5</v>
      </c>
      <c r="BJ410" s="6">
        <f t="shared" ref="BJ410" si="4504">$Q$4*$AH$33 *C410</f>
        <v>-1.0171606094871277E-5</v>
      </c>
      <c r="BK410" s="6">
        <f t="shared" ref="BK410" si="4505">$Q$4*$AH$33 *D410</f>
        <v>-1.1052900485762652E-5</v>
      </c>
      <c r="BL410" s="6">
        <f t="shared" ref="BL410" si="4506">$Q$4*$AH$33 *E410</f>
        <v>-4.5129616933562451E-5</v>
      </c>
      <c r="BM410" s="6">
        <f t="shared" ref="BM410" si="4507">$Q$4*$AH$33 *F410</f>
        <v>-6.1874210360498563E-5</v>
      </c>
      <c r="BN410" s="6">
        <f t="shared" ref="BN410" si="4508">$Q$4*$AH$33 *G410</f>
        <v>-9.8778412979074856E-6</v>
      </c>
      <c r="BO410" s="6">
        <f t="shared" ref="BO410" si="4509">$Q$4*$AH$33 *H410</f>
        <v>-9.8778412979074856E-6</v>
      </c>
      <c r="BP410" s="6">
        <f t="shared" ref="BP410" si="4510">$Q$4*$AH$33 *I410</f>
        <v>-5.1004912872838277E-5</v>
      </c>
      <c r="BQ410" s="6">
        <f t="shared" ref="BQ410" si="4511">$Q$4*$AH$33 *J410</f>
        <v>-9.8778412979074856E-6</v>
      </c>
      <c r="BR410" s="6">
        <f t="shared" ref="BR410" si="4512">$Q$4*$AH$33 *K410</f>
        <v>-9.9953472166930026E-6</v>
      </c>
      <c r="BS410" s="6">
        <f t="shared" ref="BS410" si="4513">$Q$4*$AH$33 *L410</f>
        <v>-1.0171606094871277E-5</v>
      </c>
      <c r="BT410" s="6">
        <f t="shared" ref="BT410" si="4514">$Q$4*$AH$33 *M410</f>
        <v>-9.8778412979074856E-6</v>
      </c>
      <c r="BU410" s="6">
        <f t="shared" ref="BU410" si="4515">$Q$4*$AH$33 *N410</f>
        <v>-1.1934194876654025E-5</v>
      </c>
      <c r="BV410" s="6">
        <f>AF410*BV408</f>
        <v>-6.3116099776260471E-4</v>
      </c>
      <c r="BW410" s="6">
        <f t="shared" ref="BW410" si="4516">AG410*BW408</f>
        <v>5.2801342493533933E-4</v>
      </c>
      <c r="BX410" s="10">
        <f>AH410*BX408</f>
        <v>2.5856120790777033E-3</v>
      </c>
    </row>
    <row r="411" spans="1:76" x14ac:dyDescent="0.25">
      <c r="A411" s="53"/>
      <c r="B411" s="21" t="s">
        <v>74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13">
        <f>Y408+Y410</f>
        <v>0.4471968775127223</v>
      </c>
      <c r="Z411" s="13">
        <f t="shared" ref="Z411:AB411" si="4517">Z408+Z410</f>
        <v>-0.18080758376844058</v>
      </c>
      <c r="AA411" s="13">
        <f t="shared" si="4517"/>
        <v>-0.31491964640304176</v>
      </c>
      <c r="AB411" s="13">
        <f t="shared" si="4517"/>
        <v>0.45486272698561275</v>
      </c>
      <c r="AC411" s="36" t="s">
        <v>74</v>
      </c>
      <c r="AD411" s="36"/>
      <c r="AE411" s="36"/>
      <c r="AF411" s="36"/>
      <c r="AG411" s="36"/>
      <c r="AH411" s="36"/>
      <c r="AI411" s="14">
        <f>AI408+AI410</f>
        <v>6.7877230393861244E-3</v>
      </c>
      <c r="AJ411" s="14">
        <f t="shared" ref="AJ411:BX411" si="4518">AJ408+AJ410</f>
        <v>0.79466676986167029</v>
      </c>
      <c r="AK411" s="14">
        <f t="shared" si="4518"/>
        <v>0.51833700012382955</v>
      </c>
      <c r="AL411" s="14">
        <f t="shared" si="4518"/>
        <v>9.6428128590351284E-2</v>
      </c>
      <c r="AM411" s="14">
        <f t="shared" si="4518"/>
        <v>0.2087477682755105</v>
      </c>
      <c r="AN411" s="14">
        <f t="shared" si="4518"/>
        <v>0.39450660610482807</v>
      </c>
      <c r="AO411" s="14">
        <f t="shared" si="4518"/>
        <v>0.94180690713938564</v>
      </c>
      <c r="AP411" s="14">
        <f t="shared" si="4518"/>
        <v>0.10220733210762779</v>
      </c>
      <c r="AQ411" s="14">
        <f t="shared" si="4518"/>
        <v>0.61018701347738524</v>
      </c>
      <c r="AR411" s="14">
        <f t="shared" si="4518"/>
        <v>9.9679597493696342E-2</v>
      </c>
      <c r="AS411" s="14">
        <f t="shared" si="4518"/>
        <v>0.56681881189402861</v>
      </c>
      <c r="AT411" s="14">
        <f t="shared" si="4518"/>
        <v>0.94466000421391916</v>
      </c>
      <c r="AU411" s="14">
        <f t="shared" si="4518"/>
        <v>0.86150046331546959</v>
      </c>
      <c r="AV411" s="14">
        <f t="shared" si="4518"/>
        <v>0.65069558873178179</v>
      </c>
      <c r="AW411" s="14">
        <f t="shared" si="4518"/>
        <v>0.89569505519373549</v>
      </c>
      <c r="AX411" s="14">
        <f t="shared" si="4518"/>
        <v>0.68657533867792764</v>
      </c>
      <c r="AY411" s="14">
        <f t="shared" si="4518"/>
        <v>0.92899832781071212</v>
      </c>
      <c r="AZ411" s="14">
        <f t="shared" si="4518"/>
        <v>0.68782633756032852</v>
      </c>
      <c r="BA411" s="14">
        <f t="shared" si="4518"/>
        <v>0.18845012836650965</v>
      </c>
      <c r="BB411" s="14">
        <f t="shared" si="4518"/>
        <v>0.34170713715076195</v>
      </c>
      <c r="BC411" s="14">
        <f t="shared" si="4518"/>
        <v>0.80296724105295081</v>
      </c>
      <c r="BD411" s="14">
        <f t="shared" si="4518"/>
        <v>0.68743988571404335</v>
      </c>
      <c r="BE411" s="14">
        <f t="shared" si="4518"/>
        <v>4.6019790573950177E-2</v>
      </c>
      <c r="BF411" s="14">
        <f t="shared" si="4518"/>
        <v>0.65059568811775526</v>
      </c>
      <c r="BG411" s="14">
        <f t="shared" si="4518"/>
        <v>0.77668026918958033</v>
      </c>
      <c r="BH411" s="14">
        <f t="shared" si="4518"/>
        <v>0.98134636526562058</v>
      </c>
      <c r="BI411" s="14">
        <f t="shared" si="4518"/>
        <v>0.74420200899990874</v>
      </c>
      <c r="BJ411" s="14">
        <f t="shared" si="4518"/>
        <v>0.38636282714263992</v>
      </c>
      <c r="BK411" s="14">
        <f t="shared" si="4518"/>
        <v>0.33311908212271857</v>
      </c>
      <c r="BL411" s="14">
        <f t="shared" si="4518"/>
        <v>6.4919984453675014E-2</v>
      </c>
      <c r="BM411" s="14">
        <f t="shared" si="4518"/>
        <v>0.77510074967001974</v>
      </c>
      <c r="BN411" s="14">
        <f t="shared" si="4518"/>
        <v>0.4667235003564833</v>
      </c>
      <c r="BO411" s="14">
        <f t="shared" si="4518"/>
        <v>0.89049647107300678</v>
      </c>
      <c r="BP411" s="14">
        <f t="shared" si="4518"/>
        <v>0.34703217596194069</v>
      </c>
      <c r="BQ411" s="14">
        <f t="shared" si="4518"/>
        <v>0.37280313016048056</v>
      </c>
      <c r="BR411" s="14">
        <f t="shared" si="4518"/>
        <v>0.32081406393223544</v>
      </c>
      <c r="BS411" s="14">
        <f t="shared" si="4518"/>
        <v>0.20340390198271605</v>
      </c>
      <c r="BT411" s="14">
        <f t="shared" si="4518"/>
        <v>0.79243586571522062</v>
      </c>
      <c r="BU411" s="14">
        <f t="shared" si="4518"/>
        <v>0.21299919916867727</v>
      </c>
      <c r="BV411" s="14">
        <f t="shared" si="4518"/>
        <v>4.7069495281825378E-2</v>
      </c>
      <c r="BW411" s="14">
        <f t="shared" si="4518"/>
        <v>0.30531139839686283</v>
      </c>
      <c r="BX411" s="15">
        <f t="shared" si="4518"/>
        <v>0.52949518390258121</v>
      </c>
    </row>
    <row r="412" spans="1:76" x14ac:dyDescent="0.25">
      <c r="A412" s="53"/>
      <c r="BX412" s="12"/>
    </row>
    <row r="413" spans="1:76" x14ac:dyDescent="0.25">
      <c r="A413" s="53"/>
      <c r="B413" s="8">
        <v>0.26654275092936808</v>
      </c>
      <c r="C413" s="3">
        <v>0.10297397769516729</v>
      </c>
      <c r="D413" s="3">
        <v>0.10892193308550187</v>
      </c>
      <c r="E413" s="3">
        <v>0.48661710037174721</v>
      </c>
      <c r="F413" s="3">
        <v>0.86133828996282535</v>
      </c>
      <c r="G413" s="3">
        <v>0.10297397769516729</v>
      </c>
      <c r="H413" s="3">
        <v>0.10594795539033458</v>
      </c>
      <c r="I413" s="3">
        <v>0.52230483271375472</v>
      </c>
      <c r="J413" s="3">
        <v>0.10297397769516729</v>
      </c>
      <c r="K413" s="3">
        <v>0.10178438661710038</v>
      </c>
      <c r="L413" s="3">
        <v>0.10594795539033458</v>
      </c>
      <c r="M413" s="3">
        <v>0.10297397769516729</v>
      </c>
      <c r="N413" s="3">
        <v>0.11784386617100373</v>
      </c>
      <c r="O413" s="3">
        <v>1</v>
      </c>
      <c r="P413" s="6">
        <f>$BV$43+ (B413*AI407) + (C413*$AJ$43) +(D413*$AK$43)+(E413*$AL$43)+(F413*$AM$43)+(G413*$AN$43)+(H413*$AO$43)+(I413*$AP$43)+(J413*$AQ$43)+(K413*$AR$43)+(L413*$AS$43)+(M413*$AT$43)+(N413*$AU$43)</f>
        <v>1.1317147385344517</v>
      </c>
      <c r="Q413" s="6">
        <f>$BW$43+ (B413*$AV$43) + (C413*$AW$43) +(D413*$AX$43)+(E413*$AY$43)+(F413*$AZ$43)+(G413*$BA$43)+(H413*$BB$43)+(I413*$BC$43)+(J413*$BD$43)+(K413*$BE$43)+(L413*$BF$43)+(M413*$BG$43)+(N413*$BH$43)</f>
        <v>2.5278153577523916</v>
      </c>
      <c r="R413" s="6">
        <f>$BX$43+ (B413*$BI$43) + (C413*$BJ$43) +(D413*$BK$43)+(E413*$BL$43)+(F413*$BM$43)+(G413*$BN$43)+(H413*$BO$43)+(I413*$BP$43)+(J413*$BQ$43)+(K413*$BR$43)+(L413*$BS$43)+(M413*$BT$43)+(N413*$BU$43)</f>
        <v>2.0140708588530623</v>
      </c>
      <c r="S413" s="6">
        <f t="shared" ref="S413" si="4519">1/(1+EXP(-P413))</f>
        <v>0.75615520917549806</v>
      </c>
      <c r="T413" s="6">
        <f>1/(1+EXP(-Q413))</f>
        <v>0.92606892041802802</v>
      </c>
      <c r="U413" s="6">
        <f>1/(1+EXP(-R413))</f>
        <v>0.88226653012088019</v>
      </c>
      <c r="V413" s="6">
        <f>AB395+(S413*Y395)+(T413*Z395)+(U413*AA395)</f>
        <v>0.45735370355802013</v>
      </c>
      <c r="W413" s="6">
        <f t="shared" ref="W413" si="4520">1/(1+EXP(-V413))</f>
        <v>0.61238621362919909</v>
      </c>
      <c r="X413" s="6">
        <f>(O413 -W413) *W413 * (1-W413)</f>
        <v>9.2007628252733301E-2</v>
      </c>
      <c r="Y413" s="6">
        <f>$Q$4*X413*S413</f>
        <v>6.9572047387187015E-3</v>
      </c>
      <c r="Z413" s="6">
        <f>$Q$4*X413*T413</f>
        <v>8.5205404966231975E-3</v>
      </c>
      <c r="AA413" s="6">
        <f>$Q$4*X413*U413</f>
        <v>8.1175250923190868E-3</v>
      </c>
      <c r="AB413" s="6">
        <f>$Q$4*X413</f>
        <v>9.2007628252733301E-3</v>
      </c>
      <c r="AC413" s="6">
        <f>$X413 *Y395</f>
        <v>4.3510071249975704E-2</v>
      </c>
      <c r="AD413" s="6">
        <f>$X413 *Z395</f>
        <v>-1.3731081001615218E-2</v>
      </c>
      <c r="AE413" s="6">
        <f>$X413 *AA395</f>
        <v>-2.6205214044853434E-2</v>
      </c>
      <c r="AF413" s="6">
        <f>AC413 *S413*(1 - S413)</f>
        <v>8.022583115813069E-3</v>
      </c>
      <c r="AG413" s="6">
        <f>AD413 *T413*(1 - T413)</f>
        <v>-9.4010223756181457E-4</v>
      </c>
      <c r="AH413" s="6">
        <f>AE413 *U413*(1 - U413)</f>
        <v>-2.7219958535037313E-3</v>
      </c>
      <c r="AI413" s="6">
        <f t="shared" ref="AI413" si="4521">$Q$4*$AF$33 *B413</f>
        <v>-3.9774611398614841E-4</v>
      </c>
      <c r="AJ413" s="6">
        <f t="shared" ref="AJ413" si="4522">$Q$4*$AF$33 *C413</f>
        <v>-1.5366202730008799E-4</v>
      </c>
      <c r="AK413" s="6">
        <f t="shared" ref="AK413" si="4523">$Q$4*$AF$33 *D413</f>
        <v>-1.6253781227049019E-4</v>
      </c>
      <c r="AL413" s="6">
        <f t="shared" ref="AL413" si="4524">$Q$4*$AF$33 *E413</f>
        <v>-7.2615015789102952E-4</v>
      </c>
      <c r="AM413" s="6">
        <f t="shared" ref="AM413" si="4525">$Q$4*$AF$33 *F413</f>
        <v>-1.285324611026368E-3</v>
      </c>
      <c r="AN413" s="6">
        <f t="shared" ref="AN413" si="4526">$Q$4*$AF$33 *G413</f>
        <v>-1.5366202730008799E-4</v>
      </c>
      <c r="AO413" s="6">
        <f t="shared" ref="AO413" si="4527">$Q$4*$AF$33 *H413</f>
        <v>-1.5809991978528909E-4</v>
      </c>
      <c r="AP413" s="6">
        <f t="shared" ref="AP413" si="4528">$Q$4*$AF$33 *I413</f>
        <v>-7.794048677134428E-4</v>
      </c>
      <c r="AQ413" s="6">
        <f t="shared" ref="AQ413" si="4529">$Q$4*$AF$33 *J413</f>
        <v>-1.5366202730008799E-4</v>
      </c>
      <c r="AR413" s="6">
        <f t="shared" ref="AR413" si="4530">$Q$4*$AF$33 *K413</f>
        <v>-1.5188687030600755E-4</v>
      </c>
      <c r="AS413" s="6">
        <f t="shared" ref="AS413" si="4531">$Q$4*$AF$33 *L413</f>
        <v>-1.5809991978528909E-4</v>
      </c>
      <c r="AT413" s="6">
        <f t="shared" ref="AT413" si="4532">$Q$4*$AF$33 *M413</f>
        <v>-1.5366202730008799E-4</v>
      </c>
      <c r="AU413" s="6">
        <f t="shared" ref="AU413" si="4533">$Q$4*$AF$33 *N413</f>
        <v>-1.7585148972609351E-4</v>
      </c>
      <c r="AV413" s="6">
        <f t="shared" ref="AV413" si="4534">$Q$4*$AG$33 *B413</f>
        <v>-4.7744633597246808E-5</v>
      </c>
      <c r="AW413" s="6">
        <f t="shared" ref="AW413" si="4535">$Q$4*$AG$33 *C413</f>
        <v>-1.8445276856955879E-5</v>
      </c>
      <c r="AX413" s="6">
        <f t="shared" ref="AX413" si="4536">$Q$4*$AG$33 *D413</f>
        <v>-1.9510708011148276E-5</v>
      </c>
      <c r="AY413" s="6">
        <f t="shared" ref="AY413" si="4537">$Q$4*$AG$33 *E413</f>
        <v>-8.71655863023655E-5</v>
      </c>
      <c r="AZ413" s="6">
        <f t="shared" ref="AZ413" si="4538">$Q$4*$AG$33 *F413</f>
        <v>-1.5428774901648652E-4</v>
      </c>
      <c r="BA413" s="6">
        <f t="shared" ref="BA413" si="4539">$Q$4*$AG$33 *G413</f>
        <v>-1.8445276856955879E-5</v>
      </c>
      <c r="BB413" s="6">
        <f t="shared" ref="BB413" si="4540">$Q$4*$AG$33 *H413</f>
        <v>-1.8977992434052078E-5</v>
      </c>
      <c r="BC413" s="6">
        <f t="shared" ref="BC413" si="4541">$Q$4*$AG$33 *I413</f>
        <v>-9.3558173227519895E-5</v>
      </c>
      <c r="BD413" s="6">
        <f t="shared" ref="BD413" si="4542">$Q$4*$AG$33 *J413</f>
        <v>-1.8445276856955879E-5</v>
      </c>
      <c r="BE413" s="6">
        <f t="shared" ref="BE413" si="4543">$Q$4*$AG$33 *K413</f>
        <v>-1.8232190626117397E-5</v>
      </c>
      <c r="BF413" s="6">
        <f t="shared" ref="BF413" si="4544">$Q$4*$AG$33 *L413</f>
        <v>-1.8977992434052078E-5</v>
      </c>
      <c r="BG413" s="6">
        <f t="shared" ref="BG413" si="4545">$Q$4*$AG$33 *M413</f>
        <v>-1.8445276856955879E-5</v>
      </c>
      <c r="BH413" s="6">
        <f t="shared" ref="BH413" si="4546">$Q$4*$AG$33 *N413</f>
        <v>-2.1108854742436872E-5</v>
      </c>
      <c r="BI413" s="6">
        <f t="shared" ref="BI413" si="4547">$Q$4*$AH$33 *B413</f>
        <v>-2.6328669927879809E-5</v>
      </c>
      <c r="BJ413" s="6">
        <f t="shared" ref="BJ413" si="4548">$Q$4*$AH$33 *C413</f>
        <v>-1.0171606094871277E-5</v>
      </c>
      <c r="BK413" s="6">
        <f t="shared" ref="BK413" si="4549">$Q$4*$AH$33 *D413</f>
        <v>-1.075913568879886E-5</v>
      </c>
      <c r="BL413" s="6">
        <f t="shared" ref="BL413" si="4550">$Q$4*$AH$33 *E413</f>
        <v>-4.8067264903200367E-5</v>
      </c>
      <c r="BM413" s="6">
        <f t="shared" ref="BM413" si="4551">$Q$4*$AH$33 *F413</f>
        <v>-8.5081629320638089E-5</v>
      </c>
      <c r="BN413" s="6">
        <f t="shared" ref="BN413" si="4552">$Q$4*$AH$33 *G413</f>
        <v>-1.0171606094871277E-5</v>
      </c>
      <c r="BO413" s="6">
        <f t="shared" ref="BO413" si="4553">$Q$4*$AH$33 *H413</f>
        <v>-1.0465370891835069E-5</v>
      </c>
      <c r="BP413" s="6">
        <f t="shared" ref="BP413" si="4554">$Q$4*$AH$33 *I413</f>
        <v>-5.1592442466765873E-5</v>
      </c>
      <c r="BQ413" s="6">
        <f t="shared" ref="BQ413" si="4555">$Q$4*$AH$33 *J413</f>
        <v>-1.0171606094871277E-5</v>
      </c>
      <c r="BR413" s="6">
        <f t="shared" ref="BR413" si="4556">$Q$4*$AH$33 *K413</f>
        <v>-1.005410017608576E-5</v>
      </c>
      <c r="BS413" s="6">
        <f t="shared" ref="BS413" si="4557">$Q$4*$AH$33 *L413</f>
        <v>-1.0465370891835069E-5</v>
      </c>
      <c r="BT413" s="6">
        <f t="shared" ref="BT413" si="4558">$Q$4*$AH$33 *M413</f>
        <v>-1.0171606094871277E-5</v>
      </c>
      <c r="BU413" s="6">
        <f t="shared" ref="BU413" si="4559">$Q$4*$AH$33 *N413</f>
        <v>-1.1640430079690235E-5</v>
      </c>
      <c r="BV413" s="6">
        <f>AF413*BV411</f>
        <v>3.7761893811781518E-4</v>
      </c>
      <c r="BW413" s="6">
        <f t="shared" ref="BW413" si="4560">AG413*BW411</f>
        <v>-2.8702392878601735E-4</v>
      </c>
      <c r="BX413" s="10">
        <f>AH413*BX411</f>
        <v>-1.4412836950330216E-3</v>
      </c>
    </row>
    <row r="414" spans="1:76" x14ac:dyDescent="0.25">
      <c r="A414" s="53"/>
      <c r="B414" s="21" t="s">
        <v>74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13">
        <f>Y411+Y413</f>
        <v>0.45415408225144099</v>
      </c>
      <c r="Z414" s="13">
        <f t="shared" ref="Z414:AB414" si="4561">Z411+Z413</f>
        <v>-0.17228704327181737</v>
      </c>
      <c r="AA414" s="13">
        <f t="shared" si="4561"/>
        <v>-0.30680212131072265</v>
      </c>
      <c r="AB414" s="13">
        <f t="shared" si="4561"/>
        <v>0.46406348981088608</v>
      </c>
      <c r="AC414" s="36" t="s">
        <v>74</v>
      </c>
      <c r="AD414" s="36"/>
      <c r="AE414" s="36"/>
      <c r="AF414" s="36"/>
      <c r="AG414" s="36"/>
      <c r="AH414" s="36"/>
      <c r="AI414" s="14">
        <f>AI411+AI413</f>
        <v>6.3899769253999757E-3</v>
      </c>
      <c r="AJ414" s="14">
        <f t="shared" ref="AJ414:BX414" si="4562">AJ411+AJ413</f>
        <v>0.79451310783437024</v>
      </c>
      <c r="AK414" s="14">
        <f t="shared" si="4562"/>
        <v>0.51817446231155906</v>
      </c>
      <c r="AL414" s="14">
        <f t="shared" si="4562"/>
        <v>9.5701978432460255E-2</v>
      </c>
      <c r="AM414" s="14">
        <f t="shared" si="4562"/>
        <v>0.20746244366448413</v>
      </c>
      <c r="AN414" s="14">
        <f t="shared" si="4562"/>
        <v>0.39435294407752797</v>
      </c>
      <c r="AO414" s="14">
        <f t="shared" si="4562"/>
        <v>0.94164880721960031</v>
      </c>
      <c r="AP414" s="14">
        <f t="shared" si="4562"/>
        <v>0.10142792723991435</v>
      </c>
      <c r="AQ414" s="14">
        <f t="shared" si="4562"/>
        <v>0.61003335145008519</v>
      </c>
      <c r="AR414" s="14">
        <f t="shared" si="4562"/>
        <v>9.9527710623390331E-2</v>
      </c>
      <c r="AS414" s="14">
        <f t="shared" si="4562"/>
        <v>0.56666071197424328</v>
      </c>
      <c r="AT414" s="14">
        <f t="shared" si="4562"/>
        <v>0.94450634218661911</v>
      </c>
      <c r="AU414" s="14">
        <f t="shared" si="4562"/>
        <v>0.86132461182574349</v>
      </c>
      <c r="AV414" s="14">
        <f t="shared" si="4562"/>
        <v>0.65064784409818455</v>
      </c>
      <c r="AW414" s="14">
        <f t="shared" si="4562"/>
        <v>0.89567660991687859</v>
      </c>
      <c r="AX414" s="14">
        <f t="shared" si="4562"/>
        <v>0.68655582796991654</v>
      </c>
      <c r="AY414" s="14">
        <f t="shared" si="4562"/>
        <v>0.92891116222440973</v>
      </c>
      <c r="AZ414" s="14">
        <f t="shared" si="4562"/>
        <v>0.68767204981131203</v>
      </c>
      <c r="BA414" s="14">
        <f t="shared" si="4562"/>
        <v>0.18843168308965269</v>
      </c>
      <c r="BB414" s="14">
        <f t="shared" si="4562"/>
        <v>0.3416881591583279</v>
      </c>
      <c r="BC414" s="14">
        <f t="shared" si="4562"/>
        <v>0.80287368287972327</v>
      </c>
      <c r="BD414" s="14">
        <f t="shared" si="4562"/>
        <v>0.68742144043718645</v>
      </c>
      <c r="BE414" s="14">
        <f t="shared" si="4562"/>
        <v>4.6001558383324058E-2</v>
      </c>
      <c r="BF414" s="14">
        <f t="shared" si="4562"/>
        <v>0.65057671012532126</v>
      </c>
      <c r="BG414" s="14">
        <f t="shared" si="4562"/>
        <v>0.77666182391272343</v>
      </c>
      <c r="BH414" s="14">
        <f t="shared" si="4562"/>
        <v>0.98132525641087809</v>
      </c>
      <c r="BI414" s="14">
        <f t="shared" si="4562"/>
        <v>0.74417568032998083</v>
      </c>
      <c r="BJ414" s="14">
        <f t="shared" si="4562"/>
        <v>0.38635265553654508</v>
      </c>
      <c r="BK414" s="14">
        <f t="shared" si="4562"/>
        <v>0.33310832298702975</v>
      </c>
      <c r="BL414" s="14">
        <f t="shared" si="4562"/>
        <v>6.4871917188771819E-2</v>
      </c>
      <c r="BM414" s="14">
        <f t="shared" si="4562"/>
        <v>0.7750156680406991</v>
      </c>
      <c r="BN414" s="14">
        <f t="shared" si="4562"/>
        <v>0.46671332875038846</v>
      </c>
      <c r="BO414" s="14">
        <f t="shared" si="4562"/>
        <v>0.89048600570211489</v>
      </c>
      <c r="BP414" s="14">
        <f t="shared" si="4562"/>
        <v>0.34698058351947392</v>
      </c>
      <c r="BQ414" s="14">
        <f t="shared" si="4562"/>
        <v>0.37279295855438571</v>
      </c>
      <c r="BR414" s="14">
        <f t="shared" si="4562"/>
        <v>0.32080400983205937</v>
      </c>
      <c r="BS414" s="14">
        <f t="shared" si="4562"/>
        <v>0.20339343661182421</v>
      </c>
      <c r="BT414" s="14">
        <f t="shared" si="4562"/>
        <v>0.79242569410912578</v>
      </c>
      <c r="BU414" s="14">
        <f t="shared" si="4562"/>
        <v>0.21298755873859757</v>
      </c>
      <c r="BV414" s="14">
        <f t="shared" si="4562"/>
        <v>4.7447114219943194E-2</v>
      </c>
      <c r="BW414" s="14">
        <f t="shared" si="4562"/>
        <v>0.30502437446807684</v>
      </c>
      <c r="BX414" s="15">
        <f t="shared" si="4562"/>
        <v>0.52805390020754817</v>
      </c>
    </row>
    <row r="415" spans="1:76" x14ac:dyDescent="0.25">
      <c r="A415" s="53"/>
      <c r="BX415" s="12"/>
    </row>
    <row r="416" spans="1:76" x14ac:dyDescent="0.25">
      <c r="A416" s="53"/>
      <c r="B416" s="8">
        <v>0.2754646840148699</v>
      </c>
      <c r="C416" s="3">
        <v>0.10297397769516729</v>
      </c>
      <c r="D416" s="3">
        <v>0.11189591078066916</v>
      </c>
      <c r="E416" s="3">
        <v>0.42713754646840152</v>
      </c>
      <c r="F416" s="3">
        <v>0.81078066914498148</v>
      </c>
      <c r="G416" s="3">
        <v>0.1</v>
      </c>
      <c r="H416" s="3">
        <v>0.10594795539033458</v>
      </c>
      <c r="I416" s="3">
        <v>0.52230483271375472</v>
      </c>
      <c r="J416" s="3">
        <v>0.10297397769516729</v>
      </c>
      <c r="K416" s="3">
        <v>0.10356877323420074</v>
      </c>
      <c r="L416" s="3">
        <v>0.10594795539033458</v>
      </c>
      <c r="M416" s="3">
        <v>0.10297397769516729</v>
      </c>
      <c r="N416" s="3">
        <v>0.120817843866171</v>
      </c>
      <c r="O416" s="3">
        <v>1</v>
      </c>
      <c r="P416" s="6">
        <f>$BV$43+ (B416*AI410) + (C416*$AJ$43) +(D416*$AK$43)+(E416*$AL$43)+(F416*$AM$43)+(G416*$AN$43)+(H416*$AO$43)+(I416*$AP$43)+(J416*$AQ$43)+(K416*$AR$43)+(L416*$AS$43)+(M416*$AT$43)+(N416*$AU$43)</f>
        <v>1.1103543467291648</v>
      </c>
      <c r="Q416" s="6">
        <f>$BW$43+ (B416*$AV$43) + (C416*$AW$43) +(D416*$AX$43)+(E416*$AY$43)+(F416*$AZ$43)+(G416*$BA$43)+(H416*$BB$43)+(I416*$BC$43)+(J416*$BD$43)+(K416*$BE$43)+(L416*$BF$43)+(M416*$BG$43)+(N416*$BH$43)</f>
        <v>2.447104400999391</v>
      </c>
      <c r="R416" s="6">
        <f>$BX$43+ (B416*$BI$43) + (C416*$BJ$43) +(D416*$BK$43)+(E416*$BL$43)+(F416*$BM$43)+(G416*$BN$43)+(H416*$BO$43)+(I416*$BP$43)+(J416*$BQ$43)+(K416*$BR$43)+(L416*$BS$43)+(M416*$BT$43)+(N416*$BU$43)</f>
        <v>1.9779537085198633</v>
      </c>
      <c r="S416" s="6">
        <f t="shared" ref="S416" si="4563">1/(1+EXP(-P416))</f>
        <v>0.75219516672101217</v>
      </c>
      <c r="T416" s="6">
        <f>1/(1+EXP(-Q416))</f>
        <v>0.92034944323104539</v>
      </c>
      <c r="U416" s="6">
        <f>1/(1+EXP(-R416))</f>
        <v>0.8784628571682368</v>
      </c>
      <c r="V416" s="6">
        <f>AB395+(S416*Y395)+(T416*Z395)+(U416*AA395)</f>
        <v>0.45741792583161406</v>
      </c>
      <c r="W416" s="6">
        <f t="shared" ref="W416" si="4564">1/(1+EXP(-V416))</f>
        <v>0.61240145791779632</v>
      </c>
      <c r="X416" s="6">
        <f>(O416 -W416) *W416 * (1-W416)</f>
        <v>9.2002681531195202E-2</v>
      </c>
      <c r="Y416" s="6">
        <f>$Q$4*X416*S416</f>
        <v>6.9203972373137563E-3</v>
      </c>
      <c r="Z416" s="6">
        <f>$Q$4*X416*T416</f>
        <v>8.4674616722998676E-3</v>
      </c>
      <c r="AA416" s="6">
        <f>$Q$4*X416*U416</f>
        <v>8.0820938485033113E-3</v>
      </c>
      <c r="AB416" s="6">
        <f>$Q$4*X416</f>
        <v>9.2002681531195198E-3</v>
      </c>
      <c r="AC416" s="6">
        <f>$X416 *Y395</f>
        <v>4.350773196343323E-2</v>
      </c>
      <c r="AD416" s="6">
        <f>$X416 *Z395</f>
        <v>-1.3730342760282167E-2</v>
      </c>
      <c r="AE416" s="6">
        <f>$X416 *AA395</f>
        <v>-2.6203805141057218E-2</v>
      </c>
      <c r="AF416" s="6">
        <f>AC416 *S416*(1 - S416)</f>
        <v>8.1097367273022681E-3</v>
      </c>
      <c r="AG416" s="6">
        <f>AD416 *T416*(1 - T416)</f>
        <v>-1.0065212512532515E-3</v>
      </c>
      <c r="AH416" s="6">
        <f>AE416 *U416*(1 - U416)</f>
        <v>-2.7976719416734873E-3</v>
      </c>
      <c r="AI416" s="6">
        <f t="shared" ref="AI416" si="4565">$Q$4*$AF$33 *B416</f>
        <v>-4.1105979144175162E-4</v>
      </c>
      <c r="AJ416" s="6">
        <f t="shared" ref="AJ416" si="4566">$Q$4*$AF$33 *C416</f>
        <v>-1.5366202730008799E-4</v>
      </c>
      <c r="AK416" s="6">
        <f t="shared" ref="AK416" si="4567">$Q$4*$AF$33 *D416</f>
        <v>-1.6697570475569131E-4</v>
      </c>
      <c r="AL416" s="6">
        <f t="shared" ref="AL416" si="4568">$Q$4*$AF$33 *E416</f>
        <v>-6.3739230818700768E-4</v>
      </c>
      <c r="AM416" s="6">
        <f t="shared" ref="AM416" si="4569">$Q$4*$AF$33 *F416</f>
        <v>-1.2098804387779493E-3</v>
      </c>
      <c r="AN416" s="6">
        <f t="shared" ref="AN416" si="4570">$Q$4*$AF$33 *G416</f>
        <v>-1.4922413481488689E-4</v>
      </c>
      <c r="AO416" s="6">
        <f t="shared" ref="AO416" si="4571">$Q$4*$AF$33 *H416</f>
        <v>-1.5809991978528909E-4</v>
      </c>
      <c r="AP416" s="6">
        <f t="shared" ref="AP416" si="4572">$Q$4*$AF$33 *I416</f>
        <v>-7.794048677134428E-4</v>
      </c>
      <c r="AQ416" s="6">
        <f t="shared" ref="AQ416" si="4573">$Q$4*$AF$33 *J416</f>
        <v>-1.5366202730008799E-4</v>
      </c>
      <c r="AR416" s="6">
        <f t="shared" ref="AR416" si="4574">$Q$4*$AF$33 *K416</f>
        <v>-1.545496057971282E-4</v>
      </c>
      <c r="AS416" s="6">
        <f t="shared" ref="AS416" si="4575">$Q$4*$AF$33 *L416</f>
        <v>-1.5809991978528909E-4</v>
      </c>
      <c r="AT416" s="6">
        <f t="shared" ref="AT416" si="4576">$Q$4*$AF$33 *M416</f>
        <v>-1.5366202730008799E-4</v>
      </c>
      <c r="AU416" s="6">
        <f t="shared" ref="AU416" si="4577">$Q$4*$AF$33 *N416</f>
        <v>-1.8028938221129458E-4</v>
      </c>
      <c r="AV416" s="6">
        <f t="shared" ref="AV416" si="4578">$Q$4*$AG$33 *B416</f>
        <v>-4.93427803285354E-5</v>
      </c>
      <c r="AW416" s="6">
        <f t="shared" ref="AW416" si="4579">$Q$4*$AG$33 *C416</f>
        <v>-1.8445276856955879E-5</v>
      </c>
      <c r="AX416" s="6">
        <f t="shared" ref="AX416" si="4580">$Q$4*$AG$33 *D416</f>
        <v>-2.0043423588244475E-5</v>
      </c>
      <c r="AY416" s="6">
        <f t="shared" ref="AY416" si="4581">$Q$4*$AG$33 *E416</f>
        <v>-7.6511274760441531E-5</v>
      </c>
      <c r="AZ416" s="6">
        <f t="shared" ref="AZ416" si="4582">$Q$4*$AG$33 *F416</f>
        <v>-1.4523158420585115E-4</v>
      </c>
      <c r="BA416" s="6">
        <f t="shared" ref="BA416" si="4583">$Q$4*$AG$33 *G416</f>
        <v>-1.7912561279859678E-5</v>
      </c>
      <c r="BB416" s="6">
        <f t="shared" ref="BB416" si="4584">$Q$4*$AG$33 *H416</f>
        <v>-1.8977992434052078E-5</v>
      </c>
      <c r="BC416" s="6">
        <f t="shared" ref="BC416" si="4585">$Q$4*$AG$33 *I416</f>
        <v>-9.3558173227519895E-5</v>
      </c>
      <c r="BD416" s="6">
        <f t="shared" ref="BD416" si="4586">$Q$4*$AG$33 *J416</f>
        <v>-1.8445276856955879E-5</v>
      </c>
      <c r="BE416" s="6">
        <f t="shared" ref="BE416" si="4587">$Q$4*$AG$33 *K416</f>
        <v>-1.8551819972375117E-5</v>
      </c>
      <c r="BF416" s="6">
        <f t="shared" ref="BF416" si="4588">$Q$4*$AG$33 *L416</f>
        <v>-1.8977992434052078E-5</v>
      </c>
      <c r="BG416" s="6">
        <f t="shared" ref="BG416" si="4589">$Q$4*$AG$33 *M416</f>
        <v>-1.8445276856955879E-5</v>
      </c>
      <c r="BH416" s="6">
        <f t="shared" ref="BH416" si="4590">$Q$4*$AG$33 *N416</f>
        <v>-2.164157031953307E-5</v>
      </c>
      <c r="BI416" s="6">
        <f t="shared" ref="BI416" si="4591">$Q$4*$AH$33 *B416</f>
        <v>-2.720996431877118E-5</v>
      </c>
      <c r="BJ416" s="6">
        <f t="shared" ref="BJ416" si="4592">$Q$4*$AH$33 *C416</f>
        <v>-1.0171606094871277E-5</v>
      </c>
      <c r="BK416" s="6">
        <f t="shared" ref="BK416" si="4593">$Q$4*$AH$33 *D416</f>
        <v>-1.1052900485762652E-5</v>
      </c>
      <c r="BL416" s="6">
        <f t="shared" ref="BL416" si="4594">$Q$4*$AH$33 *E416</f>
        <v>-4.2191968963924542E-5</v>
      </c>
      <c r="BM416" s="6">
        <f t="shared" ref="BM416" si="4595">$Q$4*$AH$33 *F416</f>
        <v>-8.0087627772253635E-5</v>
      </c>
      <c r="BN416" s="6">
        <f t="shared" ref="BN416" si="4596">$Q$4*$AH$33 *G416</f>
        <v>-9.8778412979074856E-6</v>
      </c>
      <c r="BO416" s="6">
        <f t="shared" ref="BO416" si="4597">$Q$4*$AH$33 *H416</f>
        <v>-1.0465370891835069E-5</v>
      </c>
      <c r="BP416" s="6">
        <f t="shared" ref="BP416" si="4598">$Q$4*$AH$33 *I416</f>
        <v>-5.1592442466765873E-5</v>
      </c>
      <c r="BQ416" s="6">
        <f t="shared" ref="BQ416" si="4599">$Q$4*$AH$33 *J416</f>
        <v>-1.0171606094871277E-5</v>
      </c>
      <c r="BR416" s="6">
        <f t="shared" ref="BR416" si="4600">$Q$4*$AH$33 *K416</f>
        <v>-1.0230359054264035E-5</v>
      </c>
      <c r="BS416" s="6">
        <f t="shared" ref="BS416" si="4601">$Q$4*$AH$33 *L416</f>
        <v>-1.0465370891835069E-5</v>
      </c>
      <c r="BT416" s="6">
        <f t="shared" ref="BT416" si="4602">$Q$4*$AH$33 *M416</f>
        <v>-1.0171606094871277E-5</v>
      </c>
      <c r="BU416" s="6">
        <f t="shared" ref="BU416" si="4603">$Q$4*$AH$33 *N416</f>
        <v>-1.1934194876654025E-5</v>
      </c>
      <c r="BV416" s="6">
        <f>AF416*BV414</f>
        <v>3.8478360479397904E-4</v>
      </c>
      <c r="BW416" s="6">
        <f t="shared" ref="BW416" si="4604">AG416*BW414</f>
        <v>-3.0701351505234905E-4</v>
      </c>
      <c r="BX416" s="10">
        <f>AH416*BX414</f>
        <v>-1.4773215803019091E-3</v>
      </c>
    </row>
    <row r="417" spans="1:76" ht="15.75" thickBot="1" x14ac:dyDescent="0.3">
      <c r="A417" s="54"/>
      <c r="B417" s="19" t="s">
        <v>74</v>
      </c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16">
        <f>Y414+Y416</f>
        <v>0.46107447948875474</v>
      </c>
      <c r="Z417" s="16">
        <f t="shared" ref="Z417:AB417" si="4605">Z414+Z416</f>
        <v>-0.16381958159951751</v>
      </c>
      <c r="AA417" s="16">
        <f t="shared" si="4605"/>
        <v>-0.29872002746221932</v>
      </c>
      <c r="AB417" s="16">
        <f t="shared" si="4605"/>
        <v>0.4732637579640056</v>
      </c>
      <c r="AC417" s="49" t="s">
        <v>74</v>
      </c>
      <c r="AD417" s="49"/>
      <c r="AE417" s="49"/>
      <c r="AF417" s="49"/>
      <c r="AG417" s="49"/>
      <c r="AH417" s="49"/>
      <c r="AI417" s="17">
        <f>AI414+AI416</f>
        <v>5.9789171339582241E-3</v>
      </c>
      <c r="AJ417" s="17">
        <f t="shared" ref="AJ417:BX417" si="4606">AJ414+AJ416</f>
        <v>0.79435944580707019</v>
      </c>
      <c r="AK417" s="17">
        <f t="shared" si="4606"/>
        <v>0.5180074866068034</v>
      </c>
      <c r="AL417" s="17">
        <f t="shared" si="4606"/>
        <v>9.5064586124273251E-2</v>
      </c>
      <c r="AM417" s="17">
        <f t="shared" si="4606"/>
        <v>0.20625256322570618</v>
      </c>
      <c r="AN417" s="17">
        <f t="shared" si="4606"/>
        <v>0.39420371994271308</v>
      </c>
      <c r="AO417" s="17">
        <f t="shared" si="4606"/>
        <v>0.94149070729981499</v>
      </c>
      <c r="AP417" s="17">
        <f t="shared" si="4606"/>
        <v>0.10064852237220091</v>
      </c>
      <c r="AQ417" s="17">
        <f t="shared" si="4606"/>
        <v>0.60987968942278514</v>
      </c>
      <c r="AR417" s="17">
        <f t="shared" si="4606"/>
        <v>9.9373161017593206E-2</v>
      </c>
      <c r="AS417" s="17">
        <f t="shared" si="4606"/>
        <v>0.56650261205445795</v>
      </c>
      <c r="AT417" s="17">
        <f t="shared" si="4606"/>
        <v>0.94435268015931906</v>
      </c>
      <c r="AU417" s="17">
        <f t="shared" si="4606"/>
        <v>0.86114432244353223</v>
      </c>
      <c r="AV417" s="17">
        <f t="shared" si="4606"/>
        <v>0.65059850131785602</v>
      </c>
      <c r="AW417" s="17">
        <f t="shared" si="4606"/>
        <v>0.89565816464002168</v>
      </c>
      <c r="AX417" s="17">
        <f t="shared" si="4606"/>
        <v>0.68653578454632835</v>
      </c>
      <c r="AY417" s="17">
        <f t="shared" si="4606"/>
        <v>0.92883465094964923</v>
      </c>
      <c r="AZ417" s="17">
        <f t="shared" si="4606"/>
        <v>0.68752681822710615</v>
      </c>
      <c r="BA417" s="17">
        <f t="shared" si="4606"/>
        <v>0.18841377052837283</v>
      </c>
      <c r="BB417" s="17">
        <f t="shared" si="4606"/>
        <v>0.34166918116589384</v>
      </c>
      <c r="BC417" s="17">
        <f t="shared" si="4606"/>
        <v>0.80278012470649573</v>
      </c>
      <c r="BD417" s="17">
        <f t="shared" si="4606"/>
        <v>0.68740299516032954</v>
      </c>
      <c r="BE417" s="17">
        <f t="shared" si="4606"/>
        <v>4.5983006563351685E-2</v>
      </c>
      <c r="BF417" s="17">
        <f t="shared" si="4606"/>
        <v>0.65055773213288726</v>
      </c>
      <c r="BG417" s="17">
        <f t="shared" si="4606"/>
        <v>0.77664337863586652</v>
      </c>
      <c r="BH417" s="17">
        <f t="shared" si="4606"/>
        <v>0.9813036148405585</v>
      </c>
      <c r="BI417" s="17">
        <f t="shared" si="4606"/>
        <v>0.74414847036566201</v>
      </c>
      <c r="BJ417" s="17">
        <f t="shared" si="4606"/>
        <v>0.38634248393045023</v>
      </c>
      <c r="BK417" s="17">
        <f t="shared" si="4606"/>
        <v>0.333097270086544</v>
      </c>
      <c r="BL417" s="17">
        <f t="shared" si="4606"/>
        <v>6.4829725219807899E-2</v>
      </c>
      <c r="BM417" s="17">
        <f t="shared" si="4606"/>
        <v>0.77493558041292687</v>
      </c>
      <c r="BN417" s="17">
        <f t="shared" si="4606"/>
        <v>0.46670345090909054</v>
      </c>
      <c r="BO417" s="17">
        <f t="shared" si="4606"/>
        <v>0.890475540331223</v>
      </c>
      <c r="BP417" s="17">
        <f t="shared" si="4606"/>
        <v>0.34692899107700714</v>
      </c>
      <c r="BQ417" s="17">
        <f t="shared" si="4606"/>
        <v>0.37278278694829087</v>
      </c>
      <c r="BR417" s="17">
        <f t="shared" si="4606"/>
        <v>0.32079377947300508</v>
      </c>
      <c r="BS417" s="17">
        <f t="shared" si="4606"/>
        <v>0.20338297124093238</v>
      </c>
      <c r="BT417" s="17">
        <f t="shared" si="4606"/>
        <v>0.79241552250303093</v>
      </c>
      <c r="BU417" s="17">
        <f t="shared" si="4606"/>
        <v>0.2129756245437209</v>
      </c>
      <c r="BV417" s="17">
        <f t="shared" si="4606"/>
        <v>4.7831897824737173E-2</v>
      </c>
      <c r="BW417" s="17">
        <f t="shared" si="4606"/>
        <v>0.30471736095302449</v>
      </c>
      <c r="BX417" s="18">
        <f t="shared" si="4606"/>
        <v>0.52657657862724627</v>
      </c>
    </row>
    <row r="419" spans="1:76" x14ac:dyDescent="0.25">
      <c r="B419" t="s">
        <v>170</v>
      </c>
      <c r="F419">
        <f>((O401 - W401)^2 + (O404 -W404)^2 + (O407 -W407)^2 +(O410-W410)^2+(O413-W413)^2+(O416-W416)^2) / 6</f>
        <v>0.2625127000535763</v>
      </c>
    </row>
    <row r="420" spans="1:76" ht="15.75" thickBot="1" x14ac:dyDescent="0.3"/>
    <row r="421" spans="1:76" x14ac:dyDescent="0.25">
      <c r="A421" s="52" t="s">
        <v>190</v>
      </c>
      <c r="B421" s="33" t="s">
        <v>50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5" t="s">
        <v>28</v>
      </c>
      <c r="Q421" s="35"/>
      <c r="R421" s="35"/>
      <c r="S421" s="35" t="s">
        <v>29</v>
      </c>
      <c r="T421" s="35"/>
      <c r="U421" s="35"/>
      <c r="V421" s="34" t="s">
        <v>30</v>
      </c>
      <c r="W421" s="34" t="s">
        <v>31</v>
      </c>
      <c r="X421" s="50" t="s">
        <v>62</v>
      </c>
      <c r="Y421" s="37" t="s">
        <v>54</v>
      </c>
      <c r="Z421" s="38"/>
      <c r="AA421" s="39"/>
      <c r="AB421" s="44" t="s">
        <v>49</v>
      </c>
      <c r="AC421" s="46" t="s">
        <v>58</v>
      </c>
      <c r="AD421" s="47"/>
      <c r="AE421" s="48"/>
      <c r="AF421" s="46" t="s">
        <v>63</v>
      </c>
      <c r="AG421" s="47"/>
      <c r="AH421" s="48"/>
      <c r="AI421" s="37" t="s">
        <v>67</v>
      </c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9"/>
      <c r="AV421" s="37" t="s">
        <v>68</v>
      </c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9"/>
      <c r="BI421" s="37" t="s">
        <v>69</v>
      </c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9"/>
      <c r="BV421" s="37" t="s">
        <v>73</v>
      </c>
      <c r="BW421" s="38"/>
      <c r="BX421" s="40"/>
    </row>
    <row r="422" spans="1:76" x14ac:dyDescent="0.25">
      <c r="A422" s="53"/>
      <c r="B422" s="5" t="s">
        <v>16</v>
      </c>
      <c r="C422" s="1" t="s">
        <v>17</v>
      </c>
      <c r="D422" s="1" t="s">
        <v>18</v>
      </c>
      <c r="E422" s="1" t="s">
        <v>19</v>
      </c>
      <c r="F422" s="1" t="s">
        <v>20</v>
      </c>
      <c r="G422" s="1" t="s">
        <v>21</v>
      </c>
      <c r="H422" s="1" t="s">
        <v>36</v>
      </c>
      <c r="I422" s="1" t="s">
        <v>37</v>
      </c>
      <c r="J422" s="1" t="s">
        <v>38</v>
      </c>
      <c r="K422" s="1" t="s">
        <v>39</v>
      </c>
      <c r="L422" s="1" t="s">
        <v>40</v>
      </c>
      <c r="M422" s="1" t="s">
        <v>41</v>
      </c>
      <c r="N422" s="1" t="s">
        <v>42</v>
      </c>
      <c r="O422" s="1" t="s">
        <v>22</v>
      </c>
      <c r="P422" s="1" t="s">
        <v>51</v>
      </c>
      <c r="Q422" s="1" t="s">
        <v>52</v>
      </c>
      <c r="R422" s="1" t="s">
        <v>53</v>
      </c>
      <c r="S422" s="1" t="s">
        <v>25</v>
      </c>
      <c r="T422" s="1" t="s">
        <v>26</v>
      </c>
      <c r="U422" s="1" t="s">
        <v>27</v>
      </c>
      <c r="V422" s="27"/>
      <c r="W422" s="27"/>
      <c r="X422" s="51"/>
      <c r="Y422" s="1" t="s">
        <v>55</v>
      </c>
      <c r="Z422" s="1" t="s">
        <v>56</v>
      </c>
      <c r="AA422" s="1" t="s">
        <v>57</v>
      </c>
      <c r="AB422" s="45"/>
      <c r="AC422" s="1" t="s">
        <v>59</v>
      </c>
      <c r="AD422" s="1" t="s">
        <v>60</v>
      </c>
      <c r="AE422" s="1" t="s">
        <v>61</v>
      </c>
      <c r="AF422" s="1" t="s">
        <v>64</v>
      </c>
      <c r="AG422" s="1" t="s">
        <v>65</v>
      </c>
      <c r="AH422" s="1" t="s">
        <v>66</v>
      </c>
      <c r="AI422" s="1" t="s">
        <v>16</v>
      </c>
      <c r="AJ422" s="1" t="s">
        <v>17</v>
      </c>
      <c r="AK422" s="1" t="s">
        <v>18</v>
      </c>
      <c r="AL422" s="1" t="s">
        <v>19</v>
      </c>
      <c r="AM422" s="2" t="s">
        <v>20</v>
      </c>
      <c r="AN422" s="2" t="s">
        <v>21</v>
      </c>
      <c r="AO422" s="2" t="s">
        <v>36</v>
      </c>
      <c r="AP422" s="2" t="s">
        <v>37</v>
      </c>
      <c r="AQ422" s="2" t="s">
        <v>38</v>
      </c>
      <c r="AR422" s="2" t="s">
        <v>39</v>
      </c>
      <c r="AS422" s="2" t="s">
        <v>40</v>
      </c>
      <c r="AT422" s="2" t="s">
        <v>41</v>
      </c>
      <c r="AU422" s="2" t="s">
        <v>42</v>
      </c>
      <c r="AV422" s="1" t="s">
        <v>16</v>
      </c>
      <c r="AW422" s="1" t="s">
        <v>17</v>
      </c>
      <c r="AX422" s="1" t="s">
        <v>18</v>
      </c>
      <c r="AY422" s="1" t="s">
        <v>19</v>
      </c>
      <c r="AZ422" s="2" t="s">
        <v>20</v>
      </c>
      <c r="BA422" s="2" t="s">
        <v>21</v>
      </c>
      <c r="BB422" s="2" t="s">
        <v>36</v>
      </c>
      <c r="BC422" s="2" t="s">
        <v>37</v>
      </c>
      <c r="BD422" s="2" t="s">
        <v>38</v>
      </c>
      <c r="BE422" s="2" t="s">
        <v>39</v>
      </c>
      <c r="BF422" s="2" t="s">
        <v>40</v>
      </c>
      <c r="BG422" s="2" t="s">
        <v>41</v>
      </c>
      <c r="BH422" s="2" t="s">
        <v>42</v>
      </c>
      <c r="BI422" s="1" t="s">
        <v>16</v>
      </c>
      <c r="BJ422" s="1" t="s">
        <v>17</v>
      </c>
      <c r="BK422" s="1" t="s">
        <v>18</v>
      </c>
      <c r="BL422" s="1" t="s">
        <v>19</v>
      </c>
      <c r="BM422" s="2" t="s">
        <v>20</v>
      </c>
      <c r="BN422" s="2" t="s">
        <v>21</v>
      </c>
      <c r="BO422" s="2" t="s">
        <v>36</v>
      </c>
      <c r="BP422" s="2" t="s">
        <v>37</v>
      </c>
      <c r="BQ422" s="2" t="s">
        <v>38</v>
      </c>
      <c r="BR422" s="2" t="s">
        <v>39</v>
      </c>
      <c r="BS422" s="2" t="s">
        <v>40</v>
      </c>
      <c r="BT422" s="2" t="s">
        <v>41</v>
      </c>
      <c r="BU422" s="2" t="s">
        <v>42</v>
      </c>
      <c r="BV422" s="2" t="s">
        <v>70</v>
      </c>
      <c r="BW422" s="2" t="s">
        <v>71</v>
      </c>
      <c r="BX422" s="9" t="s">
        <v>72</v>
      </c>
    </row>
    <row r="423" spans="1:76" x14ac:dyDescent="0.25">
      <c r="A423" s="53"/>
      <c r="B423" s="8">
        <v>0.26951672862453502</v>
      </c>
      <c r="C423" s="3">
        <v>0.10297397769516729</v>
      </c>
      <c r="D423" s="3">
        <v>0.10594795539033458</v>
      </c>
      <c r="E423" s="3">
        <v>0.46877323420074346</v>
      </c>
      <c r="F423" s="3">
        <v>0.87620817843866172</v>
      </c>
      <c r="G423" s="3">
        <v>0.1</v>
      </c>
      <c r="H423" s="3">
        <v>0.1</v>
      </c>
      <c r="I423" s="3">
        <v>0.51933085501858745</v>
      </c>
      <c r="J423" s="3">
        <v>0.1</v>
      </c>
      <c r="K423" s="3">
        <v>0.10089219330855019</v>
      </c>
      <c r="L423" s="3">
        <v>0.10297397769516729</v>
      </c>
      <c r="M423" s="3">
        <v>0.1</v>
      </c>
      <c r="N423" s="3">
        <v>0.120817843866171</v>
      </c>
      <c r="O423" s="3">
        <v>1</v>
      </c>
      <c r="P423" s="6">
        <f>$BV$43+ (B423*AI417) + (C423*$AJ$43) +(D423*$AK$43)+(E423*$AL$43)+(F423*$AM$43)+(G423*$AN$43)+(H423*$AO$43)+(I423*$AP$43)+(J423*$AQ$43)+(K423*$AR$43)+(L423*$AS$43)+(M423*$AT$43)+(N423*$AU$43)</f>
        <v>1.1224423638432803</v>
      </c>
      <c r="Q423" s="6">
        <f>$BW$43+ (B423*$AV$43) + (C423*$AW$43) +(D423*$AX$43)+(E423*$AY$43)+(F423*$AZ$43)+(G423*$BA$43)+(H423*$BB$43)+(I423*$BC$43)+(J423*$BD$43)+(K423*$BE$43)+(L423*$BF$43)+(M423*$BG$43)+(N423*$BH$43)</f>
        <v>2.5129876661774113</v>
      </c>
      <c r="R423" s="6">
        <f>$BX$43+ (B423*$BI$43) + (C423*$BJ$43) +(D423*$BK$43)+(E423*$BL$43)+(F423*$BM$43)+(G423*$BN$43)+(H423*$BO$43)+(I423*$BP$43)+(J423*$BQ$43)+(K423*$BR$43)+(L423*$BS$43)+(M423*$BT$43)+(N423*$BU$43)</f>
        <v>2.0142316659841852</v>
      </c>
      <c r="S423" s="6">
        <f>1/(1+EXP(-P423))</f>
        <v>0.75444146878127194</v>
      </c>
      <c r="T423" s="6">
        <f t="shared" ref="T423" si="4607">1/(1+EXP(-Q423))</f>
        <v>0.92504730296426851</v>
      </c>
      <c r="U423" s="6">
        <f t="shared" ref="U423" si="4608">1/(1+EXP(-R423))</f>
        <v>0.88228323250068719</v>
      </c>
      <c r="V423" s="6">
        <f>AB417+(S423*Y417)+(T423*Z417)+(U423*AA417)</f>
        <v>0.40602093191363264</v>
      </c>
      <c r="W423" s="6">
        <f>1/(1+EXP(-V423))</f>
        <v>0.60013339029572799</v>
      </c>
      <c r="X423" s="6">
        <f>(O423 -W423) *W423 * (1-W423)</f>
        <v>9.5957311549146246E-2</v>
      </c>
      <c r="Y423" s="6">
        <f>$Q$4*X423*S423</f>
        <v>7.2394175065440009E-3</v>
      </c>
      <c r="Z423" s="6">
        <f>$Q$4*X423*T423</f>
        <v>8.8765052248239804E-3</v>
      </c>
      <c r="AA423" s="6">
        <f>$Q$4*X423*U423</f>
        <v>8.4661527015656279E-3</v>
      </c>
      <c r="AB423" s="6">
        <f>$Q$4*X423</f>
        <v>9.595731154914626E-3</v>
      </c>
      <c r="AC423" s="6">
        <f>X423 *Y417</f>
        <v>4.4243467475662879E-2</v>
      </c>
      <c r="AD423" s="6">
        <f t="shared" ref="AD423" si="4609">Y423 *Z417</f>
        <v>-1.1859583469462605E-3</v>
      </c>
      <c r="AE423" s="6">
        <f t="shared" ref="AE423" si="4610">Z423 *AA417</f>
        <v>-2.6515898845279528E-3</v>
      </c>
      <c r="AF423" s="6">
        <f>AC423 *S423*(1 - S423)</f>
        <v>8.1965243867290153E-3</v>
      </c>
      <c r="AG423" s="6">
        <f>AD423 *T423*(1 - T423)</f>
        <v>-8.2228173222218375E-5</v>
      </c>
      <c r="AH423" s="6">
        <f>AE423 *U423*(1 - U423)</f>
        <v>-2.7539287955445174E-4</v>
      </c>
      <c r="AI423" s="6">
        <f>$Q$4*$AF$49 *B423</f>
        <v>7.0728115482255504E-5</v>
      </c>
      <c r="AJ423" s="6">
        <f t="shared" ref="AJ423" si="4611">$Q$4*$AF$49 *C423</f>
        <v>2.7023017915289378E-5</v>
      </c>
      <c r="AK423" s="6">
        <f t="shared" ref="AK423" si="4612">$Q$4*$AF$49 *D423</f>
        <v>2.7803466086128061E-5</v>
      </c>
      <c r="AL423" s="6">
        <f t="shared" ref="AL423" si="4613">$Q$4*$AF$49 *E423</f>
        <v>1.2301814292844728E-4</v>
      </c>
      <c r="AM423" s="6">
        <f t="shared" ref="AM423" si="4614">$Q$4*$AF$49 *F423</f>
        <v>2.2993954233334679E-4</v>
      </c>
      <c r="AN423" s="6">
        <f t="shared" ref="AN423" si="4615">$Q$4*$AF$49 *G423</f>
        <v>2.6242569744450695E-5</v>
      </c>
      <c r="AO423" s="6">
        <f t="shared" ref="AO423" si="4616">$Q$4*$AF$49 *H423</f>
        <v>2.6242569744450695E-5</v>
      </c>
      <c r="AP423" s="6">
        <f t="shared" ref="AP423" si="4617">$Q$4*$AF$49 *I423</f>
        <v>1.3628576183270493E-4</v>
      </c>
      <c r="AQ423" s="6">
        <f t="shared" ref="AQ423" si="4618">$Q$4*$AF$49 *J423</f>
        <v>2.6242569744450695E-5</v>
      </c>
      <c r="AR423" s="6">
        <f t="shared" ref="AR423" si="4619">$Q$4*$AF$49 *K423</f>
        <v>2.6476704195702298E-5</v>
      </c>
      <c r="AS423" s="6">
        <f t="shared" ref="AS423" si="4620">$Q$4*$AF$49 *L423</f>
        <v>2.7023017915289378E-5</v>
      </c>
      <c r="AT423" s="6">
        <f t="shared" ref="AT423" si="4621">$Q$4*$AF$49 *M423</f>
        <v>2.6242569744450695E-5</v>
      </c>
      <c r="AU423" s="6">
        <f t="shared" ref="AU423" si="4622">$Q$4*$AF$49 *N423</f>
        <v>3.170570694032147E-5</v>
      </c>
      <c r="AV423" s="6">
        <f>$Q$4*$AG$49 *B423</f>
        <v>5.8622748510761062E-7</v>
      </c>
      <c r="AW423" s="6">
        <f t="shared" ref="AW423" si="4623">$Q$4*$AG$49 *C423</f>
        <v>2.2397932879283909E-7</v>
      </c>
      <c r="AX423" s="6">
        <f t="shared" ref="AX423" si="4624">$Q$4*$AG$49 *D423</f>
        <v>2.3044804586988857E-7</v>
      </c>
      <c r="AY423" s="6">
        <f t="shared" ref="AY423" si="4625">$Q$4*$AG$49 *E423</f>
        <v>1.0196315292699279E-6</v>
      </c>
      <c r="AZ423" s="6">
        <f t="shared" ref="AZ423" si="4626">$Q$4*$AG$49 *F423</f>
        <v>1.90584576882571E-6</v>
      </c>
      <c r="BA423" s="6">
        <f t="shared" ref="BA423" si="4627">$Q$4*$AG$49 *G423</f>
        <v>2.1751061171578957E-7</v>
      </c>
      <c r="BB423" s="6">
        <f t="shared" ref="BB423" si="4628">$Q$4*$AG$49 *H423</f>
        <v>2.1751061171578957E-7</v>
      </c>
      <c r="BC423" s="6">
        <f t="shared" ref="BC423" si="4629">$Q$4*$AG$49 *I423</f>
        <v>1.1295997195797698E-6</v>
      </c>
      <c r="BD423" s="6">
        <f t="shared" ref="BD423" si="4630">$Q$4*$AG$49 *J423</f>
        <v>2.1751061171578957E-7</v>
      </c>
      <c r="BE423" s="6">
        <f t="shared" ref="BE423" si="4631">$Q$4*$AG$49 *K423</f>
        <v>2.1945122683890442E-7</v>
      </c>
      <c r="BF423" s="6">
        <f t="shared" ref="BF423" si="4632">$Q$4*$AG$49 *L423</f>
        <v>2.2397932879283909E-7</v>
      </c>
      <c r="BG423" s="6">
        <f t="shared" ref="BG423" si="4633">$Q$4*$AG$49 *M423</f>
        <v>2.1751061171578957E-7</v>
      </c>
      <c r="BH423" s="6">
        <f t="shared" ref="BH423" si="4634">$Q$4*$AG$49 *N423</f>
        <v>2.6279163125513609E-7</v>
      </c>
      <c r="BI423" s="6">
        <f>$Q$4*$AH$49 *B423</f>
        <v>3.4984895032724009E-7</v>
      </c>
      <c r="BJ423" s="6">
        <f t="shared" ref="BJ423" si="4635">$Q$4*$AH$49 *C423</f>
        <v>1.3366642653882154E-7</v>
      </c>
      <c r="BK423" s="6">
        <f t="shared" ref="BK423" si="4636">$Q$4*$AH$49 *D423</f>
        <v>1.3752682874932902E-7</v>
      </c>
      <c r="BL423" s="6">
        <f t="shared" ref="BL423" si="4637">$Q$4*$AH$49 *E423</f>
        <v>6.0849589843124165E-7</v>
      </c>
      <c r="BM423" s="6">
        <f t="shared" ref="BM423" si="4638">$Q$4*$AH$49 *F423</f>
        <v>1.1373710012707666E-6</v>
      </c>
      <c r="BN423" s="6">
        <f t="shared" ref="BN423" si="4639">$Q$4*$AH$49 *G423</f>
        <v>1.2980602432831405E-7</v>
      </c>
      <c r="BO423" s="6">
        <f t="shared" ref="BO423" si="4640">$Q$4*$AH$49 *H423</f>
        <v>1.2980602432831405E-7</v>
      </c>
      <c r="BP423" s="6">
        <f t="shared" ref="BP423" si="4641">$Q$4*$AH$49 *I423</f>
        <v>6.7412273600986892E-7</v>
      </c>
      <c r="BQ423" s="6">
        <f t="shared" ref="BQ423" si="4642">$Q$4*$AH$49 *J423</f>
        <v>1.2980602432831405E-7</v>
      </c>
      <c r="BR423" s="6">
        <f t="shared" ref="BR423" si="4643">$Q$4*$AH$49 *K423</f>
        <v>1.3096414499146631E-7</v>
      </c>
      <c r="BS423" s="6">
        <f t="shared" ref="BS423" si="4644">$Q$4*$AH$49 *L423</f>
        <v>1.3366642653882154E-7</v>
      </c>
      <c r="BT423" s="6">
        <f t="shared" ref="BT423" si="4645">$Q$4*$AH$49 *M423</f>
        <v>1.2980602432831405E-7</v>
      </c>
      <c r="BU423" s="6">
        <f t="shared" ref="BU423" si="4646">$Q$4*$AH$49 *N423</f>
        <v>1.568288398018664E-7</v>
      </c>
      <c r="BV423" s="6">
        <f>$Q$4*AF423</f>
        <v>8.1965243867290153E-4</v>
      </c>
      <c r="BW423" s="6">
        <f>$Q$4*AG423</f>
        <v>-8.2228173222218382E-6</v>
      </c>
      <c r="BX423" s="10">
        <f>$Q$4*AH423</f>
        <v>-2.7539287955445175E-5</v>
      </c>
    </row>
    <row r="424" spans="1:76" x14ac:dyDescent="0.25">
      <c r="A424" s="53"/>
      <c r="B424" s="21" t="s">
        <v>74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7">
        <f>Y417 + Y423</f>
        <v>0.46831389699529874</v>
      </c>
      <c r="Z424" s="7">
        <f t="shared" ref="Z424" si="4647">Z417 + Z423</f>
        <v>-0.15494307637469354</v>
      </c>
      <c r="AA424" s="7">
        <f t="shared" ref="AA424" si="4648">AA417 + AA423</f>
        <v>-0.29025387476065367</v>
      </c>
      <c r="AB424" s="7">
        <f>AB417+AB423</f>
        <v>0.48285948911892024</v>
      </c>
      <c r="AC424" s="41"/>
      <c r="AD424" s="42"/>
      <c r="AE424" s="42"/>
      <c r="AF424" s="42"/>
      <c r="AG424" s="42"/>
      <c r="AH424" s="43"/>
      <c r="AI424" s="7">
        <f>AI417 + AI423</f>
        <v>6.0496452494404798E-3</v>
      </c>
      <c r="AJ424" s="7">
        <f t="shared" ref="AJ424:BX424" si="4649">AJ417 + AJ423</f>
        <v>0.79438646882498543</v>
      </c>
      <c r="AK424" s="7">
        <f t="shared" si="4649"/>
        <v>0.51803529007288951</v>
      </c>
      <c r="AL424" s="7">
        <f t="shared" si="4649"/>
        <v>9.51876042672017E-2</v>
      </c>
      <c r="AM424" s="7">
        <f t="shared" si="4649"/>
        <v>0.20648250276803953</v>
      </c>
      <c r="AN424" s="7">
        <f t="shared" si="4649"/>
        <v>0.39422996251245751</v>
      </c>
      <c r="AO424" s="7">
        <f t="shared" si="4649"/>
        <v>0.94151694986955947</v>
      </c>
      <c r="AP424" s="7">
        <f t="shared" si="4649"/>
        <v>0.10078480813403362</v>
      </c>
      <c r="AQ424" s="7">
        <f t="shared" si="4649"/>
        <v>0.60990593199252963</v>
      </c>
      <c r="AR424" s="7">
        <f t="shared" si="4649"/>
        <v>9.9399637721788905E-2</v>
      </c>
      <c r="AS424" s="7">
        <f t="shared" si="4649"/>
        <v>0.56652963507237319</v>
      </c>
      <c r="AT424" s="7">
        <f t="shared" si="4649"/>
        <v>0.94437892272906354</v>
      </c>
      <c r="AU424" s="7">
        <f t="shared" si="4649"/>
        <v>0.86117602815047256</v>
      </c>
      <c r="AV424" s="7">
        <f t="shared" si="4649"/>
        <v>0.65059908754534113</v>
      </c>
      <c r="AW424" s="7">
        <f t="shared" si="4649"/>
        <v>0.89565838861935043</v>
      </c>
      <c r="AX424" s="7">
        <f t="shared" si="4649"/>
        <v>0.68653601499437422</v>
      </c>
      <c r="AY424" s="7">
        <f t="shared" si="4649"/>
        <v>0.92883567058117855</v>
      </c>
      <c r="AZ424" s="7">
        <f t="shared" si="4649"/>
        <v>0.68752872407287502</v>
      </c>
      <c r="BA424" s="7">
        <f t="shared" si="4649"/>
        <v>0.18841398803898454</v>
      </c>
      <c r="BB424" s="7">
        <f t="shared" si="4649"/>
        <v>0.34166939867650553</v>
      </c>
      <c r="BC424" s="7">
        <f t="shared" si="4649"/>
        <v>0.80278125430621528</v>
      </c>
      <c r="BD424" s="7">
        <f t="shared" si="4649"/>
        <v>0.68740321267094129</v>
      </c>
      <c r="BE424" s="7">
        <f t="shared" si="4649"/>
        <v>4.5983226014578521E-2</v>
      </c>
      <c r="BF424" s="7">
        <f t="shared" si="4649"/>
        <v>0.65055795611221601</v>
      </c>
      <c r="BG424" s="7">
        <f t="shared" si="4649"/>
        <v>0.77664359614647827</v>
      </c>
      <c r="BH424" s="7">
        <f t="shared" si="4649"/>
        <v>0.98130387763218974</v>
      </c>
      <c r="BI424" s="7">
        <f t="shared" si="4649"/>
        <v>0.74414882021461237</v>
      </c>
      <c r="BJ424" s="7">
        <f t="shared" si="4649"/>
        <v>0.38634261759687677</v>
      </c>
      <c r="BK424" s="7">
        <f t="shared" si="4649"/>
        <v>0.33309740761337275</v>
      </c>
      <c r="BL424" s="7">
        <f t="shared" si="4649"/>
        <v>6.4830333715706331E-2</v>
      </c>
      <c r="BM424" s="7">
        <f t="shared" si="4649"/>
        <v>0.77493671778392814</v>
      </c>
      <c r="BN424" s="7">
        <f t="shared" si="4649"/>
        <v>0.46670358071511486</v>
      </c>
      <c r="BO424" s="7">
        <f t="shared" si="4649"/>
        <v>0.89047567013724738</v>
      </c>
      <c r="BP424" s="7">
        <f t="shared" si="4649"/>
        <v>0.34692966519974316</v>
      </c>
      <c r="BQ424" s="7">
        <f t="shared" si="4649"/>
        <v>0.37278291675431519</v>
      </c>
      <c r="BR424" s="7">
        <f t="shared" si="4649"/>
        <v>0.32079391043715005</v>
      </c>
      <c r="BS424" s="7">
        <f t="shared" si="4649"/>
        <v>0.20338310490735892</v>
      </c>
      <c r="BT424" s="7">
        <f t="shared" si="4649"/>
        <v>0.79241565230905531</v>
      </c>
      <c r="BU424" s="7">
        <f t="shared" si="4649"/>
        <v>0.21297578137256071</v>
      </c>
      <c r="BV424" s="7">
        <f t="shared" si="4649"/>
        <v>4.8651550263410073E-2</v>
      </c>
      <c r="BW424" s="7">
        <f t="shared" si="4649"/>
        <v>0.30470913813570227</v>
      </c>
      <c r="BX424" s="11">
        <f t="shared" si="4649"/>
        <v>0.52654903933929087</v>
      </c>
    </row>
    <row r="425" spans="1:76" x14ac:dyDescent="0.25">
      <c r="A425" s="53"/>
      <c r="BX425" s="12"/>
    </row>
    <row r="426" spans="1:76" x14ac:dyDescent="0.25">
      <c r="A426" s="53"/>
      <c r="B426" s="8">
        <v>0.29033457249070638</v>
      </c>
      <c r="C426" s="3">
        <v>0.10297397769516729</v>
      </c>
      <c r="D426" s="3">
        <v>0.11189591078066916</v>
      </c>
      <c r="E426" s="3">
        <v>0.48066914498141267</v>
      </c>
      <c r="F426" s="3">
        <v>0.88215613382899627</v>
      </c>
      <c r="G426" s="3">
        <v>0.1</v>
      </c>
      <c r="H426" s="3">
        <v>0.1</v>
      </c>
      <c r="I426" s="3">
        <v>0.41226765799256504</v>
      </c>
      <c r="J426" s="3">
        <v>0.10297397769516729</v>
      </c>
      <c r="K426" s="3">
        <v>0.10059479553903346</v>
      </c>
      <c r="L426" s="3">
        <v>0.10594795539033458</v>
      </c>
      <c r="M426" s="3">
        <v>0.10297397769516729</v>
      </c>
      <c r="N426" s="3">
        <v>0.120817843866171</v>
      </c>
      <c r="O426" s="3">
        <v>0</v>
      </c>
      <c r="P426" s="6">
        <f>$BV$43+ (B426*AI420) + (C426*$AJ$43) +(D426*$AK$43)+(E426*$AL$43)+(F426*$AM$43)+(G426*$AN$43)+(H426*$AO$43)+(I426*$AP$43)+(J426*$AQ$43)+(K426*$AR$43)+(L426*$AS$43)+(M426*$AT$43)+(N426*$AU$43)</f>
        <v>1.1168360491324956</v>
      </c>
      <c r="Q426" s="6">
        <f>$BW$43+ (B426*$AV$43) + (C426*$AW$43) +(D426*$AX$43)+(E426*$AY$43)+(F426*$AZ$43)+(G426*$BA$43)+(H426*$BB$43)+(I426*$BC$43)+(J426*$BD$43)+(K426*$BE$43)+(L426*$BF$43)+(M426*$BG$43)+(N426*$BH$43)</f>
        <v>2.4655634858100868</v>
      </c>
      <c r="R426" s="6">
        <f>$BX$43+ (B426*$BI$43) + (C426*$BJ$43) +(D426*$BK$43)+(E426*$BL$43)+(F426*$BM$43)+(G426*$BN$43)+(H426*$BO$43)+(I426*$BP$43)+(J426*$BQ$43)+(K426*$BR$43)+(L426*$BS$43)+(M426*$BT$43)+(N426*$BU$43)</f>
        <v>2.0036371550250882</v>
      </c>
      <c r="S426" s="6">
        <f>1/(1+EXP(-P426))</f>
        <v>0.7534013645401284</v>
      </c>
      <c r="T426" s="6">
        <f t="shared" ref="T426" si="4650">1/(1+EXP(-Q426))</f>
        <v>0.92169215469987387</v>
      </c>
      <c r="U426" s="6">
        <f t="shared" ref="U426" si="4651">1/(1+EXP(-R426))</f>
        <v>0.88117842732851526</v>
      </c>
      <c r="V426" s="6">
        <f>AB417+(S426*Y417)+(T426*Z417)+(U426*AA417)</f>
        <v>0.4064210328082824</v>
      </c>
      <c r="W426" s="6">
        <f t="shared" ref="W426" si="4652">1/(1+EXP(-V426))</f>
        <v>0.60022939998164881</v>
      </c>
      <c r="X426" s="6">
        <f>(O426 -W426) *W426 * (1-W426)</f>
        <v>-0.14402748588624456</v>
      </c>
      <c r="Y426" s="6">
        <f>$Q$4*X426*S426</f>
        <v>-1.0851050439798074E-2</v>
      </c>
      <c r="Z426" s="6">
        <f>$Q$4*X426*T426</f>
        <v>-1.3274900380249843E-2</v>
      </c>
      <c r="AA426" s="6">
        <f>$Q$4*X426*U426</f>
        <v>-1.2691391350532091E-2</v>
      </c>
      <c r="AB426" s="6">
        <f>$Q$4*X426</f>
        <v>-1.4402748588624456E-2</v>
      </c>
      <c r="AC426" s="6">
        <f>X426 *Y417</f>
        <v>-6.6407398087074174E-2</v>
      </c>
      <c r="AD426" s="6">
        <f>X426 *Z417</f>
        <v>2.3594522476714997E-2</v>
      </c>
      <c r="AE426" s="6">
        <f>X426 *AA417</f>
        <v>4.3023894539253378E-2</v>
      </c>
      <c r="AF426" s="6">
        <f>AC426 *S426*(1 - S426)</f>
        <v>-1.2337680970967286E-2</v>
      </c>
      <c r="AG426" s="6">
        <f>AD426 *T426*(1 - T426)</f>
        <v>1.702951805060615E-3</v>
      </c>
      <c r="AH426" s="6">
        <f>AE426 *U426*(1 - U426)</f>
        <v>4.5047311112921731E-3</v>
      </c>
      <c r="AI426" s="6">
        <f>$Q$4*$AF$52 *B426</f>
        <v>-4.4871305332942388E-4</v>
      </c>
      <c r="AJ426" s="6">
        <f t="shared" ref="AJ426" si="4653">$Q$4*$AF$52 *C426</f>
        <v>-1.5914662710915544E-4</v>
      </c>
      <c r="AK426" s="6">
        <f t="shared" ref="AK426" si="4654">$Q$4*$AF$52 *D426</f>
        <v>-1.7293550454821583E-4</v>
      </c>
      <c r="AL426" s="6">
        <f t="shared" ref="AL426" si="4655">$Q$4*$AF$52 *E426</f>
        <v>-7.4287577202937895E-4</v>
      </c>
      <c r="AM426" s="6">
        <f t="shared" ref="AM426" si="4656">$Q$4*$AF$52 *F426</f>
        <v>-1.3633752567870968E-3</v>
      </c>
      <c r="AN426" s="6">
        <f t="shared" ref="AN426" si="4657">$Q$4*$AF$52 *G426</f>
        <v>-1.5455033462946863E-4</v>
      </c>
      <c r="AO426" s="6">
        <f t="shared" ref="AO426" si="4658">$Q$4*$AF$52 *H426</f>
        <v>-1.5455033462946863E-4</v>
      </c>
      <c r="AP426" s="6">
        <f t="shared" ref="AP426" si="4659">$Q$4*$AF$52 *I426</f>
        <v>-6.3716104499658254E-4</v>
      </c>
      <c r="AQ426" s="6">
        <f t="shared" ref="AQ426" si="4660">$Q$4*$AF$52 *J426</f>
        <v>-1.5914662710915544E-4</v>
      </c>
      <c r="AR426" s="6">
        <f t="shared" ref="AR426" si="4661">$Q$4*$AF$52 *K426</f>
        <v>-1.5546959312540598E-4</v>
      </c>
      <c r="AS426" s="6">
        <f t="shared" ref="AS426" si="4662">$Q$4*$AF$52 *L426</f>
        <v>-1.6374291958884223E-4</v>
      </c>
      <c r="AT426" s="6">
        <f t="shared" ref="AT426" si="4663">$Q$4*$AF$52 *M426</f>
        <v>-1.5914662710915544E-4</v>
      </c>
      <c r="AU426" s="6">
        <f t="shared" ref="AU426" si="4664">$Q$4*$AF$52 *N426</f>
        <v>-1.8672438198727621E-4</v>
      </c>
      <c r="AV426" s="6">
        <f>$Q$4*$AG$52 *B426</f>
        <v>-5.0799712809904275E-5</v>
      </c>
      <c r="AW426" s="6">
        <f t="shared" ref="AW426" si="4665">$Q$4*$AG$52 *C426</f>
        <v>-1.8017311713628017E-5</v>
      </c>
      <c r="AX426" s="6">
        <f t="shared" ref="AX426" si="4666">$Q$4*$AG$52 *D426</f>
        <v>-1.9578378432498315E-5</v>
      </c>
      <c r="AY426" s="6">
        <f t="shared" ref="AY426" si="4667">$Q$4*$AG$52 *E426</f>
        <v>-8.4102469479137277E-5</v>
      </c>
      <c r="AZ426" s="6">
        <f t="shared" ref="AZ426" si="4668">$Q$4*$AG$52 *F426</f>
        <v>-1.5435047182830067E-4</v>
      </c>
      <c r="BA426" s="6">
        <f t="shared" ref="BA426" si="4669">$Q$4*$AG$52 *G426</f>
        <v>-1.7496956140671253E-5</v>
      </c>
      <c r="BB426" s="6">
        <f t="shared" ref="BB426" si="4670">$Q$4*$AG$52 *H426</f>
        <v>-1.7496956140671253E-5</v>
      </c>
      <c r="BC426" s="6">
        <f t="shared" ref="BC426" si="4671">$Q$4*$AG$52 *I426</f>
        <v>-7.2134291301131665E-5</v>
      </c>
      <c r="BD426" s="6">
        <f t="shared" ref="BD426" si="4672">$Q$4*$AG$52 *J426</f>
        <v>-1.8017311713628017E-5</v>
      </c>
      <c r="BE426" s="6">
        <f t="shared" ref="BE426" si="4673">$Q$4*$AG$52 *K426</f>
        <v>-1.7601027255262605E-5</v>
      </c>
      <c r="BF426" s="6">
        <f t="shared" ref="BF426" si="4674">$Q$4*$AG$52 *L426</f>
        <v>-1.8537667286584785E-5</v>
      </c>
      <c r="BG426" s="6">
        <f t="shared" ref="BG426" si="4675">$Q$4*$AG$52 *M426</f>
        <v>-1.8017311713628017E-5</v>
      </c>
      <c r="BH426" s="6">
        <f t="shared" ref="BH426" si="4676">$Q$4*$AG$52 *N426</f>
        <v>-2.1139445151368612E-5</v>
      </c>
      <c r="BI426" s="6">
        <f>$Q$4*$AH$52 *B426</f>
        <v>-2.4001231093712511E-5</v>
      </c>
      <c r="BJ426" s="6">
        <f t="shared" ref="BJ426" si="4677">$Q$4*$AH$52 *C426</f>
        <v>-8.5126005287559081E-6</v>
      </c>
      <c r="BK426" s="6">
        <f t="shared" ref="BK426" si="4678">$Q$4*$AH$52 *D426</f>
        <v>-9.2501543651824131E-6</v>
      </c>
      <c r="BL426" s="6">
        <f t="shared" ref="BL426" si="4679">$Q$4*$AH$52 *E426</f>
        <v>-3.9735712937477939E-5</v>
      </c>
      <c r="BM426" s="6">
        <f t="shared" ref="BM426" si="4680">$Q$4*$AH$52 *F426</f>
        <v>-7.292563557667065E-5</v>
      </c>
      <c r="BN426" s="6">
        <f t="shared" ref="BN426" si="4681">$Q$4*$AH$52 *G426</f>
        <v>-8.2667492499470737E-6</v>
      </c>
      <c r="BO426" s="6">
        <f t="shared" ref="BO426" si="4682">$Q$4*$AH$52 *H426</f>
        <v>-8.2667492499470737E-6</v>
      </c>
      <c r="BP426" s="6">
        <f t="shared" ref="BP426" si="4683">$Q$4*$AH$52 *I426</f>
        <v>-3.4081133524874732E-5</v>
      </c>
      <c r="BQ426" s="6">
        <f t="shared" ref="BQ426" si="4684">$Q$4*$AH$52 *J426</f>
        <v>-8.5126005287559081E-6</v>
      </c>
      <c r="BR426" s="6">
        <f t="shared" ref="BR426" si="4685">$Q$4*$AH$52 *K426</f>
        <v>-8.3159195057088406E-6</v>
      </c>
      <c r="BS426" s="6">
        <f t="shared" ref="BS426" si="4686">$Q$4*$AH$52 *L426</f>
        <v>-8.7584518075647443E-6</v>
      </c>
      <c r="BT426" s="6">
        <f t="shared" ref="BT426" si="4687">$Q$4*$AH$52 *M426</f>
        <v>-8.5126005287559081E-6</v>
      </c>
      <c r="BU426" s="6">
        <f t="shared" ref="BU426" si="4688">$Q$4*$AH$52 *N426</f>
        <v>-9.9877082016089164E-6</v>
      </c>
      <c r="BV426" s="6">
        <f>$Q$4*AF426</f>
        <v>-1.2337680970967288E-3</v>
      </c>
      <c r="BW426" s="6">
        <f>$Q$4*AG426</f>
        <v>1.7029518050606151E-4</v>
      </c>
      <c r="BX426" s="10">
        <f>$Q$4*AH426</f>
        <v>4.5047311112921733E-4</v>
      </c>
    </row>
    <row r="427" spans="1:76" x14ac:dyDescent="0.25">
      <c r="A427" s="53"/>
      <c r="B427" s="21" t="s">
        <v>74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13">
        <f>Y424+Y426</f>
        <v>0.45746284655550068</v>
      </c>
      <c r="Z427" s="13">
        <f t="shared" ref="Z427:AB427" si="4689">Z424+Z426</f>
        <v>-0.16821797675494338</v>
      </c>
      <c r="AA427" s="13">
        <f t="shared" si="4689"/>
        <v>-0.30294526611118577</v>
      </c>
      <c r="AB427" s="13">
        <f t="shared" si="4689"/>
        <v>0.46845674053029579</v>
      </c>
      <c r="AC427" s="36" t="s">
        <v>74</v>
      </c>
      <c r="AD427" s="36"/>
      <c r="AE427" s="36"/>
      <c r="AF427" s="36"/>
      <c r="AG427" s="36"/>
      <c r="AH427" s="36"/>
      <c r="AI427" s="14">
        <f>AI424+AI426</f>
        <v>5.6009321961110557E-3</v>
      </c>
      <c r="AJ427" s="14">
        <f t="shared" ref="AJ427:BV427" si="4690">AJ424+AJ426</f>
        <v>0.79422732219787628</v>
      </c>
      <c r="AK427" s="14">
        <f t="shared" si="4690"/>
        <v>0.51786235456834129</v>
      </c>
      <c r="AL427" s="14">
        <f t="shared" si="4690"/>
        <v>9.4444728495172325E-2</v>
      </c>
      <c r="AM427" s="14">
        <f t="shared" si="4690"/>
        <v>0.20511912751125244</v>
      </c>
      <c r="AN427" s="14">
        <f t="shared" si="4690"/>
        <v>0.39407541217782804</v>
      </c>
      <c r="AO427" s="14">
        <f t="shared" si="4690"/>
        <v>0.94136239953492995</v>
      </c>
      <c r="AP427" s="14">
        <f t="shared" si="4690"/>
        <v>0.10014764708903703</v>
      </c>
      <c r="AQ427" s="14">
        <f t="shared" si="4690"/>
        <v>0.60974678536542049</v>
      </c>
      <c r="AR427" s="14">
        <f t="shared" si="4690"/>
        <v>9.9244168128663504E-2</v>
      </c>
      <c r="AS427" s="14">
        <f t="shared" si="4690"/>
        <v>0.56636589215278432</v>
      </c>
      <c r="AT427" s="14">
        <f t="shared" si="4690"/>
        <v>0.9442197761019544</v>
      </c>
      <c r="AU427" s="14">
        <f t="shared" si="4690"/>
        <v>0.86098930376848526</v>
      </c>
      <c r="AV427" s="14">
        <f t="shared" si="4690"/>
        <v>0.65054828783253127</v>
      </c>
      <c r="AW427" s="14">
        <f t="shared" si="4690"/>
        <v>0.89564037130763685</v>
      </c>
      <c r="AX427" s="14">
        <f t="shared" si="4690"/>
        <v>0.68651643661594175</v>
      </c>
      <c r="AY427" s="14">
        <f t="shared" si="4690"/>
        <v>0.92875156811169945</v>
      </c>
      <c r="AZ427" s="14">
        <f t="shared" si="4690"/>
        <v>0.6873743736010467</v>
      </c>
      <c r="BA427" s="14">
        <f t="shared" si="4690"/>
        <v>0.18839649108284387</v>
      </c>
      <c r="BB427" s="14">
        <f t="shared" si="4690"/>
        <v>0.34165190172036486</v>
      </c>
      <c r="BC427" s="14">
        <f t="shared" si="4690"/>
        <v>0.80270912001491412</v>
      </c>
      <c r="BD427" s="14">
        <f t="shared" si="4690"/>
        <v>0.68738519535922771</v>
      </c>
      <c r="BE427" s="14">
        <f t="shared" si="4690"/>
        <v>4.5965624987323261E-2</v>
      </c>
      <c r="BF427" s="14">
        <f t="shared" si="4690"/>
        <v>0.65053941844492946</v>
      </c>
      <c r="BG427" s="14">
        <f t="shared" si="4690"/>
        <v>0.77662557883476468</v>
      </c>
      <c r="BH427" s="14">
        <f t="shared" si="4690"/>
        <v>0.98128273818703837</v>
      </c>
      <c r="BI427" s="14">
        <f t="shared" si="4690"/>
        <v>0.74412481898351868</v>
      </c>
      <c r="BJ427" s="14">
        <f t="shared" si="4690"/>
        <v>0.38633410499634802</v>
      </c>
      <c r="BK427" s="14">
        <f t="shared" si="4690"/>
        <v>0.33308815745900755</v>
      </c>
      <c r="BL427" s="14">
        <f t="shared" si="4690"/>
        <v>6.4790598002768859E-2</v>
      </c>
      <c r="BM427" s="14">
        <f t="shared" si="4690"/>
        <v>0.77486379214835144</v>
      </c>
      <c r="BN427" s="14">
        <f t="shared" si="4690"/>
        <v>0.46669531396586489</v>
      </c>
      <c r="BO427" s="14">
        <f t="shared" si="4690"/>
        <v>0.89046740338799746</v>
      </c>
      <c r="BP427" s="14">
        <f t="shared" si="4690"/>
        <v>0.34689558406621829</v>
      </c>
      <c r="BQ427" s="14">
        <f t="shared" si="4690"/>
        <v>0.37277440415378643</v>
      </c>
      <c r="BR427" s="14">
        <f t="shared" si="4690"/>
        <v>0.32078559451764432</v>
      </c>
      <c r="BS427" s="14">
        <f t="shared" si="4690"/>
        <v>0.20337434645555136</v>
      </c>
      <c r="BT427" s="14">
        <f t="shared" si="4690"/>
        <v>0.7924071397085265</v>
      </c>
      <c r="BU427" s="14">
        <f t="shared" si="4690"/>
        <v>0.21296579366435911</v>
      </c>
      <c r="BV427" s="14">
        <f t="shared" si="4690"/>
        <v>4.7417782166313344E-2</v>
      </c>
      <c r="BW427" s="14">
        <f>BW424+BW426</f>
        <v>0.30487943331620831</v>
      </c>
      <c r="BX427" s="15">
        <f t="shared" ref="BX427" si="4691">BX424+BX426</f>
        <v>0.52699951245042009</v>
      </c>
    </row>
    <row r="428" spans="1:76" x14ac:dyDescent="0.25">
      <c r="A428" s="53"/>
      <c r="BX428" s="12"/>
    </row>
    <row r="429" spans="1:76" ht="14.25" customHeight="1" x14ac:dyDescent="0.25">
      <c r="A429" s="53"/>
      <c r="B429" s="8">
        <v>0.32007434944237922</v>
      </c>
      <c r="C429" s="3">
        <v>0.1</v>
      </c>
      <c r="D429" s="3">
        <v>0.10594795539033458</v>
      </c>
      <c r="E429" s="3">
        <v>0.45687732342007437</v>
      </c>
      <c r="F429" s="3">
        <v>0.9</v>
      </c>
      <c r="G429" s="3">
        <v>0.1</v>
      </c>
      <c r="H429" s="3">
        <v>0.10594795539033458</v>
      </c>
      <c r="I429" s="3">
        <v>0.45985130111524164</v>
      </c>
      <c r="J429" s="3">
        <v>0.10297397769516729</v>
      </c>
      <c r="K429" s="3">
        <v>0.10059479553903346</v>
      </c>
      <c r="L429" s="3">
        <v>0.10297397769516729</v>
      </c>
      <c r="M429" s="3">
        <v>0.10297397769516729</v>
      </c>
      <c r="N429" s="3">
        <v>0.10892193308550187</v>
      </c>
      <c r="O429" s="3">
        <v>0</v>
      </c>
      <c r="P429" s="6">
        <f>$BV$43+ (B429*AI423) + (C429*$AJ$43) +(D429*$AK$43)+(E429*$AL$43)+(F429*$AM$43)+(G429*$AN$43)+(H429*$AO$43)+(I429*$AP$43)+(J429*$AQ$43)+(K429*$AR$43)+(L429*$AS$43)+(M429*$AT$43)+(N429*$AU$43)</f>
        <v>1.1143230549601821</v>
      </c>
      <c r="Q429" s="6">
        <f>$BW$43+ (B429*$AV$43) + (C429*$AW$43) +(D429*$AX$43)+(E429*$AY$43)+(F429*$AZ$43)+(G429*$BA$43)+(H429*$BB$43)+(I429*$BC$43)+(J429*$BD$43)+(K429*$BE$43)+(L429*$BF$43)+(M429*$BG$43)+(N429*$BH$43)</f>
        <v>2.4954608669463334</v>
      </c>
      <c r="R429" s="6">
        <f>$BX$43+ (B429*$BI$43) + (C429*$BJ$43) +(D429*$BK$43)+(E429*$BL$43)+(F429*$BM$43)+(G429*$BN$43)+(H429*$BO$43)+(I429*$BP$43)+(J429*$BQ$43)+(K429*$BR$43)+(L429*$BS$43)+(M429*$BT$43)+(N429*$BU$43)</f>
        <v>2.053859722839591</v>
      </c>
      <c r="S429" s="6">
        <f t="shared" ref="S429" si="4692">1/(1+EXP(-P429))</f>
        <v>0.75293418375792309</v>
      </c>
      <c r="T429" s="6">
        <f>1/(1+EXP(-Q429))</f>
        <v>0.92382299661895484</v>
      </c>
      <c r="U429" s="6">
        <f>1/(1+EXP(-R429))</f>
        <v>0.88633704164848148</v>
      </c>
      <c r="V429" s="6">
        <f>AB417+(S429*Y417)+(T429*Z417)+(U429*AA417)</f>
        <v>0.40431557262933421</v>
      </c>
      <c r="W429" s="6">
        <f t="shared" ref="W429" si="4693">1/(1+EXP(-V429))</f>
        <v>0.59972407979745868</v>
      </c>
      <c r="X429" s="6">
        <f>(O429 -W429) *W429 * (1-W429)</f>
        <v>-0.14396682869113483</v>
      </c>
      <c r="Y429" s="6">
        <f>$Q$4*X429*S429</f>
        <v>-1.0839754664877636E-2</v>
      </c>
      <c r="Z429" s="6">
        <f>$Q$4*X429*T429</f>
        <v>-1.3299986709517191E-2</v>
      </c>
      <c r="AA429" s="6">
        <f>$Q$4*X429*U429</f>
        <v>-1.2760313303761418E-2</v>
      </c>
      <c r="AB429" s="6">
        <f>$Q$4*X429</f>
        <v>-1.4396682869113483E-2</v>
      </c>
      <c r="AC429" s="6">
        <f>$X429 *Y417</f>
        <v>-6.6379430602411721E-2</v>
      </c>
      <c r="AD429" s="6">
        <f>$X429 *Z417</f>
        <v>2.358458564039112E-2</v>
      </c>
      <c r="AE429" s="6">
        <f>$X429 *AA417</f>
        <v>4.3005775020264425E-2</v>
      </c>
      <c r="AF429" s="6">
        <f>AC429 *S429*(1 - S429)</f>
        <v>-1.2348187025036988E-2</v>
      </c>
      <c r="AG429" s="6">
        <f>AD429 *T429*(1 - T429)</f>
        <v>1.6597432226873798E-3</v>
      </c>
      <c r="AH429" s="6">
        <f>AE429 *U429*(1 - U429)</f>
        <v>4.332560477615586E-3</v>
      </c>
      <c r="AI429" s="6">
        <f t="shared" ref="AI429" si="4694">$Q$4*$AF$33 *B429</f>
        <v>-4.7762817871976817E-4</v>
      </c>
      <c r="AJ429" s="6">
        <f t="shared" ref="AJ429" si="4695">$Q$4*$AF$33 *C429</f>
        <v>-1.4922413481488689E-4</v>
      </c>
      <c r="AK429" s="6">
        <f t="shared" ref="AK429" si="4696">$Q$4*$AF$33 *D429</f>
        <v>-1.5809991978528909E-4</v>
      </c>
      <c r="AL429" s="6">
        <f t="shared" ref="AL429" si="4697">$Q$4*$AF$33 *E429</f>
        <v>-6.817712330390186E-4</v>
      </c>
      <c r="AM429" s="6">
        <f t="shared" ref="AM429" si="4698">$Q$4*$AF$33 *F429</f>
        <v>-1.3430172133339822E-3</v>
      </c>
      <c r="AN429" s="6">
        <f t="shared" ref="AN429" si="4699">$Q$4*$AF$33 *G429</f>
        <v>-1.4922413481488689E-4</v>
      </c>
      <c r="AO429" s="6">
        <f t="shared" ref="AO429" si="4700">$Q$4*$AF$33 *H429</f>
        <v>-1.5809991978528909E-4</v>
      </c>
      <c r="AP429" s="6">
        <f t="shared" ref="AP429" si="4701">$Q$4*$AF$33 *I429</f>
        <v>-6.8620912552421962E-4</v>
      </c>
      <c r="AQ429" s="6">
        <f t="shared" ref="AQ429" si="4702">$Q$4*$AF$33 *J429</f>
        <v>-1.5366202730008799E-4</v>
      </c>
      <c r="AR429" s="6">
        <f t="shared" ref="AR429" si="4703">$Q$4*$AF$33 *K429</f>
        <v>-1.501117133119271E-4</v>
      </c>
      <c r="AS429" s="6">
        <f t="shared" ref="AS429" si="4704">$Q$4*$AF$33 *L429</f>
        <v>-1.5366202730008799E-4</v>
      </c>
      <c r="AT429" s="6">
        <f t="shared" ref="AT429" si="4705">$Q$4*$AF$33 *M429</f>
        <v>-1.5366202730008799E-4</v>
      </c>
      <c r="AU429" s="6">
        <f t="shared" ref="AU429" si="4706">$Q$4*$AF$33 *N429</f>
        <v>-1.6253781227049019E-4</v>
      </c>
      <c r="AV429" s="6">
        <f t="shared" ref="AV429" si="4707">$Q$4*$AG$33 *B429</f>
        <v>-5.733351398497838E-5</v>
      </c>
      <c r="AW429" s="6">
        <f t="shared" ref="AW429" si="4708">$Q$4*$AG$33 *C429</f>
        <v>-1.7912561279859678E-5</v>
      </c>
      <c r="AX429" s="6">
        <f t="shared" ref="AX429" si="4709">$Q$4*$AG$33 *D429</f>
        <v>-1.8977992434052078E-5</v>
      </c>
      <c r="AY429" s="6">
        <f t="shared" ref="AY429" si="4710">$Q$4*$AG$33 *E429</f>
        <v>-8.1838430531403508E-5</v>
      </c>
      <c r="AZ429" s="6">
        <f t="shared" ref="AZ429" si="4711">$Q$4*$AG$33 *F429</f>
        <v>-1.6121305151873711E-4</v>
      </c>
      <c r="BA429" s="6">
        <f t="shared" ref="BA429" si="4712">$Q$4*$AG$33 *G429</f>
        <v>-1.7912561279859678E-5</v>
      </c>
      <c r="BB429" s="6">
        <f t="shared" ref="BB429" si="4713">$Q$4*$AG$33 *H429</f>
        <v>-1.8977992434052078E-5</v>
      </c>
      <c r="BC429" s="6">
        <f t="shared" ref="BC429" si="4714">$Q$4*$AG$33 *I429</f>
        <v>-8.2371146108499717E-5</v>
      </c>
      <c r="BD429" s="6">
        <f t="shared" ref="BD429" si="4715">$Q$4*$AG$33 *J429</f>
        <v>-1.8445276856955879E-5</v>
      </c>
      <c r="BE429" s="6">
        <f t="shared" ref="BE429" si="4716">$Q$4*$AG$33 *K429</f>
        <v>-1.8019104395278919E-5</v>
      </c>
      <c r="BF429" s="6">
        <f t="shared" ref="BF429" si="4717">$Q$4*$AG$33 *L429</f>
        <v>-1.8445276856955879E-5</v>
      </c>
      <c r="BG429" s="6">
        <f t="shared" ref="BG429" si="4718">$Q$4*$AG$33 *M429</f>
        <v>-1.8445276856955879E-5</v>
      </c>
      <c r="BH429" s="6">
        <f t="shared" ref="BH429" si="4719">$Q$4*$AG$33 *N429</f>
        <v>-1.9510708011148276E-5</v>
      </c>
      <c r="BI429" s="6">
        <f t="shared" ref="BI429" si="4720">$Q$4*$AH$33 *B429</f>
        <v>-3.1616436273228051E-5</v>
      </c>
      <c r="BJ429" s="6">
        <f t="shared" ref="BJ429" si="4721">$Q$4*$AH$33 *C429</f>
        <v>-9.8778412979074856E-6</v>
      </c>
      <c r="BK429" s="6">
        <f t="shared" ref="BK429" si="4722">$Q$4*$AH$33 *D429</f>
        <v>-1.0465370891835069E-5</v>
      </c>
      <c r="BL429" s="6">
        <f t="shared" ref="BL429" si="4723">$Q$4*$AH$33 *E429</f>
        <v>-4.5129616933562451E-5</v>
      </c>
      <c r="BM429" s="6">
        <f t="shared" ref="BM429" si="4724">$Q$4*$AH$33 *F429</f>
        <v>-8.8900571681167377E-5</v>
      </c>
      <c r="BN429" s="6">
        <f t="shared" ref="BN429" si="4725">$Q$4*$AH$33 *G429</f>
        <v>-9.8778412979074856E-6</v>
      </c>
      <c r="BO429" s="6">
        <f t="shared" ref="BO429" si="4726">$Q$4*$AH$33 *H429</f>
        <v>-1.0465370891835069E-5</v>
      </c>
      <c r="BP429" s="6">
        <f t="shared" ref="BP429" si="4727">$Q$4*$AH$33 *I429</f>
        <v>-4.5423381730526246E-5</v>
      </c>
      <c r="BQ429" s="6">
        <f t="shared" ref="BQ429" si="4728">$Q$4*$AH$33 *J429</f>
        <v>-1.0171606094871277E-5</v>
      </c>
      <c r="BR429" s="6">
        <f t="shared" ref="BR429" si="4729">$Q$4*$AH$33 *K429</f>
        <v>-9.9365942573002432E-6</v>
      </c>
      <c r="BS429" s="6">
        <f t="shared" ref="BS429" si="4730">$Q$4*$AH$33 *L429</f>
        <v>-1.0171606094871277E-5</v>
      </c>
      <c r="BT429" s="6">
        <f t="shared" ref="BT429" si="4731">$Q$4*$AH$33 *M429</f>
        <v>-1.0171606094871277E-5</v>
      </c>
      <c r="BU429" s="6">
        <f t="shared" ref="BU429" si="4732">$Q$4*$AH$33 *N429</f>
        <v>-1.075913568879886E-5</v>
      </c>
      <c r="BV429" s="6">
        <f>AF429*BV427</f>
        <v>-5.8552364250210069E-4</v>
      </c>
      <c r="BW429" s="6">
        <f t="shared" ref="BW429" si="4733">AG429*BW427</f>
        <v>5.0602157318334568E-4</v>
      </c>
      <c r="BX429" s="10">
        <f>AH429*BX427</f>
        <v>2.2832572593653733E-3</v>
      </c>
    </row>
    <row r="430" spans="1:76" x14ac:dyDescent="0.25">
      <c r="A430" s="53"/>
      <c r="B430" s="21" t="s">
        <v>74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13">
        <f>Y427+Y429</f>
        <v>0.44662309189062305</v>
      </c>
      <c r="Z430" s="13">
        <f t="shared" ref="Z430:AB430" si="4734">Z427+Z429</f>
        <v>-0.18151796346446056</v>
      </c>
      <c r="AA430" s="13">
        <f t="shared" si="4734"/>
        <v>-0.3157055794149472</v>
      </c>
      <c r="AB430" s="13">
        <f t="shared" si="4734"/>
        <v>0.45406005766118229</v>
      </c>
      <c r="AC430" s="36" t="s">
        <v>74</v>
      </c>
      <c r="AD430" s="36"/>
      <c r="AE430" s="36"/>
      <c r="AF430" s="36"/>
      <c r="AG430" s="36"/>
      <c r="AH430" s="36"/>
      <c r="AI430" s="14">
        <f>AI427+AI429</f>
        <v>5.1233040173912876E-3</v>
      </c>
      <c r="AJ430" s="14">
        <f t="shared" ref="AJ430:BX430" si="4735">AJ427+AJ429</f>
        <v>0.7940780980630614</v>
      </c>
      <c r="AK430" s="14">
        <f t="shared" si="4735"/>
        <v>0.51770425464855596</v>
      </c>
      <c r="AL430" s="14">
        <f t="shared" si="4735"/>
        <v>9.3762957262133309E-2</v>
      </c>
      <c r="AM430" s="14">
        <f t="shared" si="4735"/>
        <v>0.20377611029791845</v>
      </c>
      <c r="AN430" s="14">
        <f t="shared" si="4735"/>
        <v>0.39392618804301316</v>
      </c>
      <c r="AO430" s="14">
        <f t="shared" si="4735"/>
        <v>0.94120429961514462</v>
      </c>
      <c r="AP430" s="14">
        <f t="shared" si="4735"/>
        <v>9.9461437963512811E-2</v>
      </c>
      <c r="AQ430" s="14">
        <f t="shared" si="4735"/>
        <v>0.60959312333812044</v>
      </c>
      <c r="AR430" s="14">
        <f t="shared" si="4735"/>
        <v>9.9094056415351572E-2</v>
      </c>
      <c r="AS430" s="14">
        <f t="shared" si="4735"/>
        <v>0.56621223012548427</v>
      </c>
      <c r="AT430" s="14">
        <f t="shared" si="4735"/>
        <v>0.94406611407465435</v>
      </c>
      <c r="AU430" s="14">
        <f t="shared" si="4735"/>
        <v>0.86082676595621477</v>
      </c>
      <c r="AV430" s="14">
        <f t="shared" si="4735"/>
        <v>0.65049095431854631</v>
      </c>
      <c r="AW430" s="14">
        <f t="shared" si="4735"/>
        <v>0.89562245874635704</v>
      </c>
      <c r="AX430" s="14">
        <f t="shared" si="4735"/>
        <v>0.68649745862350775</v>
      </c>
      <c r="AY430" s="14">
        <f t="shared" si="4735"/>
        <v>0.92866972968116801</v>
      </c>
      <c r="AZ430" s="14">
        <f t="shared" si="4735"/>
        <v>0.68721316054952797</v>
      </c>
      <c r="BA430" s="14">
        <f t="shared" si="4735"/>
        <v>0.18837857852156401</v>
      </c>
      <c r="BB430" s="14">
        <f t="shared" si="4735"/>
        <v>0.3416329237279308</v>
      </c>
      <c r="BC430" s="14">
        <f t="shared" si="4735"/>
        <v>0.80262674886880558</v>
      </c>
      <c r="BD430" s="14">
        <f t="shared" si="4735"/>
        <v>0.6873667500823708</v>
      </c>
      <c r="BE430" s="14">
        <f t="shared" si="4735"/>
        <v>4.5947605882927983E-2</v>
      </c>
      <c r="BF430" s="14">
        <f t="shared" si="4735"/>
        <v>0.65052097316807256</v>
      </c>
      <c r="BG430" s="14">
        <f t="shared" si="4735"/>
        <v>0.77660713355790778</v>
      </c>
      <c r="BH430" s="14">
        <f t="shared" si="4735"/>
        <v>0.98126322747902728</v>
      </c>
      <c r="BI430" s="14">
        <f t="shared" si="4735"/>
        <v>0.74409320254724542</v>
      </c>
      <c r="BJ430" s="14">
        <f t="shared" si="4735"/>
        <v>0.3863242271550501</v>
      </c>
      <c r="BK430" s="14">
        <f t="shared" si="4735"/>
        <v>0.33307769208811572</v>
      </c>
      <c r="BL430" s="14">
        <f t="shared" si="4735"/>
        <v>6.4745468385835295E-2</v>
      </c>
      <c r="BM430" s="14">
        <f t="shared" si="4735"/>
        <v>0.77477489157667023</v>
      </c>
      <c r="BN430" s="14">
        <f t="shared" si="4735"/>
        <v>0.46668543612456698</v>
      </c>
      <c r="BO430" s="14">
        <f t="shared" si="4735"/>
        <v>0.89045693801710557</v>
      </c>
      <c r="BP430" s="14">
        <f t="shared" si="4735"/>
        <v>0.34685016068448776</v>
      </c>
      <c r="BQ430" s="14">
        <f t="shared" si="4735"/>
        <v>0.37276423254769159</v>
      </c>
      <c r="BR430" s="14">
        <f t="shared" si="4735"/>
        <v>0.32077565792338703</v>
      </c>
      <c r="BS430" s="14">
        <f t="shared" si="4735"/>
        <v>0.20336417484945649</v>
      </c>
      <c r="BT430" s="14">
        <f t="shared" si="4735"/>
        <v>0.79239696810243165</v>
      </c>
      <c r="BU430" s="14">
        <f t="shared" si="4735"/>
        <v>0.21295503452867032</v>
      </c>
      <c r="BV430" s="14">
        <f t="shared" si="4735"/>
        <v>4.6832258523811246E-2</v>
      </c>
      <c r="BW430" s="14">
        <f t="shared" si="4735"/>
        <v>0.30538545488939167</v>
      </c>
      <c r="BX430" s="15">
        <f t="shared" si="4735"/>
        <v>0.52928276970978549</v>
      </c>
    </row>
    <row r="431" spans="1:76" x14ac:dyDescent="0.25">
      <c r="A431" s="53"/>
      <c r="BX431" s="12"/>
    </row>
    <row r="432" spans="1:76" x14ac:dyDescent="0.25">
      <c r="A432" s="53"/>
      <c r="B432" s="8">
        <v>0.29330855018587365</v>
      </c>
      <c r="C432" s="3">
        <v>0.10297397769516729</v>
      </c>
      <c r="D432" s="3">
        <v>0.11189591078066916</v>
      </c>
      <c r="E432" s="3">
        <v>0.45687732342007437</v>
      </c>
      <c r="F432" s="3">
        <v>0.62639405204460963</v>
      </c>
      <c r="G432" s="3">
        <v>0.1</v>
      </c>
      <c r="H432" s="3">
        <v>0.1</v>
      </c>
      <c r="I432" s="3">
        <v>0.51635687732342006</v>
      </c>
      <c r="J432" s="3">
        <v>0.1</v>
      </c>
      <c r="K432" s="3">
        <v>0.10118959107806692</v>
      </c>
      <c r="L432" s="3">
        <v>0.10297397769516729</v>
      </c>
      <c r="M432" s="3">
        <v>0.1</v>
      </c>
      <c r="N432" s="3">
        <v>0.120817843866171</v>
      </c>
      <c r="O432" s="3">
        <v>0</v>
      </c>
      <c r="P432" s="6">
        <f>$BV$43+ (B432*AI426) + (C432*$AJ$43) +(D432*$AK$43)+(E432*$AL$43)+(F432*$AM$43)+(G432*$AN$43)+(H432*$AO$43)+(I432*$AP$43)+(J432*$AQ$43)+(K432*$AR$43)+(L432*$AS$43)+(M432*$AT$43)+(N432*$AU$43)</f>
        <v>1.0450014245468009</v>
      </c>
      <c r="Q432" s="6">
        <f>$BW$43+ (B432*$AV$43) + (C432*$AW$43) +(D432*$AX$43)+(E432*$AY$43)+(F432*$AZ$43)+(G432*$BA$43)+(H432*$BB$43)+(I432*$BC$43)+(J432*$BD$43)+(K432*$BE$43)+(L432*$BF$43)+(M432*$BG$43)+(N432*$BH$43)</f>
        <v>2.3443019607308897</v>
      </c>
      <c r="R432" s="6">
        <f>$BX$43+ (B432*$BI$43) + (C432*$BJ$43) +(D432*$BK$43)+(E432*$BL$43)+(F432*$BM$43)+(G432*$BN$43)+(H432*$BO$43)+(I432*$BP$43)+(J432*$BQ$43)+(K432*$BR$43)+(L432*$BS$43)+(M432*$BT$43)+(N432*$BU$43)</f>
        <v>1.8369785785248183</v>
      </c>
      <c r="S432" s="6">
        <f t="shared" ref="S432" si="4736">1/(1+EXP(-P432))</f>
        <v>0.7398138808798016</v>
      </c>
      <c r="T432" s="6">
        <f>1/(1+EXP(-Q432))</f>
        <v>0.91248025012168565</v>
      </c>
      <c r="U432" s="6">
        <f>1/(1+EXP(-R432))</f>
        <v>0.86259097721480193</v>
      </c>
      <c r="V432" s="6">
        <f>AB417+(S432*Y417)+(T432*Z417)+(U432*AA417)</f>
        <v>0.40721772481418989</v>
      </c>
      <c r="W432" s="6">
        <f t="shared" ref="W432" si="4737">1/(1+EXP(-V432))</f>
        <v>0.60042055419476525</v>
      </c>
      <c r="X432" s="6">
        <f>(O432 -W432) *W432 * (1-W432)</f>
        <v>-0.14405032493632558</v>
      </c>
      <c r="Y432" s="6">
        <f>$Q$4*X432*S432</f>
        <v>-1.0657042993313949E-2</v>
      </c>
      <c r="Z432" s="6">
        <f>$Q$4*X432*T432</f>
        <v>-1.3144307652800846E-2</v>
      </c>
      <c r="AA432" s="6">
        <f>$Q$4*X432*U432</f>
        <v>-1.2425651055493484E-2</v>
      </c>
      <c r="AB432" s="6">
        <f>$Q$4*X432</f>
        <v>-1.4405032493632558E-2</v>
      </c>
      <c r="AC432" s="6">
        <f>$X432 *Y417</f>
        <v>-6.6417928590202305E-2</v>
      </c>
      <c r="AD432" s="6">
        <f>$X432 *Z417</f>
        <v>2.35982639603434E-2</v>
      </c>
      <c r="AE432" s="6">
        <f>$X432 *AA417</f>
        <v>4.3030717020920796E-2</v>
      </c>
      <c r="AF432" s="6">
        <f>AC432 *S432*(1 - S432)</f>
        <v>-1.2784740750304778E-2</v>
      </c>
      <c r="AG432" s="6">
        <f>AD432 *T432*(1 - T432)</f>
        <v>1.8845583807233423E-3</v>
      </c>
      <c r="AH432" s="6">
        <f>AE432 *U432*(1 - U432)</f>
        <v>5.1003354998213971E-3</v>
      </c>
      <c r="AI432" s="6">
        <f t="shared" ref="AI432" si="4738">$Q$4*$AF$33 *B432</f>
        <v>-4.3768714635295826E-4</v>
      </c>
      <c r="AJ432" s="6">
        <f t="shared" ref="AJ432" si="4739">$Q$4*$AF$33 *C432</f>
        <v>-1.5366202730008799E-4</v>
      </c>
      <c r="AK432" s="6">
        <f t="shared" ref="AK432" si="4740">$Q$4*$AF$33 *D432</f>
        <v>-1.6697570475569131E-4</v>
      </c>
      <c r="AL432" s="6">
        <f t="shared" ref="AL432" si="4741">$Q$4*$AF$33 *E432</f>
        <v>-6.817712330390186E-4</v>
      </c>
      <c r="AM432" s="6">
        <f t="shared" ref="AM432" si="4742">$Q$4*$AF$33 *F432</f>
        <v>-9.3473110469548108E-4</v>
      </c>
      <c r="AN432" s="6">
        <f t="shared" ref="AN432" si="4743">$Q$4*$AF$33 *G432</f>
        <v>-1.4922413481488689E-4</v>
      </c>
      <c r="AO432" s="6">
        <f t="shared" ref="AO432" si="4744">$Q$4*$AF$33 *H432</f>
        <v>-1.4922413481488689E-4</v>
      </c>
      <c r="AP432" s="6">
        <f t="shared" ref="AP432" si="4745">$Q$4*$AF$33 *I432</f>
        <v>-7.7052908274304044E-4</v>
      </c>
      <c r="AQ432" s="6">
        <f t="shared" ref="AQ432" si="4746">$Q$4*$AF$33 *J432</f>
        <v>-1.4922413481488689E-4</v>
      </c>
      <c r="AR432" s="6">
        <f t="shared" ref="AR432" si="4747">$Q$4*$AF$33 *K432</f>
        <v>-1.5099929180896734E-4</v>
      </c>
      <c r="AS432" s="6">
        <f t="shared" ref="AS432" si="4748">$Q$4*$AF$33 *L432</f>
        <v>-1.5366202730008799E-4</v>
      </c>
      <c r="AT432" s="6">
        <f t="shared" ref="AT432" si="4749">$Q$4*$AF$33 *M432</f>
        <v>-1.4922413481488689E-4</v>
      </c>
      <c r="AU432" s="6">
        <f t="shared" ref="AU432" si="4750">$Q$4*$AF$33 *N432</f>
        <v>-1.8028938221129458E-4</v>
      </c>
      <c r="AV432" s="6">
        <f t="shared" ref="AV432" si="4751">$Q$4*$AG$33 *B432</f>
        <v>-5.2539073791112597E-5</v>
      </c>
      <c r="AW432" s="6">
        <f t="shared" ref="AW432" si="4752">$Q$4*$AG$33 *C432</f>
        <v>-1.8445276856955879E-5</v>
      </c>
      <c r="AX432" s="6">
        <f t="shared" ref="AX432" si="4753">$Q$4*$AG$33 *D432</f>
        <v>-2.0043423588244475E-5</v>
      </c>
      <c r="AY432" s="6">
        <f t="shared" ref="AY432" si="4754">$Q$4*$AG$33 *E432</f>
        <v>-8.1838430531403508E-5</v>
      </c>
      <c r="AZ432" s="6">
        <f t="shared" ref="AZ432" si="4755">$Q$4*$AG$33 *F432</f>
        <v>-1.1220321842588683E-4</v>
      </c>
      <c r="BA432" s="6">
        <f t="shared" ref="BA432" si="4756">$Q$4*$AG$33 *G432</f>
        <v>-1.7912561279859678E-5</v>
      </c>
      <c r="BB432" s="6">
        <f t="shared" ref="BB432" si="4757">$Q$4*$AG$33 *H432</f>
        <v>-1.7912561279859678E-5</v>
      </c>
      <c r="BC432" s="6">
        <f t="shared" ref="BC432" si="4758">$Q$4*$AG$33 *I432</f>
        <v>-9.2492742073327477E-5</v>
      </c>
      <c r="BD432" s="6">
        <f t="shared" ref="BD432" si="4759">$Q$4*$AG$33 *J432</f>
        <v>-1.7912561279859678E-5</v>
      </c>
      <c r="BE432" s="6">
        <f t="shared" ref="BE432" si="4760">$Q$4*$AG$33 *K432</f>
        <v>-1.812564751069816E-5</v>
      </c>
      <c r="BF432" s="6">
        <f t="shared" ref="BF432" si="4761">$Q$4*$AG$33 *L432</f>
        <v>-1.8445276856955879E-5</v>
      </c>
      <c r="BG432" s="6">
        <f t="shared" ref="BG432" si="4762">$Q$4*$AG$33 *M432</f>
        <v>-1.7912561279859678E-5</v>
      </c>
      <c r="BH432" s="6">
        <f t="shared" ref="BH432" si="4763">$Q$4*$AG$33 *N432</f>
        <v>-2.164157031953307E-5</v>
      </c>
      <c r="BI432" s="6">
        <f t="shared" ref="BI432" si="4764">$Q$4*$AH$33 *B432</f>
        <v>-2.897255310055393E-5</v>
      </c>
      <c r="BJ432" s="6">
        <f t="shared" ref="BJ432" si="4765">$Q$4*$AH$33 *C432</f>
        <v>-1.0171606094871277E-5</v>
      </c>
      <c r="BK432" s="6">
        <f t="shared" ref="BK432" si="4766">$Q$4*$AH$33 *D432</f>
        <v>-1.1052900485762652E-5</v>
      </c>
      <c r="BL432" s="6">
        <f t="shared" ref="BL432" si="4767">$Q$4*$AH$33 *E432</f>
        <v>-4.5129616933562451E-5</v>
      </c>
      <c r="BM432" s="6">
        <f t="shared" ref="BM432" si="4768">$Q$4*$AH$33 *F432</f>
        <v>-6.1874210360498563E-5</v>
      </c>
      <c r="BN432" s="6">
        <f t="shared" ref="BN432" si="4769">$Q$4*$AH$33 *G432</f>
        <v>-9.8778412979074856E-6</v>
      </c>
      <c r="BO432" s="6">
        <f t="shared" ref="BO432" si="4770">$Q$4*$AH$33 *H432</f>
        <v>-9.8778412979074856E-6</v>
      </c>
      <c r="BP432" s="6">
        <f t="shared" ref="BP432" si="4771">$Q$4*$AH$33 *I432</f>
        <v>-5.1004912872838277E-5</v>
      </c>
      <c r="BQ432" s="6">
        <f t="shared" ref="BQ432" si="4772">$Q$4*$AH$33 *J432</f>
        <v>-9.8778412979074856E-6</v>
      </c>
      <c r="BR432" s="6">
        <f t="shared" ref="BR432" si="4773">$Q$4*$AH$33 *K432</f>
        <v>-9.9953472166930026E-6</v>
      </c>
      <c r="BS432" s="6">
        <f t="shared" ref="BS432" si="4774">$Q$4*$AH$33 *L432</f>
        <v>-1.0171606094871277E-5</v>
      </c>
      <c r="BT432" s="6">
        <f t="shared" ref="BT432" si="4775">$Q$4*$AH$33 *M432</f>
        <v>-9.8778412979074856E-6</v>
      </c>
      <c r="BU432" s="6">
        <f t="shared" ref="BU432" si="4776">$Q$4*$AH$33 *N432</f>
        <v>-1.1934194876654025E-5</v>
      </c>
      <c r="BV432" s="6">
        <f>AF432*BV430</f>
        <v>-5.9873828397817791E-4</v>
      </c>
      <c r="BW432" s="6">
        <f t="shared" ref="BW432" si="4777">AG432*BW430</f>
        <v>5.7551671836281323E-4</v>
      </c>
      <c r="BX432" s="10">
        <f>AH432*BX430</f>
        <v>2.6995196997946121E-3</v>
      </c>
    </row>
    <row r="433" spans="1:76" x14ac:dyDescent="0.25">
      <c r="A433" s="53"/>
      <c r="B433" s="21" t="s">
        <v>74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13">
        <f>Y430+Y432</f>
        <v>0.43596604889730911</v>
      </c>
      <c r="Z433" s="13">
        <f t="shared" ref="Z433:AB433" si="4778">Z430+Z432</f>
        <v>-0.19466227111726139</v>
      </c>
      <c r="AA433" s="13">
        <f t="shared" si="4778"/>
        <v>-0.32813123047044068</v>
      </c>
      <c r="AB433" s="13">
        <f t="shared" si="4778"/>
        <v>0.43965502516754973</v>
      </c>
      <c r="AC433" s="36" t="s">
        <v>74</v>
      </c>
      <c r="AD433" s="36"/>
      <c r="AE433" s="36"/>
      <c r="AF433" s="36"/>
      <c r="AG433" s="36"/>
      <c r="AH433" s="36"/>
      <c r="AI433" s="14">
        <f>AI430+AI432</f>
        <v>4.6856168710383292E-3</v>
      </c>
      <c r="AJ433" s="14">
        <f t="shared" ref="AJ433:BX433" si="4779">AJ430+AJ432</f>
        <v>0.79392443603576135</v>
      </c>
      <c r="AK433" s="14">
        <f t="shared" si="4779"/>
        <v>0.51753727894380031</v>
      </c>
      <c r="AL433" s="14">
        <f t="shared" si="4779"/>
        <v>9.3081186029094293E-2</v>
      </c>
      <c r="AM433" s="14">
        <f t="shared" si="4779"/>
        <v>0.20284137919322298</v>
      </c>
      <c r="AN433" s="14">
        <f t="shared" si="4779"/>
        <v>0.39377696390819827</v>
      </c>
      <c r="AO433" s="14">
        <f t="shared" si="4779"/>
        <v>0.94105507548032974</v>
      </c>
      <c r="AP433" s="14">
        <f t="shared" si="4779"/>
        <v>9.869090888076977E-2</v>
      </c>
      <c r="AQ433" s="14">
        <f t="shared" si="4779"/>
        <v>0.60944389920330555</v>
      </c>
      <c r="AR433" s="14">
        <f t="shared" si="4779"/>
        <v>9.8943057123542608E-2</v>
      </c>
      <c r="AS433" s="14">
        <f t="shared" si="4779"/>
        <v>0.56605856809818422</v>
      </c>
      <c r="AT433" s="14">
        <f t="shared" si="4779"/>
        <v>0.94391688993983947</v>
      </c>
      <c r="AU433" s="14">
        <f t="shared" si="4779"/>
        <v>0.86064647657400351</v>
      </c>
      <c r="AV433" s="14">
        <f t="shared" si="4779"/>
        <v>0.65043841524475521</v>
      </c>
      <c r="AW433" s="14">
        <f t="shared" si="4779"/>
        <v>0.89560401346950014</v>
      </c>
      <c r="AX433" s="14">
        <f t="shared" si="4779"/>
        <v>0.68647741519991956</v>
      </c>
      <c r="AY433" s="14">
        <f t="shared" si="4779"/>
        <v>0.92858789125063657</v>
      </c>
      <c r="AZ433" s="14">
        <f t="shared" si="4779"/>
        <v>0.6871009573311021</v>
      </c>
      <c r="BA433" s="14">
        <f t="shared" si="4779"/>
        <v>0.18836066596028414</v>
      </c>
      <c r="BB433" s="14">
        <f t="shared" si="4779"/>
        <v>0.34161501116665094</v>
      </c>
      <c r="BC433" s="14">
        <f t="shared" si="4779"/>
        <v>0.80253425612673224</v>
      </c>
      <c r="BD433" s="14">
        <f t="shared" si="4779"/>
        <v>0.68734883752109099</v>
      </c>
      <c r="BE433" s="14">
        <f t="shared" si="4779"/>
        <v>4.5929480235417285E-2</v>
      </c>
      <c r="BF433" s="14">
        <f t="shared" si="4779"/>
        <v>0.65050252789121565</v>
      </c>
      <c r="BG433" s="14">
        <f t="shared" si="4779"/>
        <v>0.77658922099662797</v>
      </c>
      <c r="BH433" s="14">
        <f t="shared" si="4779"/>
        <v>0.98124158590870769</v>
      </c>
      <c r="BI433" s="14">
        <f t="shared" si="4779"/>
        <v>0.7440642299941449</v>
      </c>
      <c r="BJ433" s="14">
        <f t="shared" si="4779"/>
        <v>0.38631405554895526</v>
      </c>
      <c r="BK433" s="14">
        <f t="shared" si="4779"/>
        <v>0.33306663918762996</v>
      </c>
      <c r="BL433" s="14">
        <f t="shared" si="4779"/>
        <v>6.470033876890173E-2</v>
      </c>
      <c r="BM433" s="14">
        <f t="shared" si="4779"/>
        <v>0.77471301736630971</v>
      </c>
      <c r="BN433" s="14">
        <f t="shared" si="4779"/>
        <v>0.46667555828326907</v>
      </c>
      <c r="BO433" s="14">
        <f t="shared" si="4779"/>
        <v>0.89044706017580766</v>
      </c>
      <c r="BP433" s="14">
        <f t="shared" si="4779"/>
        <v>0.34679915577161491</v>
      </c>
      <c r="BQ433" s="14">
        <f t="shared" si="4779"/>
        <v>0.37275435470639368</v>
      </c>
      <c r="BR433" s="14">
        <f t="shared" si="4779"/>
        <v>0.32076566257617034</v>
      </c>
      <c r="BS433" s="14">
        <f t="shared" si="4779"/>
        <v>0.20335400324336161</v>
      </c>
      <c r="BT433" s="14">
        <f t="shared" si="4779"/>
        <v>0.79238709026113374</v>
      </c>
      <c r="BU433" s="14">
        <f t="shared" si="4779"/>
        <v>0.21294310033379366</v>
      </c>
      <c r="BV433" s="14">
        <f t="shared" si="4779"/>
        <v>4.623352023983307E-2</v>
      </c>
      <c r="BW433" s="14">
        <f t="shared" si="4779"/>
        <v>0.30596097160775448</v>
      </c>
      <c r="BX433" s="15">
        <f t="shared" si="4779"/>
        <v>0.53198228940958014</v>
      </c>
    </row>
    <row r="434" spans="1:76" x14ac:dyDescent="0.25">
      <c r="A434" s="53"/>
      <c r="BX434" s="12"/>
    </row>
    <row r="435" spans="1:76" x14ac:dyDescent="0.25">
      <c r="A435" s="53"/>
      <c r="B435" s="8">
        <v>0.26654275092936808</v>
      </c>
      <c r="C435" s="3">
        <v>0.10297397769516729</v>
      </c>
      <c r="D435" s="3">
        <v>0.10892193308550187</v>
      </c>
      <c r="E435" s="3">
        <v>0.48661710037174721</v>
      </c>
      <c r="F435" s="3">
        <v>0.86133828996282535</v>
      </c>
      <c r="G435" s="3">
        <v>0.10297397769516729</v>
      </c>
      <c r="H435" s="3">
        <v>0.10594795539033458</v>
      </c>
      <c r="I435" s="3">
        <v>0.52230483271375472</v>
      </c>
      <c r="J435" s="3">
        <v>0.10297397769516729</v>
      </c>
      <c r="K435" s="3">
        <v>0.10178438661710038</v>
      </c>
      <c r="L435" s="3">
        <v>0.10594795539033458</v>
      </c>
      <c r="M435" s="3">
        <v>0.10297397769516729</v>
      </c>
      <c r="N435" s="3">
        <v>0.11784386617100373</v>
      </c>
      <c r="O435" s="3">
        <v>1</v>
      </c>
      <c r="P435" s="6">
        <f>$BV$43+ (B435*AI429) + (C435*$AJ$43) +(D435*$AK$43)+(E435*$AL$43)+(F435*$AM$43)+(G435*$AN$43)+(H435*$AO$43)+(I435*$AP$43)+(J435*$AQ$43)+(K435*$AR$43)+(L435*$AS$43)+(M435*$AT$43)+(N435*$AU$43)</f>
        <v>1.1317147385344517</v>
      </c>
      <c r="Q435" s="6">
        <f>$BW$43+ (B435*$AV$43) + (C435*$AW$43) +(D435*$AX$43)+(E435*$AY$43)+(F435*$AZ$43)+(G435*$BA$43)+(H435*$BB$43)+(I435*$BC$43)+(J435*$BD$43)+(K435*$BE$43)+(L435*$BF$43)+(M435*$BG$43)+(N435*$BH$43)</f>
        <v>2.5278153577523916</v>
      </c>
      <c r="R435" s="6">
        <f>$BX$43+ (B435*$BI$43) + (C435*$BJ$43) +(D435*$BK$43)+(E435*$BL$43)+(F435*$BM$43)+(G435*$BN$43)+(H435*$BO$43)+(I435*$BP$43)+(J435*$BQ$43)+(K435*$BR$43)+(L435*$BS$43)+(M435*$BT$43)+(N435*$BU$43)</f>
        <v>2.0140708588530623</v>
      </c>
      <c r="S435" s="6">
        <f t="shared" ref="S435" si="4780">1/(1+EXP(-P435))</f>
        <v>0.75615520917549806</v>
      </c>
      <c r="T435" s="6">
        <f>1/(1+EXP(-Q435))</f>
        <v>0.92606892041802802</v>
      </c>
      <c r="U435" s="6">
        <f>1/(1+EXP(-R435))</f>
        <v>0.88226653012088019</v>
      </c>
      <c r="V435" s="6">
        <f>AB417+(S435*Y417)+(T435*Z417)+(U435*AA417)</f>
        <v>0.40664872226540427</v>
      </c>
      <c r="W435" s="6">
        <f t="shared" ref="W435" si="4781">1/(1+EXP(-V435))</f>
        <v>0.60028403374594175</v>
      </c>
      <c r="X435" s="6">
        <f>(O435 -W435) *W435 * (1-W435)</f>
        <v>9.5909093089179345E-2</v>
      </c>
      <c r="Y435" s="6">
        <f>$Q$4*X435*S435</f>
        <v>7.2522160346680719E-3</v>
      </c>
      <c r="Z435" s="6">
        <f>$Q$4*X435*T435</f>
        <v>8.8818430295368473E-3</v>
      </c>
      <c r="AA435" s="6">
        <f>$Q$4*X435*U435</f>
        <v>8.4617382766830757E-3</v>
      </c>
      <c r="AB435" s="6">
        <f>$Q$4*X435</f>
        <v>9.5909093089179345E-3</v>
      </c>
      <c r="AC435" s="6">
        <f>$X435 *Y417</f>
        <v>4.4221235174331894E-2</v>
      </c>
      <c r="AD435" s="6">
        <f>$X435 *Z417</f>
        <v>-1.5711787501458536E-2</v>
      </c>
      <c r="AE435" s="6">
        <f>$X435 *AA417</f>
        <v>-2.8649966921476203E-2</v>
      </c>
      <c r="AF435" s="6">
        <f>AC435 *S435*(1 - S435)</f>
        <v>8.1537107266904801E-3</v>
      </c>
      <c r="AG435" s="6">
        <f>AD435 *T435*(1 - T435)</f>
        <v>-1.0757118528744688E-3</v>
      </c>
      <c r="AH435" s="6">
        <f>AE435 *U435*(1 - U435)</f>
        <v>-2.9759379576063082E-3</v>
      </c>
      <c r="AI435" s="6">
        <f t="shared" ref="AI435" si="4782">$Q$4*$AF$33 *B435</f>
        <v>-3.9774611398614841E-4</v>
      </c>
      <c r="AJ435" s="6">
        <f t="shared" ref="AJ435" si="4783">$Q$4*$AF$33 *C435</f>
        <v>-1.5366202730008799E-4</v>
      </c>
      <c r="AK435" s="6">
        <f t="shared" ref="AK435" si="4784">$Q$4*$AF$33 *D435</f>
        <v>-1.6253781227049019E-4</v>
      </c>
      <c r="AL435" s="6">
        <f t="shared" ref="AL435" si="4785">$Q$4*$AF$33 *E435</f>
        <v>-7.2615015789102952E-4</v>
      </c>
      <c r="AM435" s="6">
        <f t="shared" ref="AM435" si="4786">$Q$4*$AF$33 *F435</f>
        <v>-1.285324611026368E-3</v>
      </c>
      <c r="AN435" s="6">
        <f t="shared" ref="AN435" si="4787">$Q$4*$AF$33 *G435</f>
        <v>-1.5366202730008799E-4</v>
      </c>
      <c r="AO435" s="6">
        <f t="shared" ref="AO435" si="4788">$Q$4*$AF$33 *H435</f>
        <v>-1.5809991978528909E-4</v>
      </c>
      <c r="AP435" s="6">
        <f t="shared" ref="AP435" si="4789">$Q$4*$AF$33 *I435</f>
        <v>-7.794048677134428E-4</v>
      </c>
      <c r="AQ435" s="6">
        <f t="shared" ref="AQ435" si="4790">$Q$4*$AF$33 *J435</f>
        <v>-1.5366202730008799E-4</v>
      </c>
      <c r="AR435" s="6">
        <f t="shared" ref="AR435" si="4791">$Q$4*$AF$33 *K435</f>
        <v>-1.5188687030600755E-4</v>
      </c>
      <c r="AS435" s="6">
        <f t="shared" ref="AS435" si="4792">$Q$4*$AF$33 *L435</f>
        <v>-1.5809991978528909E-4</v>
      </c>
      <c r="AT435" s="6">
        <f t="shared" ref="AT435" si="4793">$Q$4*$AF$33 *M435</f>
        <v>-1.5366202730008799E-4</v>
      </c>
      <c r="AU435" s="6">
        <f t="shared" ref="AU435" si="4794">$Q$4*$AF$33 *N435</f>
        <v>-1.7585148972609351E-4</v>
      </c>
      <c r="AV435" s="6">
        <f t="shared" ref="AV435" si="4795">$Q$4*$AG$33 *B435</f>
        <v>-4.7744633597246808E-5</v>
      </c>
      <c r="AW435" s="6">
        <f t="shared" ref="AW435" si="4796">$Q$4*$AG$33 *C435</f>
        <v>-1.8445276856955879E-5</v>
      </c>
      <c r="AX435" s="6">
        <f t="shared" ref="AX435" si="4797">$Q$4*$AG$33 *D435</f>
        <v>-1.9510708011148276E-5</v>
      </c>
      <c r="AY435" s="6">
        <f t="shared" ref="AY435" si="4798">$Q$4*$AG$33 *E435</f>
        <v>-8.71655863023655E-5</v>
      </c>
      <c r="AZ435" s="6">
        <f t="shared" ref="AZ435" si="4799">$Q$4*$AG$33 *F435</f>
        <v>-1.5428774901648652E-4</v>
      </c>
      <c r="BA435" s="6">
        <f t="shared" ref="BA435" si="4800">$Q$4*$AG$33 *G435</f>
        <v>-1.8445276856955879E-5</v>
      </c>
      <c r="BB435" s="6">
        <f t="shared" ref="BB435" si="4801">$Q$4*$AG$33 *H435</f>
        <v>-1.8977992434052078E-5</v>
      </c>
      <c r="BC435" s="6">
        <f t="shared" ref="BC435" si="4802">$Q$4*$AG$33 *I435</f>
        <v>-9.3558173227519895E-5</v>
      </c>
      <c r="BD435" s="6">
        <f t="shared" ref="BD435" si="4803">$Q$4*$AG$33 *J435</f>
        <v>-1.8445276856955879E-5</v>
      </c>
      <c r="BE435" s="6">
        <f t="shared" ref="BE435" si="4804">$Q$4*$AG$33 *K435</f>
        <v>-1.8232190626117397E-5</v>
      </c>
      <c r="BF435" s="6">
        <f t="shared" ref="BF435" si="4805">$Q$4*$AG$33 *L435</f>
        <v>-1.8977992434052078E-5</v>
      </c>
      <c r="BG435" s="6">
        <f t="shared" ref="BG435" si="4806">$Q$4*$AG$33 *M435</f>
        <v>-1.8445276856955879E-5</v>
      </c>
      <c r="BH435" s="6">
        <f t="shared" ref="BH435" si="4807">$Q$4*$AG$33 *N435</f>
        <v>-2.1108854742436872E-5</v>
      </c>
      <c r="BI435" s="6">
        <f t="shared" ref="BI435" si="4808">$Q$4*$AH$33 *B435</f>
        <v>-2.6328669927879809E-5</v>
      </c>
      <c r="BJ435" s="6">
        <f t="shared" ref="BJ435" si="4809">$Q$4*$AH$33 *C435</f>
        <v>-1.0171606094871277E-5</v>
      </c>
      <c r="BK435" s="6">
        <f t="shared" ref="BK435" si="4810">$Q$4*$AH$33 *D435</f>
        <v>-1.075913568879886E-5</v>
      </c>
      <c r="BL435" s="6">
        <f t="shared" ref="BL435" si="4811">$Q$4*$AH$33 *E435</f>
        <v>-4.8067264903200367E-5</v>
      </c>
      <c r="BM435" s="6">
        <f t="shared" ref="BM435" si="4812">$Q$4*$AH$33 *F435</f>
        <v>-8.5081629320638089E-5</v>
      </c>
      <c r="BN435" s="6">
        <f t="shared" ref="BN435" si="4813">$Q$4*$AH$33 *G435</f>
        <v>-1.0171606094871277E-5</v>
      </c>
      <c r="BO435" s="6">
        <f t="shared" ref="BO435" si="4814">$Q$4*$AH$33 *H435</f>
        <v>-1.0465370891835069E-5</v>
      </c>
      <c r="BP435" s="6">
        <f t="shared" ref="BP435" si="4815">$Q$4*$AH$33 *I435</f>
        <v>-5.1592442466765873E-5</v>
      </c>
      <c r="BQ435" s="6">
        <f t="shared" ref="BQ435" si="4816">$Q$4*$AH$33 *J435</f>
        <v>-1.0171606094871277E-5</v>
      </c>
      <c r="BR435" s="6">
        <f t="shared" ref="BR435" si="4817">$Q$4*$AH$33 *K435</f>
        <v>-1.005410017608576E-5</v>
      </c>
      <c r="BS435" s="6">
        <f t="shared" ref="BS435" si="4818">$Q$4*$AH$33 *L435</f>
        <v>-1.0465370891835069E-5</v>
      </c>
      <c r="BT435" s="6">
        <f t="shared" ref="BT435" si="4819">$Q$4*$AH$33 *M435</f>
        <v>-1.0171606094871277E-5</v>
      </c>
      <c r="BU435" s="6">
        <f t="shared" ref="BU435" si="4820">$Q$4*$AH$33 *N435</f>
        <v>-1.1640430079690235E-5</v>
      </c>
      <c r="BV435" s="6">
        <f>AF435*BV433</f>
        <v>3.7697474991218831E-4</v>
      </c>
      <c r="BW435" s="6">
        <f t="shared" ref="BW435" si="4821">AG435*BW433</f>
        <v>-3.2912584367545029E-4</v>
      </c>
      <c r="BX435" s="10">
        <f>AH435*BX433</f>
        <v>-1.5831462878282739E-3</v>
      </c>
    </row>
    <row r="436" spans="1:76" x14ac:dyDescent="0.25">
      <c r="A436" s="53"/>
      <c r="B436" s="21" t="s">
        <v>74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13">
        <f>Y433+Y435</f>
        <v>0.44321826493197719</v>
      </c>
      <c r="Z436" s="13">
        <f t="shared" ref="Z436:AB436" si="4822">Z433+Z435</f>
        <v>-0.18578042808772455</v>
      </c>
      <c r="AA436" s="13">
        <f t="shared" si="4822"/>
        <v>-0.31966949219375762</v>
      </c>
      <c r="AB436" s="13">
        <f t="shared" si="4822"/>
        <v>0.44924593447646766</v>
      </c>
      <c r="AC436" s="36" t="s">
        <v>74</v>
      </c>
      <c r="AD436" s="36"/>
      <c r="AE436" s="36"/>
      <c r="AF436" s="36"/>
      <c r="AG436" s="36"/>
      <c r="AH436" s="36"/>
      <c r="AI436" s="14">
        <f>AI433+AI435</f>
        <v>4.2878707570521805E-3</v>
      </c>
      <c r="AJ436" s="14">
        <f t="shared" ref="AJ436:BX436" si="4823">AJ433+AJ435</f>
        <v>0.7937707740084613</v>
      </c>
      <c r="AK436" s="14">
        <f t="shared" si="4823"/>
        <v>0.51737474113152981</v>
      </c>
      <c r="AL436" s="14">
        <f t="shared" si="4823"/>
        <v>9.2355035871203264E-2</v>
      </c>
      <c r="AM436" s="14">
        <f t="shared" si="4823"/>
        <v>0.20155605458219661</v>
      </c>
      <c r="AN436" s="14">
        <f t="shared" si="4823"/>
        <v>0.39362330188089817</v>
      </c>
      <c r="AO436" s="14">
        <f t="shared" si="4823"/>
        <v>0.94089697556054441</v>
      </c>
      <c r="AP436" s="14">
        <f t="shared" si="4823"/>
        <v>9.791150401305633E-2</v>
      </c>
      <c r="AQ436" s="14">
        <f t="shared" si="4823"/>
        <v>0.6092902371760055</v>
      </c>
      <c r="AR436" s="14">
        <f t="shared" si="4823"/>
        <v>9.8791170253236596E-2</v>
      </c>
      <c r="AS436" s="14">
        <f t="shared" si="4823"/>
        <v>0.5659004681783989</v>
      </c>
      <c r="AT436" s="14">
        <f t="shared" si="4823"/>
        <v>0.94376322791253942</v>
      </c>
      <c r="AU436" s="14">
        <f t="shared" si="4823"/>
        <v>0.86047062508427741</v>
      </c>
      <c r="AV436" s="14">
        <f t="shared" si="4823"/>
        <v>0.65039067061115796</v>
      </c>
      <c r="AW436" s="14">
        <f t="shared" si="4823"/>
        <v>0.89558556819264323</v>
      </c>
      <c r="AX436" s="14">
        <f t="shared" si="4823"/>
        <v>0.68645790449190847</v>
      </c>
      <c r="AY436" s="14">
        <f t="shared" si="4823"/>
        <v>0.92850072566433417</v>
      </c>
      <c r="AZ436" s="14">
        <f t="shared" si="4823"/>
        <v>0.68694666958208561</v>
      </c>
      <c r="BA436" s="14">
        <f t="shared" si="4823"/>
        <v>0.18834222068342718</v>
      </c>
      <c r="BB436" s="14">
        <f t="shared" si="4823"/>
        <v>0.34159603317421688</v>
      </c>
      <c r="BC436" s="14">
        <f t="shared" si="4823"/>
        <v>0.8024406979535047</v>
      </c>
      <c r="BD436" s="14">
        <f t="shared" si="4823"/>
        <v>0.68733039224423409</v>
      </c>
      <c r="BE436" s="14">
        <f t="shared" si="4823"/>
        <v>4.5911248044791166E-2</v>
      </c>
      <c r="BF436" s="14">
        <f t="shared" si="4823"/>
        <v>0.65048354989878165</v>
      </c>
      <c r="BG436" s="14">
        <f t="shared" si="4823"/>
        <v>0.77657077571977107</v>
      </c>
      <c r="BH436" s="14">
        <f t="shared" si="4823"/>
        <v>0.9812204770539652</v>
      </c>
      <c r="BI436" s="14">
        <f t="shared" si="4823"/>
        <v>0.74403790132421699</v>
      </c>
      <c r="BJ436" s="14">
        <f t="shared" si="4823"/>
        <v>0.38630388394286042</v>
      </c>
      <c r="BK436" s="14">
        <f t="shared" si="4823"/>
        <v>0.33305588005194114</v>
      </c>
      <c r="BL436" s="14">
        <f t="shared" si="4823"/>
        <v>6.4652271503998535E-2</v>
      </c>
      <c r="BM436" s="14">
        <f t="shared" si="4823"/>
        <v>0.77462793573698907</v>
      </c>
      <c r="BN436" s="14">
        <f t="shared" si="4823"/>
        <v>0.46666538667717422</v>
      </c>
      <c r="BO436" s="14">
        <f t="shared" si="4823"/>
        <v>0.89043659480491577</v>
      </c>
      <c r="BP436" s="14">
        <f t="shared" si="4823"/>
        <v>0.34674756332914813</v>
      </c>
      <c r="BQ436" s="14">
        <f t="shared" si="4823"/>
        <v>0.37274418310029883</v>
      </c>
      <c r="BR436" s="14">
        <f t="shared" si="4823"/>
        <v>0.32075560847599427</v>
      </c>
      <c r="BS436" s="14">
        <f t="shared" si="4823"/>
        <v>0.20334353787246978</v>
      </c>
      <c r="BT436" s="14">
        <f t="shared" si="4823"/>
        <v>0.7923769186550389</v>
      </c>
      <c r="BU436" s="14">
        <f t="shared" si="4823"/>
        <v>0.21293145990371395</v>
      </c>
      <c r="BV436" s="14">
        <f t="shared" si="4823"/>
        <v>4.661049498974526E-2</v>
      </c>
      <c r="BW436" s="14">
        <f t="shared" si="4823"/>
        <v>0.30563184576407904</v>
      </c>
      <c r="BX436" s="15">
        <f t="shared" si="4823"/>
        <v>0.53039914312175185</v>
      </c>
    </row>
    <row r="437" spans="1:76" x14ac:dyDescent="0.25">
      <c r="A437" s="53"/>
      <c r="BX437" s="12"/>
    </row>
    <row r="438" spans="1:76" x14ac:dyDescent="0.25">
      <c r="A438" s="53"/>
      <c r="B438" s="8">
        <v>0.2754646840148699</v>
      </c>
      <c r="C438" s="3">
        <v>0.10297397769516729</v>
      </c>
      <c r="D438" s="3">
        <v>0.11189591078066916</v>
      </c>
      <c r="E438" s="3">
        <v>0.42713754646840152</v>
      </c>
      <c r="F438" s="3">
        <v>0.81078066914498148</v>
      </c>
      <c r="G438" s="3">
        <v>0.1</v>
      </c>
      <c r="H438" s="3">
        <v>0.10594795539033458</v>
      </c>
      <c r="I438" s="3">
        <v>0.52230483271375472</v>
      </c>
      <c r="J438" s="3">
        <v>0.10297397769516729</v>
      </c>
      <c r="K438" s="3">
        <v>0.10356877323420074</v>
      </c>
      <c r="L438" s="3">
        <v>0.10594795539033458</v>
      </c>
      <c r="M438" s="3">
        <v>0.10297397769516729</v>
      </c>
      <c r="N438" s="3">
        <v>0.120817843866171</v>
      </c>
      <c r="O438" s="3">
        <v>1</v>
      </c>
      <c r="P438" s="6">
        <f>$BV$43+ (B438*AI432) + (C438*$AJ$43) +(D438*$AK$43)+(E438*$AL$43)+(F438*$AM$43)+(G438*$AN$43)+(H438*$AO$43)+(I438*$AP$43)+(J438*$AQ$43)+(K438*$AR$43)+(L438*$AS$43)+(M438*$AT$43)+(N438*$AU$43)</f>
        <v>1.1103543467291648</v>
      </c>
      <c r="Q438" s="6">
        <f>$BW$43+ (B438*$AV$43) + (C438*$AW$43) +(D438*$AX$43)+(E438*$AY$43)+(F438*$AZ$43)+(G438*$BA$43)+(H438*$BB$43)+(I438*$BC$43)+(J438*$BD$43)+(K438*$BE$43)+(L438*$BF$43)+(M438*$BG$43)+(N438*$BH$43)</f>
        <v>2.447104400999391</v>
      </c>
      <c r="R438" s="6">
        <f>$BX$43+ (B438*$BI$43) + (C438*$BJ$43) +(D438*$BK$43)+(E438*$BL$43)+(F438*$BM$43)+(G438*$BN$43)+(H438*$BO$43)+(I438*$BP$43)+(J438*$BQ$43)+(K438*$BR$43)+(L438*$BS$43)+(M438*$BT$43)+(N438*$BU$43)</f>
        <v>1.9779537085198633</v>
      </c>
      <c r="S438" s="6">
        <f t="shared" ref="S438" si="4824">1/(1+EXP(-P438))</f>
        <v>0.75219516672101217</v>
      </c>
      <c r="T438" s="6">
        <f>1/(1+EXP(-Q438))</f>
        <v>0.92034944323104539</v>
      </c>
      <c r="U438" s="6">
        <f>1/(1+EXP(-R438))</f>
        <v>0.8784628571682368</v>
      </c>
      <c r="V438" s="6">
        <f>AB417+(S438*Y417)+(T438*Z417)+(U438*AA417)</f>
        <v>0.40689604340055924</v>
      </c>
      <c r="W438" s="6">
        <f t="shared" ref="W438" si="4825">1/(1+EXP(-V438))</f>
        <v>0.60034337527680404</v>
      </c>
      <c r="X438" s="6">
        <f>(O438 -W438) *W438 * (1-W438)</f>
        <v>9.5890096370592773E-2</v>
      </c>
      <c r="Y438" s="6">
        <f>$Q$4*X438*S438</f>
        <v>7.2128067026371954E-3</v>
      </c>
      <c r="Z438" s="6">
        <f>$Q$4*X438*T438</f>
        <v>8.8252396806046355E-3</v>
      </c>
      <c r="AA438" s="6">
        <f>$Q$4*X438*U438</f>
        <v>8.4235888031848512E-3</v>
      </c>
      <c r="AB438" s="6">
        <f>$Q$4*X438</f>
        <v>9.5890096370592776E-3</v>
      </c>
      <c r="AC438" s="6">
        <f>$X438 *Y417</f>
        <v>4.4212476272197591E-2</v>
      </c>
      <c r="AD438" s="6">
        <f>$X438 *Z417</f>
        <v>-1.5708675466967921E-2</v>
      </c>
      <c r="AE438" s="6">
        <f>$X438 *AA417</f>
        <v>-2.8644292221178331E-2</v>
      </c>
      <c r="AF438" s="6">
        <f>AC438 *S438*(1 - S438)</f>
        <v>8.2410993735773496E-3</v>
      </c>
      <c r="AG438" s="6">
        <f>AD438 *T438*(1 - T438)</f>
        <v>-1.1515455923125752E-3</v>
      </c>
      <c r="AH438" s="6">
        <f>AE438 *U438*(1 - U438)</f>
        <v>-3.0582326576197986E-3</v>
      </c>
      <c r="AI438" s="6">
        <f t="shared" ref="AI438" si="4826">$Q$4*$AF$33 *B438</f>
        <v>-4.1105979144175162E-4</v>
      </c>
      <c r="AJ438" s="6">
        <f t="shared" ref="AJ438" si="4827">$Q$4*$AF$33 *C438</f>
        <v>-1.5366202730008799E-4</v>
      </c>
      <c r="AK438" s="6">
        <f t="shared" ref="AK438" si="4828">$Q$4*$AF$33 *D438</f>
        <v>-1.6697570475569131E-4</v>
      </c>
      <c r="AL438" s="6">
        <f t="shared" ref="AL438" si="4829">$Q$4*$AF$33 *E438</f>
        <v>-6.3739230818700768E-4</v>
      </c>
      <c r="AM438" s="6">
        <f t="shared" ref="AM438" si="4830">$Q$4*$AF$33 *F438</f>
        <v>-1.2098804387779493E-3</v>
      </c>
      <c r="AN438" s="6">
        <f t="shared" ref="AN438" si="4831">$Q$4*$AF$33 *G438</f>
        <v>-1.4922413481488689E-4</v>
      </c>
      <c r="AO438" s="6">
        <f t="shared" ref="AO438" si="4832">$Q$4*$AF$33 *H438</f>
        <v>-1.5809991978528909E-4</v>
      </c>
      <c r="AP438" s="6">
        <f t="shared" ref="AP438" si="4833">$Q$4*$AF$33 *I438</f>
        <v>-7.794048677134428E-4</v>
      </c>
      <c r="AQ438" s="6">
        <f t="shared" ref="AQ438" si="4834">$Q$4*$AF$33 *J438</f>
        <v>-1.5366202730008799E-4</v>
      </c>
      <c r="AR438" s="6">
        <f t="shared" ref="AR438" si="4835">$Q$4*$AF$33 *K438</f>
        <v>-1.545496057971282E-4</v>
      </c>
      <c r="AS438" s="6">
        <f t="shared" ref="AS438" si="4836">$Q$4*$AF$33 *L438</f>
        <v>-1.5809991978528909E-4</v>
      </c>
      <c r="AT438" s="6">
        <f t="shared" ref="AT438" si="4837">$Q$4*$AF$33 *M438</f>
        <v>-1.5366202730008799E-4</v>
      </c>
      <c r="AU438" s="6">
        <f t="shared" ref="AU438" si="4838">$Q$4*$AF$33 *N438</f>
        <v>-1.8028938221129458E-4</v>
      </c>
      <c r="AV438" s="6">
        <f t="shared" ref="AV438" si="4839">$Q$4*$AG$33 *B438</f>
        <v>-4.93427803285354E-5</v>
      </c>
      <c r="AW438" s="6">
        <f t="shared" ref="AW438" si="4840">$Q$4*$AG$33 *C438</f>
        <v>-1.8445276856955879E-5</v>
      </c>
      <c r="AX438" s="6">
        <f t="shared" ref="AX438" si="4841">$Q$4*$AG$33 *D438</f>
        <v>-2.0043423588244475E-5</v>
      </c>
      <c r="AY438" s="6">
        <f t="shared" ref="AY438" si="4842">$Q$4*$AG$33 *E438</f>
        <v>-7.6511274760441531E-5</v>
      </c>
      <c r="AZ438" s="6">
        <f t="shared" ref="AZ438" si="4843">$Q$4*$AG$33 *F438</f>
        <v>-1.4523158420585115E-4</v>
      </c>
      <c r="BA438" s="6">
        <f t="shared" ref="BA438" si="4844">$Q$4*$AG$33 *G438</f>
        <v>-1.7912561279859678E-5</v>
      </c>
      <c r="BB438" s="6">
        <f t="shared" ref="BB438" si="4845">$Q$4*$AG$33 *H438</f>
        <v>-1.8977992434052078E-5</v>
      </c>
      <c r="BC438" s="6">
        <f t="shared" ref="BC438" si="4846">$Q$4*$AG$33 *I438</f>
        <v>-9.3558173227519895E-5</v>
      </c>
      <c r="BD438" s="6">
        <f t="shared" ref="BD438" si="4847">$Q$4*$AG$33 *J438</f>
        <v>-1.8445276856955879E-5</v>
      </c>
      <c r="BE438" s="6">
        <f t="shared" ref="BE438" si="4848">$Q$4*$AG$33 *K438</f>
        <v>-1.8551819972375117E-5</v>
      </c>
      <c r="BF438" s="6">
        <f t="shared" ref="BF438" si="4849">$Q$4*$AG$33 *L438</f>
        <v>-1.8977992434052078E-5</v>
      </c>
      <c r="BG438" s="6">
        <f t="shared" ref="BG438" si="4850">$Q$4*$AG$33 *M438</f>
        <v>-1.8445276856955879E-5</v>
      </c>
      <c r="BH438" s="6">
        <f t="shared" ref="BH438" si="4851">$Q$4*$AG$33 *N438</f>
        <v>-2.164157031953307E-5</v>
      </c>
      <c r="BI438" s="6">
        <f t="shared" ref="BI438" si="4852">$Q$4*$AH$33 *B438</f>
        <v>-2.720996431877118E-5</v>
      </c>
      <c r="BJ438" s="6">
        <f t="shared" ref="BJ438" si="4853">$Q$4*$AH$33 *C438</f>
        <v>-1.0171606094871277E-5</v>
      </c>
      <c r="BK438" s="6">
        <f t="shared" ref="BK438" si="4854">$Q$4*$AH$33 *D438</f>
        <v>-1.1052900485762652E-5</v>
      </c>
      <c r="BL438" s="6">
        <f t="shared" ref="BL438" si="4855">$Q$4*$AH$33 *E438</f>
        <v>-4.2191968963924542E-5</v>
      </c>
      <c r="BM438" s="6">
        <f t="shared" ref="BM438" si="4856">$Q$4*$AH$33 *F438</f>
        <v>-8.0087627772253635E-5</v>
      </c>
      <c r="BN438" s="6">
        <f t="shared" ref="BN438" si="4857">$Q$4*$AH$33 *G438</f>
        <v>-9.8778412979074856E-6</v>
      </c>
      <c r="BO438" s="6">
        <f t="shared" ref="BO438" si="4858">$Q$4*$AH$33 *H438</f>
        <v>-1.0465370891835069E-5</v>
      </c>
      <c r="BP438" s="6">
        <f t="shared" ref="BP438" si="4859">$Q$4*$AH$33 *I438</f>
        <v>-5.1592442466765873E-5</v>
      </c>
      <c r="BQ438" s="6">
        <f t="shared" ref="BQ438" si="4860">$Q$4*$AH$33 *J438</f>
        <v>-1.0171606094871277E-5</v>
      </c>
      <c r="BR438" s="6">
        <f t="shared" ref="BR438" si="4861">$Q$4*$AH$33 *K438</f>
        <v>-1.0230359054264035E-5</v>
      </c>
      <c r="BS438" s="6">
        <f t="shared" ref="BS438" si="4862">$Q$4*$AH$33 *L438</f>
        <v>-1.0465370891835069E-5</v>
      </c>
      <c r="BT438" s="6">
        <f t="shared" ref="BT438" si="4863">$Q$4*$AH$33 *M438</f>
        <v>-1.0171606094871277E-5</v>
      </c>
      <c r="BU438" s="6">
        <f t="shared" ref="BU438" si="4864">$Q$4*$AH$33 *N438</f>
        <v>-1.1934194876654025E-5</v>
      </c>
      <c r="BV438" s="6">
        <f>AF438*BV436</f>
        <v>3.8412172106211986E-4</v>
      </c>
      <c r="BW438" s="6">
        <f t="shared" ref="BW438" si="4865">AG438*BW436</f>
        <v>-3.5194900485998205E-4</v>
      </c>
      <c r="BX438" s="10">
        <f>AH438*BX436</f>
        <v>-1.6220839810684991E-3</v>
      </c>
    </row>
    <row r="439" spans="1:76" ht="15.75" thickBot="1" x14ac:dyDescent="0.3">
      <c r="A439" s="54"/>
      <c r="B439" s="19" t="s">
        <v>74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16">
        <f>Y436+Y438</f>
        <v>0.45043107163461438</v>
      </c>
      <c r="Z439" s="16">
        <f t="shared" ref="Z439:AB439" si="4866">Z436+Z438</f>
        <v>-0.17695518840711991</v>
      </c>
      <c r="AA439" s="16">
        <f t="shared" si="4866"/>
        <v>-0.31124590339057279</v>
      </c>
      <c r="AB439" s="16">
        <f t="shared" si="4866"/>
        <v>0.45883494411352693</v>
      </c>
      <c r="AC439" s="49" t="s">
        <v>74</v>
      </c>
      <c r="AD439" s="49"/>
      <c r="AE439" s="49"/>
      <c r="AF439" s="49"/>
      <c r="AG439" s="49"/>
      <c r="AH439" s="49"/>
      <c r="AI439" s="17">
        <f>AI436+AI438</f>
        <v>3.8768109656104289E-3</v>
      </c>
      <c r="AJ439" s="17">
        <f t="shared" ref="AJ439:BX439" si="4867">AJ436+AJ438</f>
        <v>0.79361711198116125</v>
      </c>
      <c r="AK439" s="17">
        <f t="shared" si="4867"/>
        <v>0.51720776542677416</v>
      </c>
      <c r="AL439" s="17">
        <f t="shared" si="4867"/>
        <v>9.171764356301626E-2</v>
      </c>
      <c r="AM439" s="17">
        <f t="shared" si="4867"/>
        <v>0.20034617414341865</v>
      </c>
      <c r="AN439" s="17">
        <f t="shared" si="4867"/>
        <v>0.39347407774608328</v>
      </c>
      <c r="AO439" s="17">
        <f t="shared" si="4867"/>
        <v>0.94073887564075909</v>
      </c>
      <c r="AP439" s="17">
        <f t="shared" si="4867"/>
        <v>9.713209914534289E-2</v>
      </c>
      <c r="AQ439" s="17">
        <f t="shared" si="4867"/>
        <v>0.60913657514870545</v>
      </c>
      <c r="AR439" s="17">
        <f t="shared" si="4867"/>
        <v>9.8636620647439471E-2</v>
      </c>
      <c r="AS439" s="17">
        <f t="shared" si="4867"/>
        <v>0.56574236825861357</v>
      </c>
      <c r="AT439" s="17">
        <f t="shared" si="4867"/>
        <v>0.94360956588523937</v>
      </c>
      <c r="AU439" s="17">
        <f t="shared" si="4867"/>
        <v>0.86029033570206614</v>
      </c>
      <c r="AV439" s="17">
        <f t="shared" si="4867"/>
        <v>0.65034132783082943</v>
      </c>
      <c r="AW439" s="17">
        <f t="shared" si="4867"/>
        <v>0.89556712291578633</v>
      </c>
      <c r="AX439" s="17">
        <f t="shared" si="4867"/>
        <v>0.68643786106832028</v>
      </c>
      <c r="AY439" s="17">
        <f t="shared" si="4867"/>
        <v>0.92842421438957368</v>
      </c>
      <c r="AZ439" s="17">
        <f t="shared" si="4867"/>
        <v>0.68680143799787974</v>
      </c>
      <c r="BA439" s="17">
        <f t="shared" si="4867"/>
        <v>0.18832430812214732</v>
      </c>
      <c r="BB439" s="17">
        <f t="shared" si="4867"/>
        <v>0.34157705518178283</v>
      </c>
      <c r="BC439" s="17">
        <f t="shared" si="4867"/>
        <v>0.80234713978027716</v>
      </c>
      <c r="BD439" s="17">
        <f t="shared" si="4867"/>
        <v>0.68731194696737719</v>
      </c>
      <c r="BE439" s="17">
        <f t="shared" si="4867"/>
        <v>4.5892696224818792E-2</v>
      </c>
      <c r="BF439" s="17">
        <f t="shared" si="4867"/>
        <v>0.65046457190634765</v>
      </c>
      <c r="BG439" s="17">
        <f t="shared" si="4867"/>
        <v>0.77655233044291416</v>
      </c>
      <c r="BH439" s="17">
        <f t="shared" si="4867"/>
        <v>0.98119883548364561</v>
      </c>
      <c r="BI439" s="17">
        <f t="shared" si="4867"/>
        <v>0.74401069135989817</v>
      </c>
      <c r="BJ439" s="17">
        <f t="shared" si="4867"/>
        <v>0.38629371233676557</v>
      </c>
      <c r="BK439" s="17">
        <f t="shared" si="4867"/>
        <v>0.33304482715145539</v>
      </c>
      <c r="BL439" s="17">
        <f t="shared" si="4867"/>
        <v>6.4610079535034615E-2</v>
      </c>
      <c r="BM439" s="17">
        <f t="shared" si="4867"/>
        <v>0.77454784810921684</v>
      </c>
      <c r="BN439" s="17">
        <f t="shared" si="4867"/>
        <v>0.46665550883587631</v>
      </c>
      <c r="BO439" s="17">
        <f t="shared" si="4867"/>
        <v>0.89042612943402388</v>
      </c>
      <c r="BP439" s="17">
        <f t="shared" si="4867"/>
        <v>0.34669597088668136</v>
      </c>
      <c r="BQ439" s="17">
        <f t="shared" si="4867"/>
        <v>0.37273401149420399</v>
      </c>
      <c r="BR439" s="17">
        <f t="shared" si="4867"/>
        <v>0.32074537811693998</v>
      </c>
      <c r="BS439" s="17">
        <f t="shared" si="4867"/>
        <v>0.20333307250157795</v>
      </c>
      <c r="BT439" s="17">
        <f t="shared" si="4867"/>
        <v>0.79236674704894405</v>
      </c>
      <c r="BU439" s="17">
        <f t="shared" si="4867"/>
        <v>0.21291952570883729</v>
      </c>
      <c r="BV439" s="17">
        <f t="shared" si="4867"/>
        <v>4.6994616710807381E-2</v>
      </c>
      <c r="BW439" s="17">
        <f t="shared" si="4867"/>
        <v>0.30527989675921907</v>
      </c>
      <c r="BX439" s="18">
        <f t="shared" si="4867"/>
        <v>0.5287770591406834</v>
      </c>
    </row>
    <row r="441" spans="1:76" x14ac:dyDescent="0.25">
      <c r="B441" t="s">
        <v>189</v>
      </c>
      <c r="F441">
        <f>((O423 - W423)^2 + (O426 -W426)^2 + (O429 -W429)^2 +(O432-W432)^2+(O435-W435)^2+(O438-W438)^2) / 6</f>
        <v>0.25997345388512155</v>
      </c>
    </row>
    <row r="442" spans="1:76" ht="15.75" thickBot="1" x14ac:dyDescent="0.3"/>
    <row r="443" spans="1:76" x14ac:dyDescent="0.25">
      <c r="A443" s="52" t="s">
        <v>93</v>
      </c>
      <c r="B443" s="33" t="s">
        <v>50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5" t="s">
        <v>28</v>
      </c>
      <c r="Q443" s="35"/>
      <c r="R443" s="35"/>
      <c r="S443" s="35" t="s">
        <v>29</v>
      </c>
      <c r="T443" s="35"/>
      <c r="U443" s="35"/>
      <c r="V443" s="34" t="s">
        <v>30</v>
      </c>
      <c r="W443" s="34" t="s">
        <v>31</v>
      </c>
      <c r="X443" s="50" t="s">
        <v>62</v>
      </c>
      <c r="Y443" s="37" t="s">
        <v>54</v>
      </c>
      <c r="Z443" s="38"/>
      <c r="AA443" s="39"/>
      <c r="AB443" s="44" t="s">
        <v>49</v>
      </c>
      <c r="AC443" s="46" t="s">
        <v>58</v>
      </c>
      <c r="AD443" s="47"/>
      <c r="AE443" s="48"/>
      <c r="AF443" s="46" t="s">
        <v>63</v>
      </c>
      <c r="AG443" s="47"/>
      <c r="AH443" s="48"/>
      <c r="AI443" s="37" t="s">
        <v>67</v>
      </c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9"/>
      <c r="AV443" s="37" t="s">
        <v>68</v>
      </c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9"/>
      <c r="BI443" s="37" t="s">
        <v>69</v>
      </c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9"/>
      <c r="BV443" s="37" t="s">
        <v>73</v>
      </c>
      <c r="BW443" s="38"/>
      <c r="BX443" s="40"/>
    </row>
    <row r="444" spans="1:76" x14ac:dyDescent="0.25">
      <c r="A444" s="53"/>
      <c r="B444" s="5" t="s">
        <v>16</v>
      </c>
      <c r="C444" s="1" t="s">
        <v>17</v>
      </c>
      <c r="D444" s="1" t="s">
        <v>18</v>
      </c>
      <c r="E444" s="1" t="s">
        <v>19</v>
      </c>
      <c r="F444" s="1" t="s">
        <v>20</v>
      </c>
      <c r="G444" s="1" t="s">
        <v>21</v>
      </c>
      <c r="H444" s="1" t="s">
        <v>36</v>
      </c>
      <c r="I444" s="1" t="s">
        <v>37</v>
      </c>
      <c r="J444" s="1" t="s">
        <v>38</v>
      </c>
      <c r="K444" s="1" t="s">
        <v>39</v>
      </c>
      <c r="L444" s="1" t="s">
        <v>40</v>
      </c>
      <c r="M444" s="1" t="s">
        <v>41</v>
      </c>
      <c r="N444" s="1" t="s">
        <v>42</v>
      </c>
      <c r="O444" s="1" t="s">
        <v>22</v>
      </c>
      <c r="P444" s="1" t="s">
        <v>51</v>
      </c>
      <c r="Q444" s="1" t="s">
        <v>52</v>
      </c>
      <c r="R444" s="1" t="s">
        <v>53</v>
      </c>
      <c r="S444" s="1" t="s">
        <v>25</v>
      </c>
      <c r="T444" s="1" t="s">
        <v>26</v>
      </c>
      <c r="U444" s="1" t="s">
        <v>27</v>
      </c>
      <c r="V444" s="27"/>
      <c r="W444" s="27"/>
      <c r="X444" s="51"/>
      <c r="Y444" s="1" t="s">
        <v>55</v>
      </c>
      <c r="Z444" s="1" t="s">
        <v>56</v>
      </c>
      <c r="AA444" s="1" t="s">
        <v>57</v>
      </c>
      <c r="AB444" s="45"/>
      <c r="AC444" s="1" t="s">
        <v>59</v>
      </c>
      <c r="AD444" s="1" t="s">
        <v>60</v>
      </c>
      <c r="AE444" s="1" t="s">
        <v>61</v>
      </c>
      <c r="AF444" s="1" t="s">
        <v>64</v>
      </c>
      <c r="AG444" s="1" t="s">
        <v>65</v>
      </c>
      <c r="AH444" s="1" t="s">
        <v>66</v>
      </c>
      <c r="AI444" s="1" t="s">
        <v>16</v>
      </c>
      <c r="AJ444" s="1" t="s">
        <v>17</v>
      </c>
      <c r="AK444" s="1" t="s">
        <v>18</v>
      </c>
      <c r="AL444" s="1" t="s">
        <v>19</v>
      </c>
      <c r="AM444" s="2" t="s">
        <v>20</v>
      </c>
      <c r="AN444" s="2" t="s">
        <v>21</v>
      </c>
      <c r="AO444" s="2" t="s">
        <v>36</v>
      </c>
      <c r="AP444" s="2" t="s">
        <v>37</v>
      </c>
      <c r="AQ444" s="2" t="s">
        <v>38</v>
      </c>
      <c r="AR444" s="2" t="s">
        <v>39</v>
      </c>
      <c r="AS444" s="2" t="s">
        <v>40</v>
      </c>
      <c r="AT444" s="2" t="s">
        <v>41</v>
      </c>
      <c r="AU444" s="2" t="s">
        <v>42</v>
      </c>
      <c r="AV444" s="1" t="s">
        <v>16</v>
      </c>
      <c r="AW444" s="1" t="s">
        <v>17</v>
      </c>
      <c r="AX444" s="1" t="s">
        <v>18</v>
      </c>
      <c r="AY444" s="1" t="s">
        <v>19</v>
      </c>
      <c r="AZ444" s="2" t="s">
        <v>20</v>
      </c>
      <c r="BA444" s="2" t="s">
        <v>21</v>
      </c>
      <c r="BB444" s="2" t="s">
        <v>36</v>
      </c>
      <c r="BC444" s="2" t="s">
        <v>37</v>
      </c>
      <c r="BD444" s="2" t="s">
        <v>38</v>
      </c>
      <c r="BE444" s="2" t="s">
        <v>39</v>
      </c>
      <c r="BF444" s="2" t="s">
        <v>40</v>
      </c>
      <c r="BG444" s="2" t="s">
        <v>41</v>
      </c>
      <c r="BH444" s="2" t="s">
        <v>42</v>
      </c>
      <c r="BI444" s="1" t="s">
        <v>16</v>
      </c>
      <c r="BJ444" s="1" t="s">
        <v>17</v>
      </c>
      <c r="BK444" s="1" t="s">
        <v>18</v>
      </c>
      <c r="BL444" s="1" t="s">
        <v>19</v>
      </c>
      <c r="BM444" s="2" t="s">
        <v>20</v>
      </c>
      <c r="BN444" s="2" t="s">
        <v>21</v>
      </c>
      <c r="BO444" s="2" t="s">
        <v>36</v>
      </c>
      <c r="BP444" s="2" t="s">
        <v>37</v>
      </c>
      <c r="BQ444" s="2" t="s">
        <v>38</v>
      </c>
      <c r="BR444" s="2" t="s">
        <v>39</v>
      </c>
      <c r="BS444" s="2" t="s">
        <v>40</v>
      </c>
      <c r="BT444" s="2" t="s">
        <v>41</v>
      </c>
      <c r="BU444" s="2" t="s">
        <v>42</v>
      </c>
      <c r="BV444" s="2" t="s">
        <v>70</v>
      </c>
      <c r="BW444" s="2" t="s">
        <v>71</v>
      </c>
      <c r="BX444" s="9" t="s">
        <v>72</v>
      </c>
    </row>
    <row r="445" spans="1:76" x14ac:dyDescent="0.25">
      <c r="A445" s="53"/>
      <c r="B445" s="8">
        <v>0.26951672862453502</v>
      </c>
      <c r="C445" s="3">
        <v>0.10297397769516729</v>
      </c>
      <c r="D445" s="3">
        <v>0.10594795539033458</v>
      </c>
      <c r="E445" s="3">
        <v>0.46877323420074346</v>
      </c>
      <c r="F445" s="3">
        <v>0.87620817843866172</v>
      </c>
      <c r="G445" s="3">
        <v>0.1</v>
      </c>
      <c r="H445" s="3">
        <v>0.1</v>
      </c>
      <c r="I445" s="3">
        <v>0.51933085501858745</v>
      </c>
      <c r="J445" s="3">
        <v>0.1</v>
      </c>
      <c r="K445" s="3">
        <v>0.10089219330855019</v>
      </c>
      <c r="L445" s="3">
        <v>0.10297397769516729</v>
      </c>
      <c r="M445" s="3">
        <v>0.1</v>
      </c>
      <c r="N445" s="3">
        <v>0.120817843866171</v>
      </c>
      <c r="O445" s="3">
        <v>1</v>
      </c>
      <c r="P445" s="6">
        <f>$BV$43+ (B445*AI439) + (C445*$AJ$43) +(D445*$AK$43)+(E445*$AL$43)+(F445*$AM$43)+(G445*$AN$43)+(H445*$AO$43)+(I445*$AP$43)+(J445*$AQ$43)+(K445*$AR$43)+(L445*$AS$43)+(M445*$AT$43)+(N445*$AU$43)</f>
        <v>1.1218758110655658</v>
      </c>
      <c r="Q445" s="6">
        <f>$BW$43+ (B445*$AV$43) + (C445*$AW$43) +(D445*$AX$43)+(E445*$AY$43)+(F445*$AZ$43)+(G445*$BA$43)+(H445*$BB$43)+(I445*$BC$43)+(J445*$BD$43)+(K445*$BE$43)+(L445*$BF$43)+(M445*$BG$43)+(N445*$BH$43)</f>
        <v>2.5129876661774113</v>
      </c>
      <c r="R445" s="6">
        <f>$BX$43+ (B445*$BI$43) + (C445*$BJ$43) +(D445*$BK$43)+(E445*$BL$43)+(F445*$BM$43)+(G445*$BN$43)+(H445*$BO$43)+(I445*$BP$43)+(J445*$BQ$43)+(K445*$BR$43)+(L445*$BS$43)+(M445*$BT$43)+(N445*$BU$43)</f>
        <v>2.0142316659841852</v>
      </c>
      <c r="S445" s="6">
        <f>1/(1+EXP(-P445))</f>
        <v>0.75433649434514183</v>
      </c>
      <c r="T445" s="6">
        <f t="shared" ref="T445" si="4868">1/(1+EXP(-Q445))</f>
        <v>0.92504730296426851</v>
      </c>
      <c r="U445" s="6">
        <f t="shared" ref="U445" si="4869">1/(1+EXP(-R445))</f>
        <v>0.88228323250068719</v>
      </c>
      <c r="V445" s="6">
        <f>AB439+(S445*Y439)+(T445*Z439)+(U445*AA439)</f>
        <v>0.3603125781069359</v>
      </c>
      <c r="W445" s="6">
        <f>1/(1+EXP(-V445))</f>
        <v>0.58911609829748635</v>
      </c>
      <c r="X445" s="6">
        <f>(O445 -W445) *W445 * (1-W445)</f>
        <v>9.9457867381996343E-2</v>
      </c>
      <c r="Y445" s="6">
        <f>$Q$4*X445*S445</f>
        <v>7.5024699015979156E-3</v>
      </c>
      <c r="Z445" s="6">
        <f>$Q$4*X445*T445</f>
        <v>9.2003231980293618E-3</v>
      </c>
      <c r="AA445" s="6">
        <f>$Q$4*X445*U445</f>
        <v>8.7750008731412397E-3</v>
      </c>
      <c r="AB445" s="6">
        <f>$Q$4*X445</f>
        <v>9.945786738199635E-3</v>
      </c>
      <c r="AC445" s="6">
        <f>X445 *Y439</f>
        <v>4.4798913787365974E-2</v>
      </c>
      <c r="AD445" s="6">
        <f t="shared" ref="AD445" si="4870">Y445 *Z439</f>
        <v>-1.3276009749560054E-3</v>
      </c>
      <c r="AE445" s="6">
        <f t="shared" ref="AE445" si="4871">Z445 *AA439</f>
        <v>-2.8635629052558924E-3</v>
      </c>
      <c r="AF445" s="6">
        <f>AC445 *S445*(1 - S445)</f>
        <v>8.3018187651962387E-3</v>
      </c>
      <c r="AG445" s="6">
        <f>AD445 *T445*(1 - T445)</f>
        <v>-9.2048935124713175E-5</v>
      </c>
      <c r="AH445" s="6">
        <f>AE445 *U445*(1 - U445)</f>
        <v>-2.9740829789148284E-4</v>
      </c>
      <c r="AI445" s="6">
        <f>$Q$4*$AF$49 *B445</f>
        <v>7.0728115482255504E-5</v>
      </c>
      <c r="AJ445" s="6">
        <f t="shared" ref="AJ445" si="4872">$Q$4*$AF$49 *C445</f>
        <v>2.7023017915289378E-5</v>
      </c>
      <c r="AK445" s="6">
        <f t="shared" ref="AK445" si="4873">$Q$4*$AF$49 *D445</f>
        <v>2.7803466086128061E-5</v>
      </c>
      <c r="AL445" s="6">
        <f t="shared" ref="AL445" si="4874">$Q$4*$AF$49 *E445</f>
        <v>1.2301814292844728E-4</v>
      </c>
      <c r="AM445" s="6">
        <f t="shared" ref="AM445" si="4875">$Q$4*$AF$49 *F445</f>
        <v>2.2993954233334679E-4</v>
      </c>
      <c r="AN445" s="6">
        <f t="shared" ref="AN445" si="4876">$Q$4*$AF$49 *G445</f>
        <v>2.6242569744450695E-5</v>
      </c>
      <c r="AO445" s="6">
        <f t="shared" ref="AO445" si="4877">$Q$4*$AF$49 *H445</f>
        <v>2.6242569744450695E-5</v>
      </c>
      <c r="AP445" s="6">
        <f t="shared" ref="AP445" si="4878">$Q$4*$AF$49 *I445</f>
        <v>1.3628576183270493E-4</v>
      </c>
      <c r="AQ445" s="6">
        <f t="shared" ref="AQ445" si="4879">$Q$4*$AF$49 *J445</f>
        <v>2.6242569744450695E-5</v>
      </c>
      <c r="AR445" s="6">
        <f t="shared" ref="AR445" si="4880">$Q$4*$AF$49 *K445</f>
        <v>2.6476704195702298E-5</v>
      </c>
      <c r="AS445" s="6">
        <f t="shared" ref="AS445" si="4881">$Q$4*$AF$49 *L445</f>
        <v>2.7023017915289378E-5</v>
      </c>
      <c r="AT445" s="6">
        <f t="shared" ref="AT445" si="4882">$Q$4*$AF$49 *M445</f>
        <v>2.6242569744450695E-5</v>
      </c>
      <c r="AU445" s="6">
        <f t="shared" ref="AU445" si="4883">$Q$4*$AF$49 *N445</f>
        <v>3.170570694032147E-5</v>
      </c>
      <c r="AV445" s="6">
        <f>$Q$4*$AG$49 *B445</f>
        <v>5.8622748510761062E-7</v>
      </c>
      <c r="AW445" s="6">
        <f t="shared" ref="AW445" si="4884">$Q$4*$AG$49 *C445</f>
        <v>2.2397932879283909E-7</v>
      </c>
      <c r="AX445" s="6">
        <f t="shared" ref="AX445" si="4885">$Q$4*$AG$49 *D445</f>
        <v>2.3044804586988857E-7</v>
      </c>
      <c r="AY445" s="6">
        <f t="shared" ref="AY445" si="4886">$Q$4*$AG$49 *E445</f>
        <v>1.0196315292699279E-6</v>
      </c>
      <c r="AZ445" s="6">
        <f t="shared" ref="AZ445" si="4887">$Q$4*$AG$49 *F445</f>
        <v>1.90584576882571E-6</v>
      </c>
      <c r="BA445" s="6">
        <f t="shared" ref="BA445" si="4888">$Q$4*$AG$49 *G445</f>
        <v>2.1751061171578957E-7</v>
      </c>
      <c r="BB445" s="6">
        <f t="shared" ref="BB445" si="4889">$Q$4*$AG$49 *H445</f>
        <v>2.1751061171578957E-7</v>
      </c>
      <c r="BC445" s="6">
        <f t="shared" ref="BC445" si="4890">$Q$4*$AG$49 *I445</f>
        <v>1.1295997195797698E-6</v>
      </c>
      <c r="BD445" s="6">
        <f t="shared" ref="BD445" si="4891">$Q$4*$AG$49 *J445</f>
        <v>2.1751061171578957E-7</v>
      </c>
      <c r="BE445" s="6">
        <f t="shared" ref="BE445" si="4892">$Q$4*$AG$49 *K445</f>
        <v>2.1945122683890442E-7</v>
      </c>
      <c r="BF445" s="6">
        <f t="shared" ref="BF445" si="4893">$Q$4*$AG$49 *L445</f>
        <v>2.2397932879283909E-7</v>
      </c>
      <c r="BG445" s="6">
        <f t="shared" ref="BG445" si="4894">$Q$4*$AG$49 *M445</f>
        <v>2.1751061171578957E-7</v>
      </c>
      <c r="BH445" s="6">
        <f t="shared" ref="BH445" si="4895">$Q$4*$AG$49 *N445</f>
        <v>2.6279163125513609E-7</v>
      </c>
      <c r="BI445" s="6">
        <f>$Q$4*$AH$49 *B445</f>
        <v>3.4984895032724009E-7</v>
      </c>
      <c r="BJ445" s="6">
        <f t="shared" ref="BJ445" si="4896">$Q$4*$AH$49 *C445</f>
        <v>1.3366642653882154E-7</v>
      </c>
      <c r="BK445" s="6">
        <f t="shared" ref="BK445" si="4897">$Q$4*$AH$49 *D445</f>
        <v>1.3752682874932902E-7</v>
      </c>
      <c r="BL445" s="6">
        <f t="shared" ref="BL445" si="4898">$Q$4*$AH$49 *E445</f>
        <v>6.0849589843124165E-7</v>
      </c>
      <c r="BM445" s="6">
        <f t="shared" ref="BM445" si="4899">$Q$4*$AH$49 *F445</f>
        <v>1.1373710012707666E-6</v>
      </c>
      <c r="BN445" s="6">
        <f t="shared" ref="BN445" si="4900">$Q$4*$AH$49 *G445</f>
        <v>1.2980602432831405E-7</v>
      </c>
      <c r="BO445" s="6">
        <f t="shared" ref="BO445" si="4901">$Q$4*$AH$49 *H445</f>
        <v>1.2980602432831405E-7</v>
      </c>
      <c r="BP445" s="6">
        <f t="shared" ref="BP445" si="4902">$Q$4*$AH$49 *I445</f>
        <v>6.7412273600986892E-7</v>
      </c>
      <c r="BQ445" s="6">
        <f t="shared" ref="BQ445" si="4903">$Q$4*$AH$49 *J445</f>
        <v>1.2980602432831405E-7</v>
      </c>
      <c r="BR445" s="6">
        <f t="shared" ref="BR445" si="4904">$Q$4*$AH$49 *K445</f>
        <v>1.3096414499146631E-7</v>
      </c>
      <c r="BS445" s="6">
        <f t="shared" ref="BS445" si="4905">$Q$4*$AH$49 *L445</f>
        <v>1.3366642653882154E-7</v>
      </c>
      <c r="BT445" s="6">
        <f t="shared" ref="BT445" si="4906">$Q$4*$AH$49 *M445</f>
        <v>1.2980602432831405E-7</v>
      </c>
      <c r="BU445" s="6">
        <f t="shared" ref="BU445" si="4907">$Q$4*$AH$49 *N445</f>
        <v>1.568288398018664E-7</v>
      </c>
      <c r="BV445" s="6">
        <f>$Q$4*AF445</f>
        <v>8.3018187651962396E-4</v>
      </c>
      <c r="BW445" s="6">
        <f>$Q$4*AG445</f>
        <v>-9.2048935124713179E-6</v>
      </c>
      <c r="BX445" s="10">
        <f>$Q$4*AH445</f>
        <v>-2.9740829789148285E-5</v>
      </c>
    </row>
    <row r="446" spans="1:76" x14ac:dyDescent="0.25">
      <c r="A446" s="53"/>
      <c r="B446" s="21" t="s">
        <v>74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7">
        <f>Y439 + Y445</f>
        <v>0.4579335415362123</v>
      </c>
      <c r="Z446" s="7">
        <f t="shared" ref="Z446" si="4908">Z439 + Z445</f>
        <v>-0.16775486520909055</v>
      </c>
      <c r="AA446" s="7">
        <f t="shared" ref="AA446" si="4909">AA439 + AA445</f>
        <v>-0.30247090251743153</v>
      </c>
      <c r="AB446" s="7">
        <f>AB439+AB445</f>
        <v>0.46878073085172656</v>
      </c>
      <c r="AC446" s="41"/>
      <c r="AD446" s="42"/>
      <c r="AE446" s="42"/>
      <c r="AF446" s="42"/>
      <c r="AG446" s="42"/>
      <c r="AH446" s="43"/>
      <c r="AI446" s="7">
        <f>AI439 + AI445</f>
        <v>3.9475390810926846E-3</v>
      </c>
      <c r="AJ446" s="7">
        <f t="shared" ref="AJ446:BX446" si="4910">AJ439 + AJ445</f>
        <v>0.79364413499907649</v>
      </c>
      <c r="AK446" s="7">
        <f t="shared" si="4910"/>
        <v>0.51723556889286026</v>
      </c>
      <c r="AL446" s="7">
        <f t="shared" si="4910"/>
        <v>9.1840661705944709E-2</v>
      </c>
      <c r="AM446" s="7">
        <f t="shared" si="4910"/>
        <v>0.20057611368575201</v>
      </c>
      <c r="AN446" s="7">
        <f t="shared" si="4910"/>
        <v>0.39350032031582771</v>
      </c>
      <c r="AO446" s="7">
        <f t="shared" si="4910"/>
        <v>0.94076511821050357</v>
      </c>
      <c r="AP446" s="7">
        <f t="shared" si="4910"/>
        <v>9.7268384907175598E-2</v>
      </c>
      <c r="AQ446" s="7">
        <f t="shared" si="4910"/>
        <v>0.60916281771844993</v>
      </c>
      <c r="AR446" s="7">
        <f t="shared" si="4910"/>
        <v>9.8663097351635171E-2</v>
      </c>
      <c r="AS446" s="7">
        <f t="shared" si="4910"/>
        <v>0.56576939127652881</v>
      </c>
      <c r="AT446" s="7">
        <f t="shared" si="4910"/>
        <v>0.94363580845498385</v>
      </c>
      <c r="AU446" s="7">
        <f t="shared" si="4910"/>
        <v>0.86032204140900648</v>
      </c>
      <c r="AV446" s="7">
        <f t="shared" si="4910"/>
        <v>0.65034191405831454</v>
      </c>
      <c r="AW446" s="7">
        <f t="shared" si="4910"/>
        <v>0.89556734689511508</v>
      </c>
      <c r="AX446" s="7">
        <f t="shared" si="4910"/>
        <v>0.68643809151636614</v>
      </c>
      <c r="AY446" s="7">
        <f t="shared" si="4910"/>
        <v>0.928425234021103</v>
      </c>
      <c r="AZ446" s="7">
        <f t="shared" si="4910"/>
        <v>0.68680334384364861</v>
      </c>
      <c r="BA446" s="7">
        <f t="shared" si="4910"/>
        <v>0.18832452563275903</v>
      </c>
      <c r="BB446" s="7">
        <f t="shared" si="4910"/>
        <v>0.34157727269239452</v>
      </c>
      <c r="BC446" s="7">
        <f t="shared" si="4910"/>
        <v>0.8023482693799967</v>
      </c>
      <c r="BD446" s="7">
        <f t="shared" si="4910"/>
        <v>0.68731216447798893</v>
      </c>
      <c r="BE446" s="7">
        <f t="shared" si="4910"/>
        <v>4.5892915676045629E-2</v>
      </c>
      <c r="BF446" s="7">
        <f t="shared" si="4910"/>
        <v>0.65046479588567641</v>
      </c>
      <c r="BG446" s="7">
        <f t="shared" si="4910"/>
        <v>0.77655254795352591</v>
      </c>
      <c r="BH446" s="7">
        <f t="shared" si="4910"/>
        <v>0.98119909827527685</v>
      </c>
      <c r="BI446" s="7">
        <f t="shared" si="4910"/>
        <v>0.74401104120884853</v>
      </c>
      <c r="BJ446" s="7">
        <f t="shared" si="4910"/>
        <v>0.38629384600319211</v>
      </c>
      <c r="BK446" s="7">
        <f t="shared" si="4910"/>
        <v>0.33304496467828415</v>
      </c>
      <c r="BL446" s="7">
        <f t="shared" si="4910"/>
        <v>6.4610688030933047E-2</v>
      </c>
      <c r="BM446" s="7">
        <f t="shared" si="4910"/>
        <v>0.77454898548021811</v>
      </c>
      <c r="BN446" s="7">
        <f t="shared" si="4910"/>
        <v>0.46665563864190063</v>
      </c>
      <c r="BO446" s="7">
        <f t="shared" si="4910"/>
        <v>0.89042625924004826</v>
      </c>
      <c r="BP446" s="7">
        <f t="shared" si="4910"/>
        <v>0.34669664500941738</v>
      </c>
      <c r="BQ446" s="7">
        <f t="shared" si="4910"/>
        <v>0.37273414130022831</v>
      </c>
      <c r="BR446" s="7">
        <f t="shared" si="4910"/>
        <v>0.32074550908108496</v>
      </c>
      <c r="BS446" s="7">
        <f t="shared" si="4910"/>
        <v>0.20333320616800449</v>
      </c>
      <c r="BT446" s="7">
        <f t="shared" si="4910"/>
        <v>0.79236687685496843</v>
      </c>
      <c r="BU446" s="7">
        <f t="shared" si="4910"/>
        <v>0.2129196825376771</v>
      </c>
      <c r="BV446" s="7">
        <f t="shared" si="4910"/>
        <v>4.7824798587327008E-2</v>
      </c>
      <c r="BW446" s="7">
        <f t="shared" si="4910"/>
        <v>0.3052706918657066</v>
      </c>
      <c r="BX446" s="11">
        <f t="shared" si="4910"/>
        <v>0.52874731831089428</v>
      </c>
    </row>
    <row r="447" spans="1:76" x14ac:dyDescent="0.25">
      <c r="A447" s="53"/>
      <c r="BX447" s="12"/>
    </row>
    <row r="448" spans="1:76" x14ac:dyDescent="0.25">
      <c r="A448" s="53"/>
      <c r="B448" s="8">
        <v>0.29033457249070638</v>
      </c>
      <c r="C448" s="3">
        <v>0.10297397769516729</v>
      </c>
      <c r="D448" s="3">
        <v>0.11189591078066916</v>
      </c>
      <c r="E448" s="3">
        <v>0.48066914498141267</v>
      </c>
      <c r="F448" s="3">
        <v>0.88215613382899627</v>
      </c>
      <c r="G448" s="3">
        <v>0.1</v>
      </c>
      <c r="H448" s="3">
        <v>0.1</v>
      </c>
      <c r="I448" s="3">
        <v>0.41226765799256504</v>
      </c>
      <c r="J448" s="3">
        <v>0.10297397769516729</v>
      </c>
      <c r="K448" s="3">
        <v>0.10059479553903346</v>
      </c>
      <c r="L448" s="3">
        <v>0.10594795539033458</v>
      </c>
      <c r="M448" s="3">
        <v>0.10297397769516729</v>
      </c>
      <c r="N448" s="3">
        <v>0.120817843866171</v>
      </c>
      <c r="O448" s="3">
        <v>0</v>
      </c>
      <c r="P448" s="6">
        <f>$BV$43+ (B448*AI442) + (C448*$AJ$43) +(D448*$AK$43)+(E448*$AL$43)+(F448*$AM$43)+(G448*$AN$43)+(H448*$AO$43)+(I448*$AP$43)+(J448*$AQ$43)+(K448*$AR$43)+(L448*$AS$43)+(M448*$AT$43)+(N448*$AU$43)</f>
        <v>1.1168360491324956</v>
      </c>
      <c r="Q448" s="6">
        <f>$BW$43+ (B448*$AV$43) + (C448*$AW$43) +(D448*$AX$43)+(E448*$AY$43)+(F448*$AZ$43)+(G448*$BA$43)+(H448*$BB$43)+(I448*$BC$43)+(J448*$BD$43)+(K448*$BE$43)+(L448*$BF$43)+(M448*$BG$43)+(N448*$BH$43)</f>
        <v>2.4655634858100868</v>
      </c>
      <c r="R448" s="6">
        <f>$BX$43+ (B448*$BI$43) + (C448*$BJ$43) +(D448*$BK$43)+(E448*$BL$43)+(F448*$BM$43)+(G448*$BN$43)+(H448*$BO$43)+(I448*$BP$43)+(J448*$BQ$43)+(K448*$BR$43)+(L448*$BS$43)+(M448*$BT$43)+(N448*$BU$43)</f>
        <v>2.0036371550250882</v>
      </c>
      <c r="S448" s="6">
        <f>1/(1+EXP(-P448))</f>
        <v>0.7534013645401284</v>
      </c>
      <c r="T448" s="6">
        <f t="shared" ref="T448" si="4911">1/(1+EXP(-Q448))</f>
        <v>0.92169215469987387</v>
      </c>
      <c r="U448" s="6">
        <f t="shared" ref="U448" si="4912">1/(1+EXP(-R448))</f>
        <v>0.88117842732851526</v>
      </c>
      <c r="V448" s="6">
        <f>AB439+(S448*Y439)+(T448*Z439)+(U448*AA439)</f>
        <v>0.36082894356388923</v>
      </c>
      <c r="W448" s="6">
        <f t="shared" ref="W448" si="4913">1/(1+EXP(-V448))</f>
        <v>0.58924108309889434</v>
      </c>
      <c r="X448" s="6">
        <f>(O448 -W448) *W448 * (1-W448)</f>
        <v>-0.14261757192837748</v>
      </c>
      <c r="Y448" s="6">
        <f>$Q$4*X448*S448</f>
        <v>-1.0744827329823951E-2</v>
      </c>
      <c r="Z448" s="6">
        <f>$Q$4*X448*T448</f>
        <v>-1.314494971687305E-2</v>
      </c>
      <c r="AA448" s="6">
        <f>$Q$4*X448*U448</f>
        <v>-1.2567152774125909E-2</v>
      </c>
      <c r="AB448" s="6">
        <f>$Q$4*X448</f>
        <v>-1.4261757192837749E-2</v>
      </c>
      <c r="AC448" s="6">
        <f>X448 *Y439</f>
        <v>-6.4239385757625764E-2</v>
      </c>
      <c r="AD448" s="6">
        <f>X448 *Z439</f>
        <v>2.5236919310752014E-2</v>
      </c>
      <c r="AE448" s="6">
        <f>X448 *AA439</f>
        <v>4.4389135014217845E-2</v>
      </c>
      <c r="AF448" s="6">
        <f>AC448 *S448*(1 - S448)</f>
        <v>-1.1934890841668959E-2</v>
      </c>
      <c r="AG448" s="6">
        <f>AD448 *T448*(1 - T448)</f>
        <v>1.8214929900288387E-3</v>
      </c>
      <c r="AH448" s="6">
        <f>AE448 *U448*(1 - U448)</f>
        <v>4.6476758936701765E-3</v>
      </c>
      <c r="AI448" s="6">
        <f>$Q$4*$AF$52 *B448</f>
        <v>-4.4871305332942388E-4</v>
      </c>
      <c r="AJ448" s="6">
        <f t="shared" ref="AJ448" si="4914">$Q$4*$AF$52 *C448</f>
        <v>-1.5914662710915544E-4</v>
      </c>
      <c r="AK448" s="6">
        <f t="shared" ref="AK448" si="4915">$Q$4*$AF$52 *D448</f>
        <v>-1.7293550454821583E-4</v>
      </c>
      <c r="AL448" s="6">
        <f t="shared" ref="AL448" si="4916">$Q$4*$AF$52 *E448</f>
        <v>-7.4287577202937895E-4</v>
      </c>
      <c r="AM448" s="6">
        <f t="shared" ref="AM448" si="4917">$Q$4*$AF$52 *F448</f>
        <v>-1.3633752567870968E-3</v>
      </c>
      <c r="AN448" s="6">
        <f t="shared" ref="AN448" si="4918">$Q$4*$AF$52 *G448</f>
        <v>-1.5455033462946863E-4</v>
      </c>
      <c r="AO448" s="6">
        <f t="shared" ref="AO448" si="4919">$Q$4*$AF$52 *H448</f>
        <v>-1.5455033462946863E-4</v>
      </c>
      <c r="AP448" s="6">
        <f t="shared" ref="AP448" si="4920">$Q$4*$AF$52 *I448</f>
        <v>-6.3716104499658254E-4</v>
      </c>
      <c r="AQ448" s="6">
        <f t="shared" ref="AQ448" si="4921">$Q$4*$AF$52 *J448</f>
        <v>-1.5914662710915544E-4</v>
      </c>
      <c r="AR448" s="6">
        <f t="shared" ref="AR448" si="4922">$Q$4*$AF$52 *K448</f>
        <v>-1.5546959312540598E-4</v>
      </c>
      <c r="AS448" s="6">
        <f t="shared" ref="AS448" si="4923">$Q$4*$AF$52 *L448</f>
        <v>-1.6374291958884223E-4</v>
      </c>
      <c r="AT448" s="6">
        <f t="shared" ref="AT448" si="4924">$Q$4*$AF$52 *M448</f>
        <v>-1.5914662710915544E-4</v>
      </c>
      <c r="AU448" s="6">
        <f t="shared" ref="AU448" si="4925">$Q$4*$AF$52 *N448</f>
        <v>-1.8672438198727621E-4</v>
      </c>
      <c r="AV448" s="6">
        <f>$Q$4*$AG$52 *B448</f>
        <v>-5.0799712809904275E-5</v>
      </c>
      <c r="AW448" s="6">
        <f t="shared" ref="AW448" si="4926">$Q$4*$AG$52 *C448</f>
        <v>-1.8017311713628017E-5</v>
      </c>
      <c r="AX448" s="6">
        <f t="shared" ref="AX448" si="4927">$Q$4*$AG$52 *D448</f>
        <v>-1.9578378432498315E-5</v>
      </c>
      <c r="AY448" s="6">
        <f t="shared" ref="AY448" si="4928">$Q$4*$AG$52 *E448</f>
        <v>-8.4102469479137277E-5</v>
      </c>
      <c r="AZ448" s="6">
        <f t="shared" ref="AZ448" si="4929">$Q$4*$AG$52 *F448</f>
        <v>-1.5435047182830067E-4</v>
      </c>
      <c r="BA448" s="6">
        <f t="shared" ref="BA448" si="4930">$Q$4*$AG$52 *G448</f>
        <v>-1.7496956140671253E-5</v>
      </c>
      <c r="BB448" s="6">
        <f t="shared" ref="BB448" si="4931">$Q$4*$AG$52 *H448</f>
        <v>-1.7496956140671253E-5</v>
      </c>
      <c r="BC448" s="6">
        <f t="shared" ref="BC448" si="4932">$Q$4*$AG$52 *I448</f>
        <v>-7.2134291301131665E-5</v>
      </c>
      <c r="BD448" s="6">
        <f t="shared" ref="BD448" si="4933">$Q$4*$AG$52 *J448</f>
        <v>-1.8017311713628017E-5</v>
      </c>
      <c r="BE448" s="6">
        <f t="shared" ref="BE448" si="4934">$Q$4*$AG$52 *K448</f>
        <v>-1.7601027255262605E-5</v>
      </c>
      <c r="BF448" s="6">
        <f t="shared" ref="BF448" si="4935">$Q$4*$AG$52 *L448</f>
        <v>-1.8537667286584785E-5</v>
      </c>
      <c r="BG448" s="6">
        <f t="shared" ref="BG448" si="4936">$Q$4*$AG$52 *M448</f>
        <v>-1.8017311713628017E-5</v>
      </c>
      <c r="BH448" s="6">
        <f t="shared" ref="BH448" si="4937">$Q$4*$AG$52 *N448</f>
        <v>-2.1139445151368612E-5</v>
      </c>
      <c r="BI448" s="6">
        <f>$Q$4*$AH$52 *B448</f>
        <v>-2.4001231093712511E-5</v>
      </c>
      <c r="BJ448" s="6">
        <f t="shared" ref="BJ448" si="4938">$Q$4*$AH$52 *C448</f>
        <v>-8.5126005287559081E-6</v>
      </c>
      <c r="BK448" s="6">
        <f t="shared" ref="BK448" si="4939">$Q$4*$AH$52 *D448</f>
        <v>-9.2501543651824131E-6</v>
      </c>
      <c r="BL448" s="6">
        <f t="shared" ref="BL448" si="4940">$Q$4*$AH$52 *E448</f>
        <v>-3.9735712937477939E-5</v>
      </c>
      <c r="BM448" s="6">
        <f t="shared" ref="BM448" si="4941">$Q$4*$AH$52 *F448</f>
        <v>-7.292563557667065E-5</v>
      </c>
      <c r="BN448" s="6">
        <f t="shared" ref="BN448" si="4942">$Q$4*$AH$52 *G448</f>
        <v>-8.2667492499470737E-6</v>
      </c>
      <c r="BO448" s="6">
        <f t="shared" ref="BO448" si="4943">$Q$4*$AH$52 *H448</f>
        <v>-8.2667492499470737E-6</v>
      </c>
      <c r="BP448" s="6">
        <f t="shared" ref="BP448" si="4944">$Q$4*$AH$52 *I448</f>
        <v>-3.4081133524874732E-5</v>
      </c>
      <c r="BQ448" s="6">
        <f t="shared" ref="BQ448" si="4945">$Q$4*$AH$52 *J448</f>
        <v>-8.5126005287559081E-6</v>
      </c>
      <c r="BR448" s="6">
        <f t="shared" ref="BR448" si="4946">$Q$4*$AH$52 *K448</f>
        <v>-8.3159195057088406E-6</v>
      </c>
      <c r="BS448" s="6">
        <f t="shared" ref="BS448" si="4947">$Q$4*$AH$52 *L448</f>
        <v>-8.7584518075647443E-6</v>
      </c>
      <c r="BT448" s="6">
        <f t="shared" ref="BT448" si="4948">$Q$4*$AH$52 *M448</f>
        <v>-8.5126005287559081E-6</v>
      </c>
      <c r="BU448" s="6">
        <f t="shared" ref="BU448" si="4949">$Q$4*$AH$52 *N448</f>
        <v>-9.9877082016089164E-6</v>
      </c>
      <c r="BV448" s="6">
        <f>$Q$4*AF448</f>
        <v>-1.1934890841668959E-3</v>
      </c>
      <c r="BW448" s="6">
        <f>$Q$4*AG448</f>
        <v>1.8214929900288389E-4</v>
      </c>
      <c r="BX448" s="10">
        <f>$Q$4*AH448</f>
        <v>4.6476758936701769E-4</v>
      </c>
    </row>
    <row r="449" spans="1:76" x14ac:dyDescent="0.25">
      <c r="A449" s="53"/>
      <c r="B449" s="21" t="s">
        <v>74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13">
        <f>Y446+Y448</f>
        <v>0.44718871420638834</v>
      </c>
      <c r="Z449" s="13">
        <f t="shared" ref="Z449:AB449" si="4950">Z446+Z448</f>
        <v>-0.1808998149259636</v>
      </c>
      <c r="AA449" s="13">
        <f t="shared" si="4950"/>
        <v>-0.31503805529155743</v>
      </c>
      <c r="AB449" s="13">
        <f t="shared" si="4950"/>
        <v>0.45451897365888883</v>
      </c>
      <c r="AC449" s="36" t="s">
        <v>74</v>
      </c>
      <c r="AD449" s="36"/>
      <c r="AE449" s="36"/>
      <c r="AF449" s="36"/>
      <c r="AG449" s="36"/>
      <c r="AH449" s="36"/>
      <c r="AI449" s="14">
        <f>AI446+AI448</f>
        <v>3.4988260277632605E-3</v>
      </c>
      <c r="AJ449" s="14">
        <f t="shared" ref="AJ449:BV449" si="4951">AJ446+AJ448</f>
        <v>0.79348498837196735</v>
      </c>
      <c r="AK449" s="14">
        <f t="shared" si="4951"/>
        <v>0.51706263338831204</v>
      </c>
      <c r="AL449" s="14">
        <f t="shared" si="4951"/>
        <v>9.1097785933915335E-2</v>
      </c>
      <c r="AM449" s="14">
        <f t="shared" si="4951"/>
        <v>0.19921273842896492</v>
      </c>
      <c r="AN449" s="14">
        <f t="shared" si="4951"/>
        <v>0.39334576998119825</v>
      </c>
      <c r="AO449" s="14">
        <f t="shared" si="4951"/>
        <v>0.94061056787587405</v>
      </c>
      <c r="AP449" s="14">
        <f t="shared" si="4951"/>
        <v>9.6631223862179011E-2</v>
      </c>
      <c r="AQ449" s="14">
        <f t="shared" si="4951"/>
        <v>0.60900367109134079</v>
      </c>
      <c r="AR449" s="14">
        <f t="shared" si="4951"/>
        <v>9.8507627758509769E-2</v>
      </c>
      <c r="AS449" s="14">
        <f t="shared" si="4951"/>
        <v>0.56560564835693994</v>
      </c>
      <c r="AT449" s="14">
        <f t="shared" si="4951"/>
        <v>0.94347666182787471</v>
      </c>
      <c r="AU449" s="14">
        <f t="shared" si="4951"/>
        <v>0.86013531702701918</v>
      </c>
      <c r="AV449" s="14">
        <f t="shared" si="4951"/>
        <v>0.65029111434550468</v>
      </c>
      <c r="AW449" s="14">
        <f t="shared" si="4951"/>
        <v>0.8955493295834015</v>
      </c>
      <c r="AX449" s="14">
        <f t="shared" si="4951"/>
        <v>0.68641851313793367</v>
      </c>
      <c r="AY449" s="14">
        <f t="shared" si="4951"/>
        <v>0.9283411315516239</v>
      </c>
      <c r="AZ449" s="14">
        <f t="shared" si="4951"/>
        <v>0.68664899337182028</v>
      </c>
      <c r="BA449" s="14">
        <f t="shared" si="4951"/>
        <v>0.18830702867661836</v>
      </c>
      <c r="BB449" s="14">
        <f t="shared" si="4951"/>
        <v>0.34155977573625385</v>
      </c>
      <c r="BC449" s="14">
        <f t="shared" si="4951"/>
        <v>0.80227613508869555</v>
      </c>
      <c r="BD449" s="14">
        <f t="shared" si="4951"/>
        <v>0.68729414716627535</v>
      </c>
      <c r="BE449" s="14">
        <f t="shared" si="4951"/>
        <v>4.5875314648790369E-2</v>
      </c>
      <c r="BF449" s="14">
        <f t="shared" si="4951"/>
        <v>0.65044625821838986</v>
      </c>
      <c r="BG449" s="14">
        <f t="shared" si="4951"/>
        <v>0.77653453064181233</v>
      </c>
      <c r="BH449" s="14">
        <f t="shared" si="4951"/>
        <v>0.98117795883012549</v>
      </c>
      <c r="BI449" s="14">
        <f t="shared" si="4951"/>
        <v>0.74398703997775484</v>
      </c>
      <c r="BJ449" s="14">
        <f t="shared" si="4951"/>
        <v>0.38628533340266336</v>
      </c>
      <c r="BK449" s="14">
        <f t="shared" si="4951"/>
        <v>0.33303571452391895</v>
      </c>
      <c r="BL449" s="14">
        <f t="shared" si="4951"/>
        <v>6.4570952317995575E-2</v>
      </c>
      <c r="BM449" s="14">
        <f t="shared" si="4951"/>
        <v>0.77447605984464141</v>
      </c>
      <c r="BN449" s="14">
        <f t="shared" si="4951"/>
        <v>0.46664737189265065</v>
      </c>
      <c r="BO449" s="14">
        <f t="shared" si="4951"/>
        <v>0.89041799249079834</v>
      </c>
      <c r="BP449" s="14">
        <f t="shared" si="4951"/>
        <v>0.3466625638758925</v>
      </c>
      <c r="BQ449" s="14">
        <f t="shared" si="4951"/>
        <v>0.37272562869969955</v>
      </c>
      <c r="BR449" s="14">
        <f t="shared" si="4951"/>
        <v>0.32073719316157923</v>
      </c>
      <c r="BS449" s="14">
        <f t="shared" si="4951"/>
        <v>0.20332444771619693</v>
      </c>
      <c r="BT449" s="14">
        <f t="shared" si="4951"/>
        <v>0.79235836425443962</v>
      </c>
      <c r="BU449" s="14">
        <f t="shared" si="4951"/>
        <v>0.2129096948294755</v>
      </c>
      <c r="BV449" s="14">
        <f t="shared" si="4951"/>
        <v>4.6631309503160114E-2</v>
      </c>
      <c r="BW449" s="14">
        <f>BW446+BW448</f>
        <v>0.3054528411647095</v>
      </c>
      <c r="BX449" s="15">
        <f t="shared" ref="BX449" si="4952">BX446+BX448</f>
        <v>0.52921208590026125</v>
      </c>
    </row>
    <row r="450" spans="1:76" x14ac:dyDescent="0.25">
      <c r="A450" s="53"/>
      <c r="BX450" s="12"/>
    </row>
    <row r="451" spans="1:76" ht="14.25" customHeight="1" x14ac:dyDescent="0.25">
      <c r="A451" s="53"/>
      <c r="B451" s="8">
        <v>0.32007434944237922</v>
      </c>
      <c r="C451" s="3">
        <v>0.1</v>
      </c>
      <c r="D451" s="3">
        <v>0.10594795539033458</v>
      </c>
      <c r="E451" s="3">
        <v>0.45687732342007437</v>
      </c>
      <c r="F451" s="3">
        <v>0.9</v>
      </c>
      <c r="G451" s="3">
        <v>0.1</v>
      </c>
      <c r="H451" s="3">
        <v>0.10594795539033458</v>
      </c>
      <c r="I451" s="3">
        <v>0.45985130111524164</v>
      </c>
      <c r="J451" s="3">
        <v>0.10297397769516729</v>
      </c>
      <c r="K451" s="3">
        <v>0.10059479553903346</v>
      </c>
      <c r="L451" s="3">
        <v>0.10297397769516729</v>
      </c>
      <c r="M451" s="3">
        <v>0.10297397769516729</v>
      </c>
      <c r="N451" s="3">
        <v>0.10892193308550187</v>
      </c>
      <c r="O451" s="3">
        <v>0</v>
      </c>
      <c r="P451" s="6">
        <f>$BV$43+ (B451*AI445) + (C451*$AJ$43) +(D451*$AK$43)+(E451*$AL$43)+(F451*$AM$43)+(G451*$AN$43)+(H451*$AO$43)+(I451*$AP$43)+(J451*$AQ$43)+(K451*$AR$43)+(L451*$AS$43)+(M451*$AT$43)+(N451*$AU$43)</f>
        <v>1.1143230549601821</v>
      </c>
      <c r="Q451" s="6">
        <f>$BW$43+ (B451*$AV$43) + (C451*$AW$43) +(D451*$AX$43)+(E451*$AY$43)+(F451*$AZ$43)+(G451*$BA$43)+(H451*$BB$43)+(I451*$BC$43)+(J451*$BD$43)+(K451*$BE$43)+(L451*$BF$43)+(M451*$BG$43)+(N451*$BH$43)</f>
        <v>2.4954608669463334</v>
      </c>
      <c r="R451" s="6">
        <f>$BX$43+ (B451*$BI$43) + (C451*$BJ$43) +(D451*$BK$43)+(E451*$BL$43)+(F451*$BM$43)+(G451*$BN$43)+(H451*$BO$43)+(I451*$BP$43)+(J451*$BQ$43)+(K451*$BR$43)+(L451*$BS$43)+(M451*$BT$43)+(N451*$BU$43)</f>
        <v>2.053859722839591</v>
      </c>
      <c r="S451" s="6">
        <f t="shared" ref="S451" si="4953">1/(1+EXP(-P451))</f>
        <v>0.75293418375792309</v>
      </c>
      <c r="T451" s="6">
        <f>1/(1+EXP(-Q451))</f>
        <v>0.92382299661895484</v>
      </c>
      <c r="U451" s="6">
        <f>1/(1+EXP(-R451))</f>
        <v>0.88633704164848148</v>
      </c>
      <c r="V451" s="6">
        <f>AB439+(S451*Y439)+(T451*Z439)+(U451*AA439)</f>
        <v>0.35863584971599527</v>
      </c>
      <c r="W451" s="6">
        <f t="shared" ref="W451" si="4954">1/(1+EXP(-V451))</f>
        <v>0.58871017167849105</v>
      </c>
      <c r="X451" s="6">
        <f>(O451 -W451) *W451 * (1-W451)</f>
        <v>-0.14254469142663709</v>
      </c>
      <c r="Y451" s="6">
        <f>$Q$4*X451*S451</f>
        <v>-1.0732677088834002E-2</v>
      </c>
      <c r="Z451" s="6">
        <f>$Q$4*X451*T451</f>
        <v>-1.3168606398588013E-2</v>
      </c>
      <c r="AA451" s="6">
        <f>$Q$4*X451*U451</f>
        <v>-1.2634264010178118E-2</v>
      </c>
      <c r="AB451" s="6">
        <f>$Q$4*X451</f>
        <v>-1.4254469142663709E-2</v>
      </c>
      <c r="AC451" s="6">
        <f>$X451 *Y439</f>
        <v>-6.4206558115125573E-2</v>
      </c>
      <c r="AD451" s="6">
        <f>$X451 *Z439</f>
        <v>2.5224022727835336E-2</v>
      </c>
      <c r="AE451" s="6">
        <f>$X451 *AA439</f>
        <v>4.4366451256614099E-2</v>
      </c>
      <c r="AF451" s="6">
        <f>AC451 *S451*(1 - S451)</f>
        <v>-1.1943979944453929E-2</v>
      </c>
      <c r="AG451" s="6">
        <f>AD451 *T451*(1 - T451)</f>
        <v>1.7751170790017258E-3</v>
      </c>
      <c r="AH451" s="6">
        <f>AE451 *U451*(1 - U451)</f>
        <v>4.469640022901341E-3</v>
      </c>
      <c r="AI451" s="6">
        <f t="shared" ref="AI451" si="4955">$Q$4*$AF$33 *B451</f>
        <v>-4.7762817871976817E-4</v>
      </c>
      <c r="AJ451" s="6">
        <f t="shared" ref="AJ451" si="4956">$Q$4*$AF$33 *C451</f>
        <v>-1.4922413481488689E-4</v>
      </c>
      <c r="AK451" s="6">
        <f t="shared" ref="AK451" si="4957">$Q$4*$AF$33 *D451</f>
        <v>-1.5809991978528909E-4</v>
      </c>
      <c r="AL451" s="6">
        <f t="shared" ref="AL451" si="4958">$Q$4*$AF$33 *E451</f>
        <v>-6.817712330390186E-4</v>
      </c>
      <c r="AM451" s="6">
        <f t="shared" ref="AM451" si="4959">$Q$4*$AF$33 *F451</f>
        <v>-1.3430172133339822E-3</v>
      </c>
      <c r="AN451" s="6">
        <f t="shared" ref="AN451" si="4960">$Q$4*$AF$33 *G451</f>
        <v>-1.4922413481488689E-4</v>
      </c>
      <c r="AO451" s="6">
        <f t="shared" ref="AO451" si="4961">$Q$4*$AF$33 *H451</f>
        <v>-1.5809991978528909E-4</v>
      </c>
      <c r="AP451" s="6">
        <f t="shared" ref="AP451" si="4962">$Q$4*$AF$33 *I451</f>
        <v>-6.8620912552421962E-4</v>
      </c>
      <c r="AQ451" s="6">
        <f t="shared" ref="AQ451" si="4963">$Q$4*$AF$33 *J451</f>
        <v>-1.5366202730008799E-4</v>
      </c>
      <c r="AR451" s="6">
        <f t="shared" ref="AR451" si="4964">$Q$4*$AF$33 *K451</f>
        <v>-1.501117133119271E-4</v>
      </c>
      <c r="AS451" s="6">
        <f t="shared" ref="AS451" si="4965">$Q$4*$AF$33 *L451</f>
        <v>-1.5366202730008799E-4</v>
      </c>
      <c r="AT451" s="6">
        <f t="shared" ref="AT451" si="4966">$Q$4*$AF$33 *M451</f>
        <v>-1.5366202730008799E-4</v>
      </c>
      <c r="AU451" s="6">
        <f t="shared" ref="AU451" si="4967">$Q$4*$AF$33 *N451</f>
        <v>-1.6253781227049019E-4</v>
      </c>
      <c r="AV451" s="6">
        <f t="shared" ref="AV451" si="4968">$Q$4*$AG$33 *B451</f>
        <v>-5.733351398497838E-5</v>
      </c>
      <c r="AW451" s="6">
        <f t="shared" ref="AW451" si="4969">$Q$4*$AG$33 *C451</f>
        <v>-1.7912561279859678E-5</v>
      </c>
      <c r="AX451" s="6">
        <f t="shared" ref="AX451" si="4970">$Q$4*$AG$33 *D451</f>
        <v>-1.8977992434052078E-5</v>
      </c>
      <c r="AY451" s="6">
        <f t="shared" ref="AY451" si="4971">$Q$4*$AG$33 *E451</f>
        <v>-8.1838430531403508E-5</v>
      </c>
      <c r="AZ451" s="6">
        <f t="shared" ref="AZ451" si="4972">$Q$4*$AG$33 *F451</f>
        <v>-1.6121305151873711E-4</v>
      </c>
      <c r="BA451" s="6">
        <f t="shared" ref="BA451" si="4973">$Q$4*$AG$33 *G451</f>
        <v>-1.7912561279859678E-5</v>
      </c>
      <c r="BB451" s="6">
        <f t="shared" ref="BB451" si="4974">$Q$4*$AG$33 *H451</f>
        <v>-1.8977992434052078E-5</v>
      </c>
      <c r="BC451" s="6">
        <f t="shared" ref="BC451" si="4975">$Q$4*$AG$33 *I451</f>
        <v>-8.2371146108499717E-5</v>
      </c>
      <c r="BD451" s="6">
        <f t="shared" ref="BD451" si="4976">$Q$4*$AG$33 *J451</f>
        <v>-1.8445276856955879E-5</v>
      </c>
      <c r="BE451" s="6">
        <f t="shared" ref="BE451" si="4977">$Q$4*$AG$33 *K451</f>
        <v>-1.8019104395278919E-5</v>
      </c>
      <c r="BF451" s="6">
        <f t="shared" ref="BF451" si="4978">$Q$4*$AG$33 *L451</f>
        <v>-1.8445276856955879E-5</v>
      </c>
      <c r="BG451" s="6">
        <f t="shared" ref="BG451" si="4979">$Q$4*$AG$33 *M451</f>
        <v>-1.8445276856955879E-5</v>
      </c>
      <c r="BH451" s="6">
        <f t="shared" ref="BH451" si="4980">$Q$4*$AG$33 *N451</f>
        <v>-1.9510708011148276E-5</v>
      </c>
      <c r="BI451" s="6">
        <f t="shared" ref="BI451" si="4981">$Q$4*$AH$33 *B451</f>
        <v>-3.1616436273228051E-5</v>
      </c>
      <c r="BJ451" s="6">
        <f t="shared" ref="BJ451" si="4982">$Q$4*$AH$33 *C451</f>
        <v>-9.8778412979074856E-6</v>
      </c>
      <c r="BK451" s="6">
        <f t="shared" ref="BK451" si="4983">$Q$4*$AH$33 *D451</f>
        <v>-1.0465370891835069E-5</v>
      </c>
      <c r="BL451" s="6">
        <f t="shared" ref="BL451" si="4984">$Q$4*$AH$33 *E451</f>
        <v>-4.5129616933562451E-5</v>
      </c>
      <c r="BM451" s="6">
        <f t="shared" ref="BM451" si="4985">$Q$4*$AH$33 *F451</f>
        <v>-8.8900571681167377E-5</v>
      </c>
      <c r="BN451" s="6">
        <f t="shared" ref="BN451" si="4986">$Q$4*$AH$33 *G451</f>
        <v>-9.8778412979074856E-6</v>
      </c>
      <c r="BO451" s="6">
        <f t="shared" ref="BO451" si="4987">$Q$4*$AH$33 *H451</f>
        <v>-1.0465370891835069E-5</v>
      </c>
      <c r="BP451" s="6">
        <f t="shared" ref="BP451" si="4988">$Q$4*$AH$33 *I451</f>
        <v>-4.5423381730526246E-5</v>
      </c>
      <c r="BQ451" s="6">
        <f t="shared" ref="BQ451" si="4989">$Q$4*$AH$33 *J451</f>
        <v>-1.0171606094871277E-5</v>
      </c>
      <c r="BR451" s="6">
        <f t="shared" ref="BR451" si="4990">$Q$4*$AH$33 *K451</f>
        <v>-9.9365942573002432E-6</v>
      </c>
      <c r="BS451" s="6">
        <f t="shared" ref="BS451" si="4991">$Q$4*$AH$33 *L451</f>
        <v>-1.0171606094871277E-5</v>
      </c>
      <c r="BT451" s="6">
        <f t="shared" ref="BT451" si="4992">$Q$4*$AH$33 *M451</f>
        <v>-1.0171606094871277E-5</v>
      </c>
      <c r="BU451" s="6">
        <f t="shared" ref="BU451" si="4993">$Q$4*$AH$33 *N451</f>
        <v>-1.075913568879886E-5</v>
      </c>
      <c r="BV451" s="6">
        <f>AF451*BV449</f>
        <v>-5.5696342548936829E-4</v>
      </c>
      <c r="BW451" s="6">
        <f t="shared" ref="BW451" si="4994">AG451*BW449</f>
        <v>5.4221455518107728E-4</v>
      </c>
      <c r="BX451" s="10">
        <f>AH451*BX449</f>
        <v>2.3653875197429102E-3</v>
      </c>
    </row>
    <row r="452" spans="1:76" x14ac:dyDescent="0.25">
      <c r="A452" s="53"/>
      <c r="B452" s="21" t="s">
        <v>74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13">
        <f>Y449+Y451</f>
        <v>0.43645603711755432</v>
      </c>
      <c r="Z452" s="13">
        <f t="shared" ref="Z452:AB452" si="4995">Z449+Z451</f>
        <v>-0.19406842132455163</v>
      </c>
      <c r="AA452" s="13">
        <f t="shared" si="4995"/>
        <v>-0.32767231930173557</v>
      </c>
      <c r="AB452" s="13">
        <f t="shared" si="4995"/>
        <v>0.44026450451622512</v>
      </c>
      <c r="AC452" s="36" t="s">
        <v>74</v>
      </c>
      <c r="AD452" s="36"/>
      <c r="AE452" s="36"/>
      <c r="AF452" s="36"/>
      <c r="AG452" s="36"/>
      <c r="AH452" s="36"/>
      <c r="AI452" s="14">
        <f>AI449+AI451</f>
        <v>3.0211978490434924E-3</v>
      </c>
      <c r="AJ452" s="14">
        <f t="shared" ref="AJ452:BX452" si="4996">AJ449+AJ451</f>
        <v>0.79333576423715246</v>
      </c>
      <c r="AK452" s="14">
        <f t="shared" si="4996"/>
        <v>0.51690453346852672</v>
      </c>
      <c r="AL452" s="14">
        <f t="shared" si="4996"/>
        <v>9.0416014700876318E-2</v>
      </c>
      <c r="AM452" s="14">
        <f t="shared" si="4996"/>
        <v>0.19786972121563093</v>
      </c>
      <c r="AN452" s="14">
        <f t="shared" si="4996"/>
        <v>0.39319654584638336</v>
      </c>
      <c r="AO452" s="14">
        <f t="shared" si="4996"/>
        <v>0.94045246795608872</v>
      </c>
      <c r="AP452" s="14">
        <f t="shared" si="4996"/>
        <v>9.5945014736654788E-2</v>
      </c>
      <c r="AQ452" s="14">
        <f t="shared" si="4996"/>
        <v>0.60885000906404074</v>
      </c>
      <c r="AR452" s="14">
        <f t="shared" si="4996"/>
        <v>9.8357516045197838E-2</v>
      </c>
      <c r="AS452" s="14">
        <f t="shared" si="4996"/>
        <v>0.56545198632963989</v>
      </c>
      <c r="AT452" s="14">
        <f t="shared" si="4996"/>
        <v>0.94332299980057466</v>
      </c>
      <c r="AU452" s="14">
        <f t="shared" si="4996"/>
        <v>0.85997277921474868</v>
      </c>
      <c r="AV452" s="14">
        <f t="shared" si="4996"/>
        <v>0.65023378083151973</v>
      </c>
      <c r="AW452" s="14">
        <f t="shared" si="4996"/>
        <v>0.89553141702212169</v>
      </c>
      <c r="AX452" s="14">
        <f t="shared" si="4996"/>
        <v>0.68639953514549967</v>
      </c>
      <c r="AY452" s="14">
        <f t="shared" si="4996"/>
        <v>0.92825929312109245</v>
      </c>
      <c r="AZ452" s="14">
        <f t="shared" si="4996"/>
        <v>0.68648778032030155</v>
      </c>
      <c r="BA452" s="14">
        <f t="shared" si="4996"/>
        <v>0.1882891161153385</v>
      </c>
      <c r="BB452" s="14">
        <f t="shared" si="4996"/>
        <v>0.34154079774381979</v>
      </c>
      <c r="BC452" s="14">
        <f t="shared" si="4996"/>
        <v>0.80219376394258701</v>
      </c>
      <c r="BD452" s="14">
        <f t="shared" si="4996"/>
        <v>0.68727570188941844</v>
      </c>
      <c r="BE452" s="14">
        <f t="shared" si="4996"/>
        <v>4.5857295544395091E-2</v>
      </c>
      <c r="BF452" s="14">
        <f t="shared" si="4996"/>
        <v>0.65042781294153296</v>
      </c>
      <c r="BG452" s="14">
        <f t="shared" si="4996"/>
        <v>0.77651608536495542</v>
      </c>
      <c r="BH452" s="14">
        <f t="shared" si="4996"/>
        <v>0.98115844812211439</v>
      </c>
      <c r="BI452" s="14">
        <f t="shared" si="4996"/>
        <v>0.74395542354148159</v>
      </c>
      <c r="BJ452" s="14">
        <f t="shared" si="4996"/>
        <v>0.38627545556136544</v>
      </c>
      <c r="BK452" s="14">
        <f t="shared" si="4996"/>
        <v>0.33302524915302711</v>
      </c>
      <c r="BL452" s="14">
        <f t="shared" si="4996"/>
        <v>6.4525822701062011E-2</v>
      </c>
      <c r="BM452" s="14">
        <f t="shared" si="4996"/>
        <v>0.7743871592729602</v>
      </c>
      <c r="BN452" s="14">
        <f t="shared" si="4996"/>
        <v>0.46663749405135274</v>
      </c>
      <c r="BO452" s="14">
        <f t="shared" si="4996"/>
        <v>0.89040752711990645</v>
      </c>
      <c r="BP452" s="14">
        <f t="shared" si="4996"/>
        <v>0.34661714049416198</v>
      </c>
      <c r="BQ452" s="14">
        <f t="shared" si="4996"/>
        <v>0.37271545709360471</v>
      </c>
      <c r="BR452" s="14">
        <f t="shared" si="4996"/>
        <v>0.32072725656732193</v>
      </c>
      <c r="BS452" s="14">
        <f t="shared" si="4996"/>
        <v>0.20331427611010205</v>
      </c>
      <c r="BT452" s="14">
        <f t="shared" si="4996"/>
        <v>0.79234819264834477</v>
      </c>
      <c r="BU452" s="14">
        <f t="shared" si="4996"/>
        <v>0.21289893569378671</v>
      </c>
      <c r="BV452" s="14">
        <f t="shared" si="4996"/>
        <v>4.6074346077670747E-2</v>
      </c>
      <c r="BW452" s="14">
        <f t="shared" si="4996"/>
        <v>0.30599505571989055</v>
      </c>
      <c r="BX452" s="15">
        <f t="shared" si="4996"/>
        <v>0.53157747342000417</v>
      </c>
    </row>
    <row r="453" spans="1:76" x14ac:dyDescent="0.25">
      <c r="A453" s="53"/>
      <c r="BX453" s="12"/>
    </row>
    <row r="454" spans="1:76" x14ac:dyDescent="0.25">
      <c r="A454" s="53"/>
      <c r="B454" s="8">
        <v>0.29330855018587365</v>
      </c>
      <c r="C454" s="3">
        <v>0.10297397769516729</v>
      </c>
      <c r="D454" s="3">
        <v>0.11189591078066916</v>
      </c>
      <c r="E454" s="3">
        <v>0.45687732342007437</v>
      </c>
      <c r="F454" s="3">
        <v>0.62639405204460963</v>
      </c>
      <c r="G454" s="3">
        <v>0.1</v>
      </c>
      <c r="H454" s="3">
        <v>0.1</v>
      </c>
      <c r="I454" s="3">
        <v>0.51635687732342006</v>
      </c>
      <c r="J454" s="3">
        <v>0.1</v>
      </c>
      <c r="K454" s="3">
        <v>0.10118959107806692</v>
      </c>
      <c r="L454" s="3">
        <v>0.10297397769516729</v>
      </c>
      <c r="M454" s="3">
        <v>0.1</v>
      </c>
      <c r="N454" s="3">
        <v>0.120817843866171</v>
      </c>
      <c r="O454" s="3">
        <v>0</v>
      </c>
      <c r="P454" s="6">
        <f>$BV$43+ (B454*AI448) + (C454*$AJ$43) +(D454*$AK$43)+(E454*$AL$43)+(F454*$AM$43)+(G454*$AN$43)+(H454*$AO$43)+(I454*$AP$43)+(J454*$AQ$43)+(K454*$AR$43)+(L454*$AS$43)+(M454*$AT$43)+(N454*$AU$43)</f>
        <v>1.0450014245468009</v>
      </c>
      <c r="Q454" s="6">
        <f>$BW$43+ (B454*$AV$43) + (C454*$AW$43) +(D454*$AX$43)+(E454*$AY$43)+(F454*$AZ$43)+(G454*$BA$43)+(H454*$BB$43)+(I454*$BC$43)+(J454*$BD$43)+(K454*$BE$43)+(L454*$BF$43)+(M454*$BG$43)+(N454*$BH$43)</f>
        <v>2.3443019607308897</v>
      </c>
      <c r="R454" s="6">
        <f>$BX$43+ (B454*$BI$43) + (C454*$BJ$43) +(D454*$BK$43)+(E454*$BL$43)+(F454*$BM$43)+(G454*$BN$43)+(H454*$BO$43)+(I454*$BP$43)+(J454*$BQ$43)+(K454*$BR$43)+(L454*$BS$43)+(M454*$BT$43)+(N454*$BU$43)</f>
        <v>1.8369785785248183</v>
      </c>
      <c r="S454" s="6">
        <f t="shared" ref="S454" si="4997">1/(1+EXP(-P454))</f>
        <v>0.7398138808798016</v>
      </c>
      <c r="T454" s="6">
        <f>1/(1+EXP(-Q454))</f>
        <v>0.91248025012168565</v>
      </c>
      <c r="U454" s="6">
        <f>1/(1+EXP(-R454))</f>
        <v>0.86259097721480193</v>
      </c>
      <c r="V454" s="6">
        <f>AB439+(S454*Y439)+(T454*Z439)+(U454*AA439)</f>
        <v>0.36212408075054214</v>
      </c>
      <c r="W454" s="6">
        <f t="shared" ref="W454" si="4998">1/(1+EXP(-V454))</f>
        <v>0.58955451669038228</v>
      </c>
      <c r="X454" s="6">
        <f>(O454 -W454) *W454 * (1-W454)</f>
        <v>-0.1426603951926515</v>
      </c>
      <c r="Y454" s="6">
        <f>$Q$4*X454*S454</f>
        <v>-1.0554214061532171E-2</v>
      </c>
      <c r="Z454" s="6">
        <f>$Q$4*X454*T454</f>
        <v>-1.3017479308784918E-2</v>
      </c>
      <c r="AA454" s="6">
        <f>$Q$4*X454*U454</f>
        <v>-1.230575696990791E-2</v>
      </c>
      <c r="AB454" s="6">
        <f>$Q$4*X454</f>
        <v>-1.4266039519265151E-2</v>
      </c>
      <c r="AC454" s="6">
        <f>$X454 *Y439</f>
        <v>-6.4258674686443598E-2</v>
      </c>
      <c r="AD454" s="6">
        <f>$X454 *Z439</f>
        <v>2.5244497109549829E-2</v>
      </c>
      <c r="AE454" s="6">
        <f>$X454 *AA439</f>
        <v>4.4402463579792946E-2</v>
      </c>
      <c r="AF454" s="6">
        <f>AC454 *S454*(1 - S454)</f>
        <v>-1.2369107472369174E-2</v>
      </c>
      <c r="AG454" s="6">
        <f>AD454 *T454*(1 - T454)</f>
        <v>2.0160266312342755E-3</v>
      </c>
      <c r="AH454" s="6">
        <f>AE454 *U454*(1 - U454)</f>
        <v>5.2629255786149241E-3</v>
      </c>
      <c r="AI454" s="6">
        <f t="shared" ref="AI454" si="4999">$Q$4*$AF$33 *B454</f>
        <v>-4.3768714635295826E-4</v>
      </c>
      <c r="AJ454" s="6">
        <f t="shared" ref="AJ454" si="5000">$Q$4*$AF$33 *C454</f>
        <v>-1.5366202730008799E-4</v>
      </c>
      <c r="AK454" s="6">
        <f t="shared" ref="AK454" si="5001">$Q$4*$AF$33 *D454</f>
        <v>-1.6697570475569131E-4</v>
      </c>
      <c r="AL454" s="6">
        <f t="shared" ref="AL454" si="5002">$Q$4*$AF$33 *E454</f>
        <v>-6.817712330390186E-4</v>
      </c>
      <c r="AM454" s="6">
        <f t="shared" ref="AM454" si="5003">$Q$4*$AF$33 *F454</f>
        <v>-9.3473110469548108E-4</v>
      </c>
      <c r="AN454" s="6">
        <f t="shared" ref="AN454" si="5004">$Q$4*$AF$33 *G454</f>
        <v>-1.4922413481488689E-4</v>
      </c>
      <c r="AO454" s="6">
        <f t="shared" ref="AO454" si="5005">$Q$4*$AF$33 *H454</f>
        <v>-1.4922413481488689E-4</v>
      </c>
      <c r="AP454" s="6">
        <f t="shared" ref="AP454" si="5006">$Q$4*$AF$33 *I454</f>
        <v>-7.7052908274304044E-4</v>
      </c>
      <c r="AQ454" s="6">
        <f t="shared" ref="AQ454" si="5007">$Q$4*$AF$33 *J454</f>
        <v>-1.4922413481488689E-4</v>
      </c>
      <c r="AR454" s="6">
        <f t="shared" ref="AR454" si="5008">$Q$4*$AF$33 *K454</f>
        <v>-1.5099929180896734E-4</v>
      </c>
      <c r="AS454" s="6">
        <f t="shared" ref="AS454" si="5009">$Q$4*$AF$33 *L454</f>
        <v>-1.5366202730008799E-4</v>
      </c>
      <c r="AT454" s="6">
        <f t="shared" ref="AT454" si="5010">$Q$4*$AF$33 *M454</f>
        <v>-1.4922413481488689E-4</v>
      </c>
      <c r="AU454" s="6">
        <f t="shared" ref="AU454" si="5011">$Q$4*$AF$33 *N454</f>
        <v>-1.8028938221129458E-4</v>
      </c>
      <c r="AV454" s="6">
        <f t="shared" ref="AV454" si="5012">$Q$4*$AG$33 *B454</f>
        <v>-5.2539073791112597E-5</v>
      </c>
      <c r="AW454" s="6">
        <f t="shared" ref="AW454" si="5013">$Q$4*$AG$33 *C454</f>
        <v>-1.8445276856955879E-5</v>
      </c>
      <c r="AX454" s="6">
        <f t="shared" ref="AX454" si="5014">$Q$4*$AG$33 *D454</f>
        <v>-2.0043423588244475E-5</v>
      </c>
      <c r="AY454" s="6">
        <f t="shared" ref="AY454" si="5015">$Q$4*$AG$33 *E454</f>
        <v>-8.1838430531403508E-5</v>
      </c>
      <c r="AZ454" s="6">
        <f t="shared" ref="AZ454" si="5016">$Q$4*$AG$33 *F454</f>
        <v>-1.1220321842588683E-4</v>
      </c>
      <c r="BA454" s="6">
        <f t="shared" ref="BA454" si="5017">$Q$4*$AG$33 *G454</f>
        <v>-1.7912561279859678E-5</v>
      </c>
      <c r="BB454" s="6">
        <f t="shared" ref="BB454" si="5018">$Q$4*$AG$33 *H454</f>
        <v>-1.7912561279859678E-5</v>
      </c>
      <c r="BC454" s="6">
        <f t="shared" ref="BC454" si="5019">$Q$4*$AG$33 *I454</f>
        <v>-9.2492742073327477E-5</v>
      </c>
      <c r="BD454" s="6">
        <f t="shared" ref="BD454" si="5020">$Q$4*$AG$33 *J454</f>
        <v>-1.7912561279859678E-5</v>
      </c>
      <c r="BE454" s="6">
        <f t="shared" ref="BE454" si="5021">$Q$4*$AG$33 *K454</f>
        <v>-1.812564751069816E-5</v>
      </c>
      <c r="BF454" s="6">
        <f t="shared" ref="BF454" si="5022">$Q$4*$AG$33 *L454</f>
        <v>-1.8445276856955879E-5</v>
      </c>
      <c r="BG454" s="6">
        <f t="shared" ref="BG454" si="5023">$Q$4*$AG$33 *M454</f>
        <v>-1.7912561279859678E-5</v>
      </c>
      <c r="BH454" s="6">
        <f t="shared" ref="BH454" si="5024">$Q$4*$AG$33 *N454</f>
        <v>-2.164157031953307E-5</v>
      </c>
      <c r="BI454" s="6">
        <f t="shared" ref="BI454" si="5025">$Q$4*$AH$33 *B454</f>
        <v>-2.897255310055393E-5</v>
      </c>
      <c r="BJ454" s="6">
        <f t="shared" ref="BJ454" si="5026">$Q$4*$AH$33 *C454</f>
        <v>-1.0171606094871277E-5</v>
      </c>
      <c r="BK454" s="6">
        <f t="shared" ref="BK454" si="5027">$Q$4*$AH$33 *D454</f>
        <v>-1.1052900485762652E-5</v>
      </c>
      <c r="BL454" s="6">
        <f t="shared" ref="BL454" si="5028">$Q$4*$AH$33 *E454</f>
        <v>-4.5129616933562451E-5</v>
      </c>
      <c r="BM454" s="6">
        <f t="shared" ref="BM454" si="5029">$Q$4*$AH$33 *F454</f>
        <v>-6.1874210360498563E-5</v>
      </c>
      <c r="BN454" s="6">
        <f t="shared" ref="BN454" si="5030">$Q$4*$AH$33 *G454</f>
        <v>-9.8778412979074856E-6</v>
      </c>
      <c r="BO454" s="6">
        <f t="shared" ref="BO454" si="5031">$Q$4*$AH$33 *H454</f>
        <v>-9.8778412979074856E-6</v>
      </c>
      <c r="BP454" s="6">
        <f t="shared" ref="BP454" si="5032">$Q$4*$AH$33 *I454</f>
        <v>-5.1004912872838277E-5</v>
      </c>
      <c r="BQ454" s="6">
        <f t="shared" ref="BQ454" si="5033">$Q$4*$AH$33 *J454</f>
        <v>-9.8778412979074856E-6</v>
      </c>
      <c r="BR454" s="6">
        <f t="shared" ref="BR454" si="5034">$Q$4*$AH$33 *K454</f>
        <v>-9.9953472166930026E-6</v>
      </c>
      <c r="BS454" s="6">
        <f t="shared" ref="BS454" si="5035">$Q$4*$AH$33 *L454</f>
        <v>-1.0171606094871277E-5</v>
      </c>
      <c r="BT454" s="6">
        <f t="shared" ref="BT454" si="5036">$Q$4*$AH$33 *M454</f>
        <v>-9.8778412979074856E-6</v>
      </c>
      <c r="BU454" s="6">
        <f t="shared" ref="BU454" si="5037">$Q$4*$AH$33 *N454</f>
        <v>-1.1934194876654025E-5</v>
      </c>
      <c r="BV454" s="6">
        <f>AF454*BV452</f>
        <v>-5.6989853835384056E-4</v>
      </c>
      <c r="BW454" s="6">
        <f t="shared" ref="BW454" si="5038">AG454*BW452</f>
        <v>6.1689418135731533E-4</v>
      </c>
      <c r="BX454" s="10">
        <f>AH454*BX452</f>
        <v>2.7976526818776349E-3</v>
      </c>
    </row>
    <row r="455" spans="1:76" x14ac:dyDescent="0.25">
      <c r="A455" s="53"/>
      <c r="B455" s="21" t="s">
        <v>74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13">
        <f>Y452+Y454</f>
        <v>0.42590182305602214</v>
      </c>
      <c r="Z455" s="13">
        <f t="shared" ref="Z455:AB455" si="5039">Z452+Z454</f>
        <v>-0.20708590063333654</v>
      </c>
      <c r="AA455" s="13">
        <f t="shared" si="5039"/>
        <v>-0.3399780762716435</v>
      </c>
      <c r="AB455" s="13">
        <f t="shared" si="5039"/>
        <v>0.42599846499695998</v>
      </c>
      <c r="AC455" s="36" t="s">
        <v>74</v>
      </c>
      <c r="AD455" s="36"/>
      <c r="AE455" s="36"/>
      <c r="AF455" s="36"/>
      <c r="AG455" s="36"/>
      <c r="AH455" s="36"/>
      <c r="AI455" s="14">
        <f>AI452+AI454</f>
        <v>2.583510702690534E-3</v>
      </c>
      <c r="AJ455" s="14">
        <f t="shared" ref="AJ455:BX455" si="5040">AJ452+AJ454</f>
        <v>0.79318210220985241</v>
      </c>
      <c r="AK455" s="14">
        <f t="shared" si="5040"/>
        <v>0.51673755776377106</v>
      </c>
      <c r="AL455" s="14">
        <f t="shared" si="5040"/>
        <v>8.9734243467837302E-2</v>
      </c>
      <c r="AM455" s="14">
        <f t="shared" si="5040"/>
        <v>0.19693499011093546</v>
      </c>
      <c r="AN455" s="14">
        <f t="shared" si="5040"/>
        <v>0.39304732171156848</v>
      </c>
      <c r="AO455" s="14">
        <f t="shared" si="5040"/>
        <v>0.94030324382127384</v>
      </c>
      <c r="AP455" s="14">
        <f t="shared" si="5040"/>
        <v>9.5174485653911747E-2</v>
      </c>
      <c r="AQ455" s="14">
        <f t="shared" si="5040"/>
        <v>0.60870078492922586</v>
      </c>
      <c r="AR455" s="14">
        <f t="shared" si="5040"/>
        <v>9.8206516753388873E-2</v>
      </c>
      <c r="AS455" s="14">
        <f t="shared" si="5040"/>
        <v>0.56529832430233984</v>
      </c>
      <c r="AT455" s="14">
        <f t="shared" si="5040"/>
        <v>0.94317377566575977</v>
      </c>
      <c r="AU455" s="14">
        <f t="shared" si="5040"/>
        <v>0.85979248983253742</v>
      </c>
      <c r="AV455" s="14">
        <f t="shared" si="5040"/>
        <v>0.65018124175772862</v>
      </c>
      <c r="AW455" s="14">
        <f t="shared" si="5040"/>
        <v>0.89551297174526479</v>
      </c>
      <c r="AX455" s="14">
        <f t="shared" si="5040"/>
        <v>0.68637949172191148</v>
      </c>
      <c r="AY455" s="14">
        <f t="shared" si="5040"/>
        <v>0.92817745469056101</v>
      </c>
      <c r="AZ455" s="14">
        <f t="shared" si="5040"/>
        <v>0.68637557710187569</v>
      </c>
      <c r="BA455" s="14">
        <f t="shared" si="5040"/>
        <v>0.18827120355405863</v>
      </c>
      <c r="BB455" s="14">
        <f t="shared" si="5040"/>
        <v>0.34152288518253993</v>
      </c>
      <c r="BC455" s="14">
        <f t="shared" si="5040"/>
        <v>0.80210127120051367</v>
      </c>
      <c r="BD455" s="14">
        <f t="shared" si="5040"/>
        <v>0.68725778932813864</v>
      </c>
      <c r="BE455" s="14">
        <f t="shared" si="5040"/>
        <v>4.5839169896884392E-2</v>
      </c>
      <c r="BF455" s="14">
        <f t="shared" si="5040"/>
        <v>0.65040936766467605</v>
      </c>
      <c r="BG455" s="14">
        <f t="shared" si="5040"/>
        <v>0.77649817280367561</v>
      </c>
      <c r="BH455" s="14">
        <f t="shared" si="5040"/>
        <v>0.9811368065517948</v>
      </c>
      <c r="BI455" s="14">
        <f t="shared" si="5040"/>
        <v>0.74392645098838106</v>
      </c>
      <c r="BJ455" s="14">
        <f t="shared" si="5040"/>
        <v>0.3862652839552706</v>
      </c>
      <c r="BK455" s="14">
        <f t="shared" si="5040"/>
        <v>0.33301419625254136</v>
      </c>
      <c r="BL455" s="14">
        <f t="shared" si="5040"/>
        <v>6.4480693084128446E-2</v>
      </c>
      <c r="BM455" s="14">
        <f t="shared" si="5040"/>
        <v>0.77432528506259968</v>
      </c>
      <c r="BN455" s="14">
        <f t="shared" si="5040"/>
        <v>0.46662761621005483</v>
      </c>
      <c r="BO455" s="14">
        <f t="shared" si="5040"/>
        <v>0.89039764927860854</v>
      </c>
      <c r="BP455" s="14">
        <f t="shared" si="5040"/>
        <v>0.34656613558128913</v>
      </c>
      <c r="BQ455" s="14">
        <f t="shared" si="5040"/>
        <v>0.3727055792523068</v>
      </c>
      <c r="BR455" s="14">
        <f t="shared" si="5040"/>
        <v>0.32071726122010524</v>
      </c>
      <c r="BS455" s="14">
        <f t="shared" si="5040"/>
        <v>0.20330410450400718</v>
      </c>
      <c r="BT455" s="14">
        <f t="shared" si="5040"/>
        <v>0.79233831480704686</v>
      </c>
      <c r="BU455" s="14">
        <f t="shared" si="5040"/>
        <v>0.21288700149891004</v>
      </c>
      <c r="BV455" s="14">
        <f t="shared" si="5040"/>
        <v>4.5504447539316907E-2</v>
      </c>
      <c r="BW455" s="14">
        <f t="shared" si="5040"/>
        <v>0.30661194990124785</v>
      </c>
      <c r="BX455" s="15">
        <f t="shared" si="5040"/>
        <v>0.53437512610188176</v>
      </c>
    </row>
    <row r="456" spans="1:76" x14ac:dyDescent="0.25">
      <c r="A456" s="53"/>
      <c r="BX456" s="12"/>
    </row>
    <row r="457" spans="1:76" x14ac:dyDescent="0.25">
      <c r="A457" s="53"/>
      <c r="B457" s="8">
        <v>0.26654275092936808</v>
      </c>
      <c r="C457" s="3">
        <v>0.10297397769516729</v>
      </c>
      <c r="D457" s="3">
        <v>0.10892193308550187</v>
      </c>
      <c r="E457" s="3">
        <v>0.48661710037174721</v>
      </c>
      <c r="F457" s="3">
        <v>0.86133828996282535</v>
      </c>
      <c r="G457" s="3">
        <v>0.10297397769516729</v>
      </c>
      <c r="H457" s="3">
        <v>0.10594795539033458</v>
      </c>
      <c r="I457" s="3">
        <v>0.52230483271375472</v>
      </c>
      <c r="J457" s="3">
        <v>0.10297397769516729</v>
      </c>
      <c r="K457" s="3">
        <v>0.10178438661710038</v>
      </c>
      <c r="L457" s="3">
        <v>0.10594795539033458</v>
      </c>
      <c r="M457" s="3">
        <v>0.10297397769516729</v>
      </c>
      <c r="N457" s="3">
        <v>0.11784386617100373</v>
      </c>
      <c r="O457" s="3">
        <v>1</v>
      </c>
      <c r="P457" s="6">
        <f>$BV$43+ (B457*AI451) + (C457*$AJ$43) +(D457*$AK$43)+(E457*$AL$43)+(F457*$AM$43)+(G457*$AN$43)+(H457*$AO$43)+(I457*$AP$43)+(J457*$AQ$43)+(K457*$AR$43)+(L457*$AS$43)+(M457*$AT$43)+(N457*$AU$43)</f>
        <v>1.1317147385344517</v>
      </c>
      <c r="Q457" s="6">
        <f>$BW$43+ (B457*$AV$43) + (C457*$AW$43) +(D457*$AX$43)+(E457*$AY$43)+(F457*$AZ$43)+(G457*$BA$43)+(H457*$BB$43)+(I457*$BC$43)+(J457*$BD$43)+(K457*$BE$43)+(L457*$BF$43)+(M457*$BG$43)+(N457*$BH$43)</f>
        <v>2.5278153577523916</v>
      </c>
      <c r="R457" s="6">
        <f>$BX$43+ (B457*$BI$43) + (C457*$BJ$43) +(D457*$BK$43)+(E457*$BL$43)+(F457*$BM$43)+(G457*$BN$43)+(H457*$BO$43)+(I457*$BP$43)+(J457*$BQ$43)+(K457*$BR$43)+(L457*$BS$43)+(M457*$BT$43)+(N457*$BU$43)</f>
        <v>2.0140708588530623</v>
      </c>
      <c r="S457" s="6">
        <f t="shared" ref="S457" si="5041">1/(1+EXP(-P457))</f>
        <v>0.75615520917549806</v>
      </c>
      <c r="T457" s="6">
        <f>1/(1+EXP(-Q457))</f>
        <v>0.92606892041802802</v>
      </c>
      <c r="U457" s="6">
        <f>1/(1+EXP(-R457))</f>
        <v>0.88226653012088019</v>
      </c>
      <c r="V457" s="6">
        <f>AB439+(S457*Y439)+(T457*Z439)+(U457*AA439)</f>
        <v>0.36095620181525279</v>
      </c>
      <c r="W457" s="6">
        <f t="shared" ref="W457" si="5042">1/(1+EXP(-V457))</f>
        <v>0.5892718838308878</v>
      </c>
      <c r="X457" s="6">
        <f>(O457 -W457) *W457 * (1-W457)</f>
        <v>9.9408743953349823E-2</v>
      </c>
      <c r="Y457" s="6">
        <f>$Q$4*X457*S457</f>
        <v>7.5168439577918767E-3</v>
      </c>
      <c r="Z457" s="6">
        <f>$Q$4*X457*T457</f>
        <v>9.2059348192990841E-3</v>
      </c>
      <c r="AA457" s="6">
        <f>$Q$4*X457*U457</f>
        <v>8.7705007591396978E-3</v>
      </c>
      <c r="AB457" s="6">
        <f>$Q$4*X457</f>
        <v>9.9408743953349823E-3</v>
      </c>
      <c r="AC457" s="6">
        <f>$X457 *Y439</f>
        <v>4.4776787068758352E-2</v>
      </c>
      <c r="AD457" s="6">
        <f>$X457 *Z439</f>
        <v>-1.7590893015580158E-2</v>
      </c>
      <c r="AE457" s="6">
        <f>$X457 *AA439</f>
        <v>-3.0940564316682507E-2</v>
      </c>
      <c r="AF457" s="6">
        <f>AC457 *S457*(1 - S457)</f>
        <v>8.2561458898640222E-3</v>
      </c>
      <c r="AG457" s="6">
        <f>AD457 *T457*(1 - T457)</f>
        <v>-1.2043653287539481E-3</v>
      </c>
      <c r="AH457" s="6">
        <f>AE457 *U457*(1 - U457)</f>
        <v>-3.2138675773043593E-3</v>
      </c>
      <c r="AI457" s="6">
        <f t="shared" ref="AI457" si="5043">$Q$4*$AF$33 *B457</f>
        <v>-3.9774611398614841E-4</v>
      </c>
      <c r="AJ457" s="6">
        <f t="shared" ref="AJ457" si="5044">$Q$4*$AF$33 *C457</f>
        <v>-1.5366202730008799E-4</v>
      </c>
      <c r="AK457" s="6">
        <f t="shared" ref="AK457" si="5045">$Q$4*$AF$33 *D457</f>
        <v>-1.6253781227049019E-4</v>
      </c>
      <c r="AL457" s="6">
        <f t="shared" ref="AL457" si="5046">$Q$4*$AF$33 *E457</f>
        <v>-7.2615015789102952E-4</v>
      </c>
      <c r="AM457" s="6">
        <f t="shared" ref="AM457" si="5047">$Q$4*$AF$33 *F457</f>
        <v>-1.285324611026368E-3</v>
      </c>
      <c r="AN457" s="6">
        <f t="shared" ref="AN457" si="5048">$Q$4*$AF$33 *G457</f>
        <v>-1.5366202730008799E-4</v>
      </c>
      <c r="AO457" s="6">
        <f t="shared" ref="AO457" si="5049">$Q$4*$AF$33 *H457</f>
        <v>-1.5809991978528909E-4</v>
      </c>
      <c r="AP457" s="6">
        <f t="shared" ref="AP457" si="5050">$Q$4*$AF$33 *I457</f>
        <v>-7.794048677134428E-4</v>
      </c>
      <c r="AQ457" s="6">
        <f t="shared" ref="AQ457" si="5051">$Q$4*$AF$33 *J457</f>
        <v>-1.5366202730008799E-4</v>
      </c>
      <c r="AR457" s="6">
        <f t="shared" ref="AR457" si="5052">$Q$4*$AF$33 *K457</f>
        <v>-1.5188687030600755E-4</v>
      </c>
      <c r="AS457" s="6">
        <f t="shared" ref="AS457" si="5053">$Q$4*$AF$33 *L457</f>
        <v>-1.5809991978528909E-4</v>
      </c>
      <c r="AT457" s="6">
        <f t="shared" ref="AT457" si="5054">$Q$4*$AF$33 *M457</f>
        <v>-1.5366202730008799E-4</v>
      </c>
      <c r="AU457" s="6">
        <f t="shared" ref="AU457" si="5055">$Q$4*$AF$33 *N457</f>
        <v>-1.7585148972609351E-4</v>
      </c>
      <c r="AV457" s="6">
        <f t="shared" ref="AV457" si="5056">$Q$4*$AG$33 *B457</f>
        <v>-4.7744633597246808E-5</v>
      </c>
      <c r="AW457" s="6">
        <f t="shared" ref="AW457" si="5057">$Q$4*$AG$33 *C457</f>
        <v>-1.8445276856955879E-5</v>
      </c>
      <c r="AX457" s="6">
        <f t="shared" ref="AX457" si="5058">$Q$4*$AG$33 *D457</f>
        <v>-1.9510708011148276E-5</v>
      </c>
      <c r="AY457" s="6">
        <f t="shared" ref="AY457" si="5059">$Q$4*$AG$33 *E457</f>
        <v>-8.71655863023655E-5</v>
      </c>
      <c r="AZ457" s="6">
        <f t="shared" ref="AZ457" si="5060">$Q$4*$AG$33 *F457</f>
        <v>-1.5428774901648652E-4</v>
      </c>
      <c r="BA457" s="6">
        <f t="shared" ref="BA457" si="5061">$Q$4*$AG$33 *G457</f>
        <v>-1.8445276856955879E-5</v>
      </c>
      <c r="BB457" s="6">
        <f t="shared" ref="BB457" si="5062">$Q$4*$AG$33 *H457</f>
        <v>-1.8977992434052078E-5</v>
      </c>
      <c r="BC457" s="6">
        <f t="shared" ref="BC457" si="5063">$Q$4*$AG$33 *I457</f>
        <v>-9.3558173227519895E-5</v>
      </c>
      <c r="BD457" s="6">
        <f t="shared" ref="BD457" si="5064">$Q$4*$AG$33 *J457</f>
        <v>-1.8445276856955879E-5</v>
      </c>
      <c r="BE457" s="6">
        <f t="shared" ref="BE457" si="5065">$Q$4*$AG$33 *K457</f>
        <v>-1.8232190626117397E-5</v>
      </c>
      <c r="BF457" s="6">
        <f t="shared" ref="BF457" si="5066">$Q$4*$AG$33 *L457</f>
        <v>-1.8977992434052078E-5</v>
      </c>
      <c r="BG457" s="6">
        <f t="shared" ref="BG457" si="5067">$Q$4*$AG$33 *M457</f>
        <v>-1.8445276856955879E-5</v>
      </c>
      <c r="BH457" s="6">
        <f t="shared" ref="BH457" si="5068">$Q$4*$AG$33 *N457</f>
        <v>-2.1108854742436872E-5</v>
      </c>
      <c r="BI457" s="6">
        <f t="shared" ref="BI457" si="5069">$Q$4*$AH$33 *B457</f>
        <v>-2.6328669927879809E-5</v>
      </c>
      <c r="BJ457" s="6">
        <f t="shared" ref="BJ457" si="5070">$Q$4*$AH$33 *C457</f>
        <v>-1.0171606094871277E-5</v>
      </c>
      <c r="BK457" s="6">
        <f t="shared" ref="BK457" si="5071">$Q$4*$AH$33 *D457</f>
        <v>-1.075913568879886E-5</v>
      </c>
      <c r="BL457" s="6">
        <f t="shared" ref="BL457" si="5072">$Q$4*$AH$33 *E457</f>
        <v>-4.8067264903200367E-5</v>
      </c>
      <c r="BM457" s="6">
        <f t="shared" ref="BM457" si="5073">$Q$4*$AH$33 *F457</f>
        <v>-8.5081629320638089E-5</v>
      </c>
      <c r="BN457" s="6">
        <f t="shared" ref="BN457" si="5074">$Q$4*$AH$33 *G457</f>
        <v>-1.0171606094871277E-5</v>
      </c>
      <c r="BO457" s="6">
        <f t="shared" ref="BO457" si="5075">$Q$4*$AH$33 *H457</f>
        <v>-1.0465370891835069E-5</v>
      </c>
      <c r="BP457" s="6">
        <f t="shared" ref="BP457" si="5076">$Q$4*$AH$33 *I457</f>
        <v>-5.1592442466765873E-5</v>
      </c>
      <c r="BQ457" s="6">
        <f t="shared" ref="BQ457" si="5077">$Q$4*$AH$33 *J457</f>
        <v>-1.0171606094871277E-5</v>
      </c>
      <c r="BR457" s="6">
        <f t="shared" ref="BR457" si="5078">$Q$4*$AH$33 *K457</f>
        <v>-1.005410017608576E-5</v>
      </c>
      <c r="BS457" s="6">
        <f t="shared" ref="BS457" si="5079">$Q$4*$AH$33 *L457</f>
        <v>-1.0465370891835069E-5</v>
      </c>
      <c r="BT457" s="6">
        <f t="shared" ref="BT457" si="5080">$Q$4*$AH$33 *M457</f>
        <v>-1.0171606094871277E-5</v>
      </c>
      <c r="BU457" s="6">
        <f t="shared" ref="BU457" si="5081">$Q$4*$AH$33 *N457</f>
        <v>-1.1640430079690235E-5</v>
      </c>
      <c r="BV457" s="6">
        <f>AF457*BV455</f>
        <v>3.7569135752226428E-4</v>
      </c>
      <c r="BW457" s="6">
        <f t="shared" ref="BW457" si="5082">AG457*BW455</f>
        <v>-3.6927280184270543E-4</v>
      </c>
      <c r="BX457" s="10">
        <f>AH457*BX455</f>
        <v>-1.7174108918967662E-3</v>
      </c>
    </row>
    <row r="458" spans="1:76" x14ac:dyDescent="0.25">
      <c r="A458" s="53"/>
      <c r="B458" s="21" t="s">
        <v>74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13">
        <f>Y455+Y457</f>
        <v>0.43341866701381404</v>
      </c>
      <c r="Z458" s="13">
        <f t="shared" ref="Z458:AB458" si="5083">Z455+Z457</f>
        <v>-0.19787996581403747</v>
      </c>
      <c r="AA458" s="13">
        <f t="shared" si="5083"/>
        <v>-0.33120757551250379</v>
      </c>
      <c r="AB458" s="13">
        <f t="shared" si="5083"/>
        <v>0.43593933939229496</v>
      </c>
      <c r="AC458" s="36" t="s">
        <v>74</v>
      </c>
      <c r="AD458" s="36"/>
      <c r="AE458" s="36"/>
      <c r="AF458" s="36"/>
      <c r="AG458" s="36"/>
      <c r="AH458" s="36"/>
      <c r="AI458" s="14">
        <f>AI455+AI457</f>
        <v>2.1857645887043858E-3</v>
      </c>
      <c r="AJ458" s="14">
        <f t="shared" ref="AJ458:BX458" si="5084">AJ455+AJ457</f>
        <v>0.79302844018255236</v>
      </c>
      <c r="AK458" s="14">
        <f t="shared" si="5084"/>
        <v>0.51657501995150057</v>
      </c>
      <c r="AL458" s="14">
        <f t="shared" si="5084"/>
        <v>8.9008093309946273E-2</v>
      </c>
      <c r="AM458" s="14">
        <f t="shared" si="5084"/>
        <v>0.19564966549990909</v>
      </c>
      <c r="AN458" s="14">
        <f t="shared" si="5084"/>
        <v>0.39289365968426837</v>
      </c>
      <c r="AO458" s="14">
        <f t="shared" si="5084"/>
        <v>0.94014514390148851</v>
      </c>
      <c r="AP458" s="14">
        <f t="shared" si="5084"/>
        <v>9.4395080786198307E-2</v>
      </c>
      <c r="AQ458" s="14">
        <f t="shared" si="5084"/>
        <v>0.60854712290192581</v>
      </c>
      <c r="AR458" s="14">
        <f t="shared" si="5084"/>
        <v>9.8054629883082861E-2</v>
      </c>
      <c r="AS458" s="14">
        <f t="shared" si="5084"/>
        <v>0.56514022438255451</v>
      </c>
      <c r="AT458" s="14">
        <f t="shared" si="5084"/>
        <v>0.94302011363845972</v>
      </c>
      <c r="AU458" s="14">
        <f t="shared" si="5084"/>
        <v>0.85961663834281132</v>
      </c>
      <c r="AV458" s="14">
        <f t="shared" si="5084"/>
        <v>0.65013349712413138</v>
      </c>
      <c r="AW458" s="14">
        <f t="shared" si="5084"/>
        <v>0.89549452646840788</v>
      </c>
      <c r="AX458" s="14">
        <f t="shared" si="5084"/>
        <v>0.68635998101390039</v>
      </c>
      <c r="AY458" s="14">
        <f t="shared" si="5084"/>
        <v>0.92809028910425861</v>
      </c>
      <c r="AZ458" s="14">
        <f t="shared" si="5084"/>
        <v>0.6862212893528592</v>
      </c>
      <c r="BA458" s="14">
        <f t="shared" si="5084"/>
        <v>0.18825275827720167</v>
      </c>
      <c r="BB458" s="14">
        <f t="shared" si="5084"/>
        <v>0.34150390719010587</v>
      </c>
      <c r="BC458" s="14">
        <f t="shared" si="5084"/>
        <v>0.80200771302728613</v>
      </c>
      <c r="BD458" s="14">
        <f t="shared" si="5084"/>
        <v>0.68723934405128173</v>
      </c>
      <c r="BE458" s="14">
        <f t="shared" si="5084"/>
        <v>4.5820937706258273E-2</v>
      </c>
      <c r="BF458" s="14">
        <f t="shared" si="5084"/>
        <v>0.65039038967224205</v>
      </c>
      <c r="BG458" s="14">
        <f t="shared" si="5084"/>
        <v>0.77647972752681871</v>
      </c>
      <c r="BH458" s="14">
        <f t="shared" si="5084"/>
        <v>0.98111569769705231</v>
      </c>
      <c r="BI458" s="14">
        <f t="shared" si="5084"/>
        <v>0.74390012231845315</v>
      </c>
      <c r="BJ458" s="14">
        <f t="shared" si="5084"/>
        <v>0.38625511234917576</v>
      </c>
      <c r="BK458" s="14">
        <f t="shared" si="5084"/>
        <v>0.33300343711685254</v>
      </c>
      <c r="BL458" s="14">
        <f t="shared" si="5084"/>
        <v>6.443262581922525E-2</v>
      </c>
      <c r="BM458" s="14">
        <f t="shared" si="5084"/>
        <v>0.77424020343327904</v>
      </c>
      <c r="BN458" s="14">
        <f t="shared" si="5084"/>
        <v>0.46661744460395999</v>
      </c>
      <c r="BO458" s="14">
        <f t="shared" si="5084"/>
        <v>0.89038718390771665</v>
      </c>
      <c r="BP458" s="14">
        <f t="shared" si="5084"/>
        <v>0.34651454313882235</v>
      </c>
      <c r="BQ458" s="14">
        <f t="shared" si="5084"/>
        <v>0.37269540764621195</v>
      </c>
      <c r="BR458" s="14">
        <f t="shared" si="5084"/>
        <v>0.32070720711992917</v>
      </c>
      <c r="BS458" s="14">
        <f t="shared" si="5084"/>
        <v>0.20329363913311535</v>
      </c>
      <c r="BT458" s="14">
        <f t="shared" si="5084"/>
        <v>0.79232814320095202</v>
      </c>
      <c r="BU458" s="14">
        <f t="shared" si="5084"/>
        <v>0.21287536106883034</v>
      </c>
      <c r="BV458" s="14">
        <f t="shared" si="5084"/>
        <v>4.5880138896839173E-2</v>
      </c>
      <c r="BW458" s="14">
        <f t="shared" si="5084"/>
        <v>0.30624267709940517</v>
      </c>
      <c r="BX458" s="15">
        <f t="shared" si="5084"/>
        <v>0.53265771520998495</v>
      </c>
    </row>
    <row r="459" spans="1:76" x14ac:dyDescent="0.25">
      <c r="A459" s="53"/>
      <c r="BX459" s="12"/>
    </row>
    <row r="460" spans="1:76" x14ac:dyDescent="0.25">
      <c r="A460" s="53"/>
      <c r="B460" s="8">
        <v>0.2754646840148699</v>
      </c>
      <c r="C460" s="3">
        <v>0.10297397769516729</v>
      </c>
      <c r="D460" s="3">
        <v>0.11189591078066916</v>
      </c>
      <c r="E460" s="3">
        <v>0.42713754646840152</v>
      </c>
      <c r="F460" s="3">
        <v>0.81078066914498148</v>
      </c>
      <c r="G460" s="3">
        <v>0.1</v>
      </c>
      <c r="H460" s="3">
        <v>0.10594795539033458</v>
      </c>
      <c r="I460" s="3">
        <v>0.52230483271375472</v>
      </c>
      <c r="J460" s="3">
        <v>0.10297397769516729</v>
      </c>
      <c r="K460" s="3">
        <v>0.10356877323420074</v>
      </c>
      <c r="L460" s="3">
        <v>0.10594795539033458</v>
      </c>
      <c r="M460" s="3">
        <v>0.10297397769516729</v>
      </c>
      <c r="N460" s="3">
        <v>0.120817843866171</v>
      </c>
      <c r="O460" s="3">
        <v>1</v>
      </c>
      <c r="P460" s="6">
        <f>$BV$43+ (B460*AI454) + (C460*$AJ$43) +(D460*$AK$43)+(E460*$AL$43)+(F460*$AM$43)+(G460*$AN$43)+(H460*$AO$43)+(I460*$AP$43)+(J460*$AQ$43)+(K460*$AR$43)+(L460*$AS$43)+(M460*$AT$43)+(N460*$AU$43)</f>
        <v>1.1103543467291648</v>
      </c>
      <c r="Q460" s="6">
        <f>$BW$43+ (B460*$AV$43) + (C460*$AW$43) +(D460*$AX$43)+(E460*$AY$43)+(F460*$AZ$43)+(G460*$BA$43)+(H460*$BB$43)+(I460*$BC$43)+(J460*$BD$43)+(K460*$BE$43)+(L460*$BF$43)+(M460*$BG$43)+(N460*$BH$43)</f>
        <v>2.447104400999391</v>
      </c>
      <c r="R460" s="6">
        <f>$BX$43+ (B460*$BI$43) + (C460*$BJ$43) +(D460*$BK$43)+(E460*$BL$43)+(F460*$BM$43)+(G460*$BN$43)+(H460*$BO$43)+(I460*$BP$43)+(J460*$BQ$43)+(K460*$BR$43)+(L460*$BS$43)+(M460*$BT$43)+(N460*$BU$43)</f>
        <v>1.9779537085198633</v>
      </c>
      <c r="S460" s="6">
        <f t="shared" ref="S460" si="5085">1/(1+EXP(-P460))</f>
        <v>0.75219516672101217</v>
      </c>
      <c r="T460" s="6">
        <f>1/(1+EXP(-Q460))</f>
        <v>0.92034944323104539</v>
      </c>
      <c r="U460" s="6">
        <f>1/(1+EXP(-R460))</f>
        <v>0.8784628571682368</v>
      </c>
      <c r="V460" s="6">
        <f>AB439+(S460*Y439)+(T460*Z439)+(U460*AA439)</f>
        <v>0.36136844443632066</v>
      </c>
      <c r="W460" s="6">
        <f t="shared" ref="W460" si="5086">1/(1+EXP(-V460))</f>
        <v>0.58937165545808967</v>
      </c>
      <c r="X460" s="6">
        <f>(O460 -W460) *W460 * (1-W460)</f>
        <v>9.9377277315921497E-2</v>
      </c>
      <c r="Y460" s="6">
        <f>$Q$4*X460*S460</f>
        <v>7.4751107678929837E-3</v>
      </c>
      <c r="Z460" s="6">
        <f>$Q$4*X460*T460</f>
        <v>9.1461821847525545E-3</v>
      </c>
      <c r="AA460" s="6">
        <f>$Q$4*X460*U460</f>
        <v>8.7299246968544613E-3</v>
      </c>
      <c r="AB460" s="6">
        <f>$Q$4*X460</f>
        <v>9.9377277315921501E-3</v>
      </c>
      <c r="AC460" s="6">
        <f>$X460 *Y439</f>
        <v>4.4762613517540774E-2</v>
      </c>
      <c r="AD460" s="6">
        <f>$X460 *Z439</f>
        <v>-1.7585324830825491E-2</v>
      </c>
      <c r="AE460" s="6">
        <f>$X460 *AA439</f>
        <v>-3.0930770454689463E-2</v>
      </c>
      <c r="AF460" s="6">
        <f>AC460 *S460*(1 - S460)</f>
        <v>8.3436436346150476E-3</v>
      </c>
      <c r="AG460" s="6">
        <f>AD460 *T460*(1 - T460)</f>
        <v>-1.2891158991032792E-3</v>
      </c>
      <c r="AH460" s="6">
        <f>AE460 *U460*(1 - U460)</f>
        <v>-3.3023504857255521E-3</v>
      </c>
      <c r="AI460" s="6">
        <f t="shared" ref="AI460" si="5087">$Q$4*$AF$33 *B460</f>
        <v>-4.1105979144175162E-4</v>
      </c>
      <c r="AJ460" s="6">
        <f t="shared" ref="AJ460" si="5088">$Q$4*$AF$33 *C460</f>
        <v>-1.5366202730008799E-4</v>
      </c>
      <c r="AK460" s="6">
        <f t="shared" ref="AK460" si="5089">$Q$4*$AF$33 *D460</f>
        <v>-1.6697570475569131E-4</v>
      </c>
      <c r="AL460" s="6">
        <f t="shared" ref="AL460" si="5090">$Q$4*$AF$33 *E460</f>
        <v>-6.3739230818700768E-4</v>
      </c>
      <c r="AM460" s="6">
        <f t="shared" ref="AM460" si="5091">$Q$4*$AF$33 *F460</f>
        <v>-1.2098804387779493E-3</v>
      </c>
      <c r="AN460" s="6">
        <f t="shared" ref="AN460" si="5092">$Q$4*$AF$33 *G460</f>
        <v>-1.4922413481488689E-4</v>
      </c>
      <c r="AO460" s="6">
        <f t="shared" ref="AO460" si="5093">$Q$4*$AF$33 *H460</f>
        <v>-1.5809991978528909E-4</v>
      </c>
      <c r="AP460" s="6">
        <f t="shared" ref="AP460" si="5094">$Q$4*$AF$33 *I460</f>
        <v>-7.794048677134428E-4</v>
      </c>
      <c r="AQ460" s="6">
        <f t="shared" ref="AQ460" si="5095">$Q$4*$AF$33 *J460</f>
        <v>-1.5366202730008799E-4</v>
      </c>
      <c r="AR460" s="6">
        <f t="shared" ref="AR460" si="5096">$Q$4*$AF$33 *K460</f>
        <v>-1.545496057971282E-4</v>
      </c>
      <c r="AS460" s="6">
        <f t="shared" ref="AS460" si="5097">$Q$4*$AF$33 *L460</f>
        <v>-1.5809991978528909E-4</v>
      </c>
      <c r="AT460" s="6">
        <f t="shared" ref="AT460" si="5098">$Q$4*$AF$33 *M460</f>
        <v>-1.5366202730008799E-4</v>
      </c>
      <c r="AU460" s="6">
        <f t="shared" ref="AU460" si="5099">$Q$4*$AF$33 *N460</f>
        <v>-1.8028938221129458E-4</v>
      </c>
      <c r="AV460" s="6">
        <f t="shared" ref="AV460" si="5100">$Q$4*$AG$33 *B460</f>
        <v>-4.93427803285354E-5</v>
      </c>
      <c r="AW460" s="6">
        <f t="shared" ref="AW460" si="5101">$Q$4*$AG$33 *C460</f>
        <v>-1.8445276856955879E-5</v>
      </c>
      <c r="AX460" s="6">
        <f t="shared" ref="AX460" si="5102">$Q$4*$AG$33 *D460</f>
        <v>-2.0043423588244475E-5</v>
      </c>
      <c r="AY460" s="6">
        <f t="shared" ref="AY460" si="5103">$Q$4*$AG$33 *E460</f>
        <v>-7.6511274760441531E-5</v>
      </c>
      <c r="AZ460" s="6">
        <f t="shared" ref="AZ460" si="5104">$Q$4*$AG$33 *F460</f>
        <v>-1.4523158420585115E-4</v>
      </c>
      <c r="BA460" s="6">
        <f t="shared" ref="BA460" si="5105">$Q$4*$AG$33 *G460</f>
        <v>-1.7912561279859678E-5</v>
      </c>
      <c r="BB460" s="6">
        <f t="shared" ref="BB460" si="5106">$Q$4*$AG$33 *H460</f>
        <v>-1.8977992434052078E-5</v>
      </c>
      <c r="BC460" s="6">
        <f t="shared" ref="BC460" si="5107">$Q$4*$AG$33 *I460</f>
        <v>-9.3558173227519895E-5</v>
      </c>
      <c r="BD460" s="6">
        <f t="shared" ref="BD460" si="5108">$Q$4*$AG$33 *J460</f>
        <v>-1.8445276856955879E-5</v>
      </c>
      <c r="BE460" s="6">
        <f t="shared" ref="BE460" si="5109">$Q$4*$AG$33 *K460</f>
        <v>-1.8551819972375117E-5</v>
      </c>
      <c r="BF460" s="6">
        <f t="shared" ref="BF460" si="5110">$Q$4*$AG$33 *L460</f>
        <v>-1.8977992434052078E-5</v>
      </c>
      <c r="BG460" s="6">
        <f t="shared" ref="BG460" si="5111">$Q$4*$AG$33 *M460</f>
        <v>-1.8445276856955879E-5</v>
      </c>
      <c r="BH460" s="6">
        <f t="shared" ref="BH460" si="5112">$Q$4*$AG$33 *N460</f>
        <v>-2.164157031953307E-5</v>
      </c>
      <c r="BI460" s="6">
        <f t="shared" ref="BI460" si="5113">$Q$4*$AH$33 *B460</f>
        <v>-2.720996431877118E-5</v>
      </c>
      <c r="BJ460" s="6">
        <f t="shared" ref="BJ460" si="5114">$Q$4*$AH$33 *C460</f>
        <v>-1.0171606094871277E-5</v>
      </c>
      <c r="BK460" s="6">
        <f t="shared" ref="BK460" si="5115">$Q$4*$AH$33 *D460</f>
        <v>-1.1052900485762652E-5</v>
      </c>
      <c r="BL460" s="6">
        <f t="shared" ref="BL460" si="5116">$Q$4*$AH$33 *E460</f>
        <v>-4.2191968963924542E-5</v>
      </c>
      <c r="BM460" s="6">
        <f t="shared" ref="BM460" si="5117">$Q$4*$AH$33 *F460</f>
        <v>-8.0087627772253635E-5</v>
      </c>
      <c r="BN460" s="6">
        <f t="shared" ref="BN460" si="5118">$Q$4*$AH$33 *G460</f>
        <v>-9.8778412979074856E-6</v>
      </c>
      <c r="BO460" s="6">
        <f t="shared" ref="BO460" si="5119">$Q$4*$AH$33 *H460</f>
        <v>-1.0465370891835069E-5</v>
      </c>
      <c r="BP460" s="6">
        <f t="shared" ref="BP460" si="5120">$Q$4*$AH$33 *I460</f>
        <v>-5.1592442466765873E-5</v>
      </c>
      <c r="BQ460" s="6">
        <f t="shared" ref="BQ460" si="5121">$Q$4*$AH$33 *J460</f>
        <v>-1.0171606094871277E-5</v>
      </c>
      <c r="BR460" s="6">
        <f t="shared" ref="BR460" si="5122">$Q$4*$AH$33 *K460</f>
        <v>-1.0230359054264035E-5</v>
      </c>
      <c r="BS460" s="6">
        <f t="shared" ref="BS460" si="5123">$Q$4*$AH$33 *L460</f>
        <v>-1.0465370891835069E-5</v>
      </c>
      <c r="BT460" s="6">
        <f t="shared" ref="BT460" si="5124">$Q$4*$AH$33 *M460</f>
        <v>-1.0171606094871277E-5</v>
      </c>
      <c r="BU460" s="6">
        <f t="shared" ref="BU460" si="5125">$Q$4*$AH$33 *N460</f>
        <v>-1.1934194876654025E-5</v>
      </c>
      <c r="BV460" s="6">
        <f>AF460*BV458</f>
        <v>3.8280752886186639E-4</v>
      </c>
      <c r="BW460" s="6">
        <f t="shared" ref="BW460" si="5126">AG460*BW458</f>
        <v>-3.9478230403279491E-4</v>
      </c>
      <c r="BX460" s="10">
        <f>AH460*BX458</f>
        <v>-1.7590224645491566E-3</v>
      </c>
    </row>
    <row r="461" spans="1:76" ht="15.75" thickBot="1" x14ac:dyDescent="0.3">
      <c r="A461" s="54"/>
      <c r="B461" s="19" t="s">
        <v>74</v>
      </c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16">
        <f>Y458+Y460</f>
        <v>0.44089377778170702</v>
      </c>
      <c r="Z461" s="16">
        <f t="shared" ref="Z461:AB461" si="5127">Z458+Z460</f>
        <v>-0.18873378362928492</v>
      </c>
      <c r="AA461" s="16">
        <f t="shared" si="5127"/>
        <v>-0.32247765081564933</v>
      </c>
      <c r="AB461" s="16">
        <f t="shared" si="5127"/>
        <v>0.44587706712388708</v>
      </c>
      <c r="AC461" s="49" t="s">
        <v>74</v>
      </c>
      <c r="AD461" s="49"/>
      <c r="AE461" s="49"/>
      <c r="AF461" s="49"/>
      <c r="AG461" s="49"/>
      <c r="AH461" s="49"/>
      <c r="AI461" s="17">
        <f>AI458+AI460</f>
        <v>1.7747047972626342E-3</v>
      </c>
      <c r="AJ461" s="17">
        <f t="shared" ref="AJ461:BX461" si="5128">AJ458+AJ460</f>
        <v>0.79287477815525231</v>
      </c>
      <c r="AK461" s="17">
        <f t="shared" si="5128"/>
        <v>0.51640804424674491</v>
      </c>
      <c r="AL461" s="17">
        <f t="shared" si="5128"/>
        <v>8.8370701001759269E-2</v>
      </c>
      <c r="AM461" s="17">
        <f t="shared" si="5128"/>
        <v>0.19443978506113113</v>
      </c>
      <c r="AN461" s="17">
        <f t="shared" si="5128"/>
        <v>0.39274443554945349</v>
      </c>
      <c r="AO461" s="17">
        <f t="shared" si="5128"/>
        <v>0.93998704398170319</v>
      </c>
      <c r="AP461" s="17">
        <f t="shared" si="5128"/>
        <v>9.3615675918484867E-2</v>
      </c>
      <c r="AQ461" s="17">
        <f t="shared" si="5128"/>
        <v>0.60839346087462576</v>
      </c>
      <c r="AR461" s="17">
        <f t="shared" si="5128"/>
        <v>9.7900080277285736E-2</v>
      </c>
      <c r="AS461" s="17">
        <f t="shared" si="5128"/>
        <v>0.56498212446276919</v>
      </c>
      <c r="AT461" s="17">
        <f t="shared" si="5128"/>
        <v>0.94286645161115967</v>
      </c>
      <c r="AU461" s="17">
        <f t="shared" si="5128"/>
        <v>0.85943634896060006</v>
      </c>
      <c r="AV461" s="17">
        <f t="shared" si="5128"/>
        <v>0.65008415434380284</v>
      </c>
      <c r="AW461" s="17">
        <f t="shared" si="5128"/>
        <v>0.89547608119155098</v>
      </c>
      <c r="AX461" s="17">
        <f t="shared" si="5128"/>
        <v>0.6863399375903122</v>
      </c>
      <c r="AY461" s="17">
        <f t="shared" si="5128"/>
        <v>0.92801377782949812</v>
      </c>
      <c r="AZ461" s="17">
        <f t="shared" si="5128"/>
        <v>0.68607605776865332</v>
      </c>
      <c r="BA461" s="17">
        <f t="shared" si="5128"/>
        <v>0.18823484571592181</v>
      </c>
      <c r="BB461" s="17">
        <f t="shared" si="5128"/>
        <v>0.34148492919767182</v>
      </c>
      <c r="BC461" s="17">
        <f t="shared" si="5128"/>
        <v>0.80191415485405859</v>
      </c>
      <c r="BD461" s="17">
        <f t="shared" si="5128"/>
        <v>0.68722089877442483</v>
      </c>
      <c r="BE461" s="17">
        <f t="shared" si="5128"/>
        <v>4.58023858862859E-2</v>
      </c>
      <c r="BF461" s="17">
        <f t="shared" si="5128"/>
        <v>0.65037141167980805</v>
      </c>
      <c r="BG461" s="17">
        <f t="shared" si="5128"/>
        <v>0.7764612822499618</v>
      </c>
      <c r="BH461" s="17">
        <f t="shared" si="5128"/>
        <v>0.98109405612673273</v>
      </c>
      <c r="BI461" s="17">
        <f t="shared" si="5128"/>
        <v>0.74387291235413433</v>
      </c>
      <c r="BJ461" s="17">
        <f t="shared" si="5128"/>
        <v>0.38624494074308091</v>
      </c>
      <c r="BK461" s="17">
        <f t="shared" si="5128"/>
        <v>0.33299238421636679</v>
      </c>
      <c r="BL461" s="17">
        <f t="shared" si="5128"/>
        <v>6.439043385026133E-2</v>
      </c>
      <c r="BM461" s="17">
        <f t="shared" si="5128"/>
        <v>0.77416011580550681</v>
      </c>
      <c r="BN461" s="17">
        <f t="shared" si="5128"/>
        <v>0.46660756676266207</v>
      </c>
      <c r="BO461" s="17">
        <f t="shared" si="5128"/>
        <v>0.89037671853682476</v>
      </c>
      <c r="BP461" s="17">
        <f t="shared" si="5128"/>
        <v>0.34646295069635558</v>
      </c>
      <c r="BQ461" s="17">
        <f t="shared" si="5128"/>
        <v>0.37268523604011711</v>
      </c>
      <c r="BR461" s="17">
        <f t="shared" si="5128"/>
        <v>0.32069697676087489</v>
      </c>
      <c r="BS461" s="17">
        <f t="shared" si="5128"/>
        <v>0.20328317376222352</v>
      </c>
      <c r="BT461" s="17">
        <f t="shared" si="5128"/>
        <v>0.79231797159485717</v>
      </c>
      <c r="BU461" s="17">
        <f t="shared" si="5128"/>
        <v>0.21286342687395368</v>
      </c>
      <c r="BV461" s="17">
        <f t="shared" si="5128"/>
        <v>4.6262946425701043E-2</v>
      </c>
      <c r="BW461" s="17">
        <f t="shared" si="5128"/>
        <v>0.30584789479537239</v>
      </c>
      <c r="BX461" s="18">
        <f t="shared" si="5128"/>
        <v>0.53089869274543577</v>
      </c>
    </row>
    <row r="463" spans="1:76" x14ac:dyDescent="0.25">
      <c r="B463" t="s">
        <v>154</v>
      </c>
      <c r="F463">
        <f>((O445 - W445)^2 + (O448 -W448)^2 + (O451 -W451)^2 +(O454-W454)^2+(O457-W457)^2+(O460-W460)^2) / 6</f>
        <v>0.25791634197177421</v>
      </c>
    </row>
    <row r="464" spans="1:76" ht="15.75" thickBot="1" x14ac:dyDescent="0.3"/>
    <row r="465" spans="1:76" x14ac:dyDescent="0.25">
      <c r="A465" s="52" t="s">
        <v>94</v>
      </c>
      <c r="B465" s="33" t="s">
        <v>50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5" t="s">
        <v>28</v>
      </c>
      <c r="Q465" s="35"/>
      <c r="R465" s="35"/>
      <c r="S465" s="35" t="s">
        <v>29</v>
      </c>
      <c r="T465" s="35"/>
      <c r="U465" s="35"/>
      <c r="V465" s="34" t="s">
        <v>30</v>
      </c>
      <c r="W465" s="34" t="s">
        <v>31</v>
      </c>
      <c r="X465" s="50" t="s">
        <v>62</v>
      </c>
      <c r="Y465" s="37" t="s">
        <v>54</v>
      </c>
      <c r="Z465" s="38"/>
      <c r="AA465" s="39"/>
      <c r="AB465" s="44" t="s">
        <v>49</v>
      </c>
      <c r="AC465" s="46" t="s">
        <v>58</v>
      </c>
      <c r="AD465" s="47"/>
      <c r="AE465" s="48"/>
      <c r="AF465" s="46" t="s">
        <v>63</v>
      </c>
      <c r="AG465" s="47"/>
      <c r="AH465" s="48"/>
      <c r="AI465" s="37" t="s">
        <v>67</v>
      </c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9"/>
      <c r="AV465" s="37" t="s">
        <v>68</v>
      </c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9"/>
      <c r="BI465" s="37" t="s">
        <v>69</v>
      </c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9"/>
      <c r="BV465" s="37" t="s">
        <v>73</v>
      </c>
      <c r="BW465" s="38"/>
      <c r="BX465" s="40"/>
    </row>
    <row r="466" spans="1:76" x14ac:dyDescent="0.25">
      <c r="A466" s="53"/>
      <c r="B466" s="5" t="s">
        <v>16</v>
      </c>
      <c r="C466" s="1" t="s">
        <v>17</v>
      </c>
      <c r="D466" s="1" t="s">
        <v>18</v>
      </c>
      <c r="E466" s="1" t="s">
        <v>19</v>
      </c>
      <c r="F466" s="1" t="s">
        <v>20</v>
      </c>
      <c r="G466" s="1" t="s">
        <v>21</v>
      </c>
      <c r="H466" s="1" t="s">
        <v>36</v>
      </c>
      <c r="I466" s="1" t="s">
        <v>37</v>
      </c>
      <c r="J466" s="1" t="s">
        <v>38</v>
      </c>
      <c r="K466" s="1" t="s">
        <v>39</v>
      </c>
      <c r="L466" s="1" t="s">
        <v>40</v>
      </c>
      <c r="M466" s="1" t="s">
        <v>41</v>
      </c>
      <c r="N466" s="1" t="s">
        <v>42</v>
      </c>
      <c r="O466" s="1" t="s">
        <v>22</v>
      </c>
      <c r="P466" s="1" t="s">
        <v>51</v>
      </c>
      <c r="Q466" s="1" t="s">
        <v>52</v>
      </c>
      <c r="R466" s="1" t="s">
        <v>53</v>
      </c>
      <c r="S466" s="1" t="s">
        <v>25</v>
      </c>
      <c r="T466" s="1" t="s">
        <v>26</v>
      </c>
      <c r="U466" s="1" t="s">
        <v>27</v>
      </c>
      <c r="V466" s="27"/>
      <c r="W466" s="27"/>
      <c r="X466" s="51"/>
      <c r="Y466" s="1" t="s">
        <v>55</v>
      </c>
      <c r="Z466" s="1" t="s">
        <v>56</v>
      </c>
      <c r="AA466" s="1" t="s">
        <v>57</v>
      </c>
      <c r="AB466" s="45"/>
      <c r="AC466" s="1" t="s">
        <v>59</v>
      </c>
      <c r="AD466" s="1" t="s">
        <v>60</v>
      </c>
      <c r="AE466" s="1" t="s">
        <v>61</v>
      </c>
      <c r="AF466" s="1" t="s">
        <v>64</v>
      </c>
      <c r="AG466" s="1" t="s">
        <v>65</v>
      </c>
      <c r="AH466" s="1" t="s">
        <v>66</v>
      </c>
      <c r="AI466" s="1" t="s">
        <v>16</v>
      </c>
      <c r="AJ466" s="1" t="s">
        <v>17</v>
      </c>
      <c r="AK466" s="1" t="s">
        <v>18</v>
      </c>
      <c r="AL466" s="1" t="s">
        <v>19</v>
      </c>
      <c r="AM466" s="2" t="s">
        <v>20</v>
      </c>
      <c r="AN466" s="2" t="s">
        <v>21</v>
      </c>
      <c r="AO466" s="2" t="s">
        <v>36</v>
      </c>
      <c r="AP466" s="2" t="s">
        <v>37</v>
      </c>
      <c r="AQ466" s="2" t="s">
        <v>38</v>
      </c>
      <c r="AR466" s="2" t="s">
        <v>39</v>
      </c>
      <c r="AS466" s="2" t="s">
        <v>40</v>
      </c>
      <c r="AT466" s="2" t="s">
        <v>41</v>
      </c>
      <c r="AU466" s="2" t="s">
        <v>42</v>
      </c>
      <c r="AV466" s="1" t="s">
        <v>16</v>
      </c>
      <c r="AW466" s="1" t="s">
        <v>17</v>
      </c>
      <c r="AX466" s="1" t="s">
        <v>18</v>
      </c>
      <c r="AY466" s="1" t="s">
        <v>19</v>
      </c>
      <c r="AZ466" s="2" t="s">
        <v>20</v>
      </c>
      <c r="BA466" s="2" t="s">
        <v>21</v>
      </c>
      <c r="BB466" s="2" t="s">
        <v>36</v>
      </c>
      <c r="BC466" s="2" t="s">
        <v>37</v>
      </c>
      <c r="BD466" s="2" t="s">
        <v>38</v>
      </c>
      <c r="BE466" s="2" t="s">
        <v>39</v>
      </c>
      <c r="BF466" s="2" t="s">
        <v>40</v>
      </c>
      <c r="BG466" s="2" t="s">
        <v>41</v>
      </c>
      <c r="BH466" s="2" t="s">
        <v>42</v>
      </c>
      <c r="BI466" s="1" t="s">
        <v>16</v>
      </c>
      <c r="BJ466" s="1" t="s">
        <v>17</v>
      </c>
      <c r="BK466" s="1" t="s">
        <v>18</v>
      </c>
      <c r="BL466" s="1" t="s">
        <v>19</v>
      </c>
      <c r="BM466" s="2" t="s">
        <v>20</v>
      </c>
      <c r="BN466" s="2" t="s">
        <v>21</v>
      </c>
      <c r="BO466" s="2" t="s">
        <v>36</v>
      </c>
      <c r="BP466" s="2" t="s">
        <v>37</v>
      </c>
      <c r="BQ466" s="2" t="s">
        <v>38</v>
      </c>
      <c r="BR466" s="2" t="s">
        <v>39</v>
      </c>
      <c r="BS466" s="2" t="s">
        <v>40</v>
      </c>
      <c r="BT466" s="2" t="s">
        <v>41</v>
      </c>
      <c r="BU466" s="2" t="s">
        <v>42</v>
      </c>
      <c r="BV466" s="2" t="s">
        <v>70</v>
      </c>
      <c r="BW466" s="2" t="s">
        <v>71</v>
      </c>
      <c r="BX466" s="9" t="s">
        <v>72</v>
      </c>
    </row>
    <row r="467" spans="1:76" x14ac:dyDescent="0.25">
      <c r="A467" s="53"/>
      <c r="B467" s="8">
        <v>0.26951672862453502</v>
      </c>
      <c r="C467" s="3">
        <v>0.10297397769516729</v>
      </c>
      <c r="D467" s="3">
        <v>0.10594795539033458</v>
      </c>
      <c r="E467" s="3">
        <v>0.46877323420074346</v>
      </c>
      <c r="F467" s="3">
        <v>0.87620817843866172</v>
      </c>
      <c r="G467" s="3">
        <v>0.1</v>
      </c>
      <c r="H467" s="3">
        <v>0.1</v>
      </c>
      <c r="I467" s="3">
        <v>0.51933085501858745</v>
      </c>
      <c r="J467" s="3">
        <v>0.1</v>
      </c>
      <c r="K467" s="3">
        <v>0.10089219330855019</v>
      </c>
      <c r="L467" s="3">
        <v>0.10297397769516729</v>
      </c>
      <c r="M467" s="3">
        <v>0.1</v>
      </c>
      <c r="N467" s="3">
        <v>0.120817843866171</v>
      </c>
      <c r="O467" s="3">
        <v>1</v>
      </c>
      <c r="P467" s="6">
        <f>$BV$43+ (B467*AI461) + (C467*$AJ$43) +(D467*$AK$43)+(E467*$AL$43)+(F467*$AM$43)+(G467*$AN$43)+(H467*$AO$43)+(I467*$AP$43)+(J467*$AQ$43)+(K467*$AR$43)+(L467*$AS$43)+(M467*$AT$43)+(N467*$AU$43)</f>
        <v>1.1213092582878512</v>
      </c>
      <c r="Q467" s="6">
        <f>$BW$43+ (B467*$AV$43) + (C467*$AW$43) +(D467*$AX$43)+(E467*$AY$43)+(F467*$AZ$43)+(G467*$BA$43)+(H467*$BB$43)+(I467*$BC$43)+(J467*$BD$43)+(K467*$BE$43)+(L467*$BF$43)+(M467*$BG$43)+(N467*$BH$43)</f>
        <v>2.5129876661774113</v>
      </c>
      <c r="R467" s="6">
        <f>$BX$43+ (B467*$BI$43) + (C467*$BJ$43) +(D467*$BK$43)+(E467*$BL$43)+(F467*$BM$43)+(G467*$BN$43)+(H467*$BO$43)+(I467*$BP$43)+(J467*$BQ$43)+(K467*$BR$43)+(L467*$BS$43)+(M467*$BT$43)+(N467*$BU$43)</f>
        <v>2.0142316659841852</v>
      </c>
      <c r="S467" s="6">
        <f>1/(1+EXP(-P467))</f>
        <v>0.75423148965205999</v>
      </c>
      <c r="T467" s="6">
        <f t="shared" ref="T467" si="5129">1/(1+EXP(-Q467))</f>
        <v>0.92504730296426851</v>
      </c>
      <c r="U467" s="6">
        <f t="shared" ref="U467" si="5130">1/(1+EXP(-R467))</f>
        <v>0.88228323250068719</v>
      </c>
      <c r="V467" s="6">
        <f>AB461+(S467*Y461)+(T467*Z461)+(U467*AA461)</f>
        <v>0.31930873622313755</v>
      </c>
      <c r="W467" s="6">
        <f>1/(1+EXP(-V467))</f>
        <v>0.5791557766376848</v>
      </c>
      <c r="X467" s="6">
        <f>(O467 -W467) *W467 * (1-W467)</f>
        <v>0.10257419871391631</v>
      </c>
      <c r="Y467" s="6">
        <f>$Q$4*X467*S467</f>
        <v>7.7364690695863516E-3</v>
      </c>
      <c r="Z467" s="6">
        <f>$Q$4*X467*T467</f>
        <v>9.4885985874029223E-3</v>
      </c>
      <c r="AA467" s="6">
        <f>$Q$4*X467*U467</f>
        <v>9.0499495612481919E-3</v>
      </c>
      <c r="AB467" s="6">
        <f>$Q$4*X467</f>
        <v>1.0257419871391631E-2</v>
      </c>
      <c r="AC467" s="6">
        <f>X467 *Y461</f>
        <v>4.5224325973910073E-2</v>
      </c>
      <c r="AD467" s="6">
        <f t="shared" ref="AD467" si="5131">Y467 *Z461</f>
        <v>-1.4601330794339657E-3</v>
      </c>
      <c r="AE467" s="6">
        <f t="shared" ref="AE467" si="5132">Z467 *AA461</f>
        <v>-3.059860981998383E-3</v>
      </c>
      <c r="AF467" s="6">
        <f>AC467 *S467*(1 - S467)</f>
        <v>8.3830682220379735E-3</v>
      </c>
      <c r="AG467" s="6">
        <f>AD467 *T467*(1 - T467)</f>
        <v>-1.0123802078912958E-4</v>
      </c>
      <c r="AH467" s="6">
        <f>AE467 *U467*(1 - U467)</f>
        <v>-3.17795723911076E-4</v>
      </c>
      <c r="AI467" s="6">
        <f>$Q$4*$AF$49 *B467</f>
        <v>7.0728115482255504E-5</v>
      </c>
      <c r="AJ467" s="6">
        <f t="shared" ref="AJ467" si="5133">$Q$4*$AF$49 *C467</f>
        <v>2.7023017915289378E-5</v>
      </c>
      <c r="AK467" s="6">
        <f t="shared" ref="AK467" si="5134">$Q$4*$AF$49 *D467</f>
        <v>2.7803466086128061E-5</v>
      </c>
      <c r="AL467" s="6">
        <f t="shared" ref="AL467" si="5135">$Q$4*$AF$49 *E467</f>
        <v>1.2301814292844728E-4</v>
      </c>
      <c r="AM467" s="6">
        <f t="shared" ref="AM467" si="5136">$Q$4*$AF$49 *F467</f>
        <v>2.2993954233334679E-4</v>
      </c>
      <c r="AN467" s="6">
        <f t="shared" ref="AN467" si="5137">$Q$4*$AF$49 *G467</f>
        <v>2.6242569744450695E-5</v>
      </c>
      <c r="AO467" s="6">
        <f t="shared" ref="AO467" si="5138">$Q$4*$AF$49 *H467</f>
        <v>2.6242569744450695E-5</v>
      </c>
      <c r="AP467" s="6">
        <f t="shared" ref="AP467" si="5139">$Q$4*$AF$49 *I467</f>
        <v>1.3628576183270493E-4</v>
      </c>
      <c r="AQ467" s="6">
        <f t="shared" ref="AQ467" si="5140">$Q$4*$AF$49 *J467</f>
        <v>2.6242569744450695E-5</v>
      </c>
      <c r="AR467" s="6">
        <f t="shared" ref="AR467" si="5141">$Q$4*$AF$49 *K467</f>
        <v>2.6476704195702298E-5</v>
      </c>
      <c r="AS467" s="6">
        <f t="shared" ref="AS467" si="5142">$Q$4*$AF$49 *L467</f>
        <v>2.7023017915289378E-5</v>
      </c>
      <c r="AT467" s="6">
        <f t="shared" ref="AT467" si="5143">$Q$4*$AF$49 *M467</f>
        <v>2.6242569744450695E-5</v>
      </c>
      <c r="AU467" s="6">
        <f t="shared" ref="AU467" si="5144">$Q$4*$AF$49 *N467</f>
        <v>3.170570694032147E-5</v>
      </c>
      <c r="AV467" s="6">
        <f>$Q$4*$AG$49 *B467</f>
        <v>5.8622748510761062E-7</v>
      </c>
      <c r="AW467" s="6">
        <f t="shared" ref="AW467" si="5145">$Q$4*$AG$49 *C467</f>
        <v>2.2397932879283909E-7</v>
      </c>
      <c r="AX467" s="6">
        <f t="shared" ref="AX467" si="5146">$Q$4*$AG$49 *D467</f>
        <v>2.3044804586988857E-7</v>
      </c>
      <c r="AY467" s="6">
        <f t="shared" ref="AY467" si="5147">$Q$4*$AG$49 *E467</f>
        <v>1.0196315292699279E-6</v>
      </c>
      <c r="AZ467" s="6">
        <f t="shared" ref="AZ467" si="5148">$Q$4*$AG$49 *F467</f>
        <v>1.90584576882571E-6</v>
      </c>
      <c r="BA467" s="6">
        <f t="shared" ref="BA467" si="5149">$Q$4*$AG$49 *G467</f>
        <v>2.1751061171578957E-7</v>
      </c>
      <c r="BB467" s="6">
        <f t="shared" ref="BB467" si="5150">$Q$4*$AG$49 *H467</f>
        <v>2.1751061171578957E-7</v>
      </c>
      <c r="BC467" s="6">
        <f t="shared" ref="BC467" si="5151">$Q$4*$AG$49 *I467</f>
        <v>1.1295997195797698E-6</v>
      </c>
      <c r="BD467" s="6">
        <f t="shared" ref="BD467" si="5152">$Q$4*$AG$49 *J467</f>
        <v>2.1751061171578957E-7</v>
      </c>
      <c r="BE467" s="6">
        <f t="shared" ref="BE467" si="5153">$Q$4*$AG$49 *K467</f>
        <v>2.1945122683890442E-7</v>
      </c>
      <c r="BF467" s="6">
        <f t="shared" ref="BF467" si="5154">$Q$4*$AG$49 *L467</f>
        <v>2.2397932879283909E-7</v>
      </c>
      <c r="BG467" s="6">
        <f t="shared" ref="BG467" si="5155">$Q$4*$AG$49 *M467</f>
        <v>2.1751061171578957E-7</v>
      </c>
      <c r="BH467" s="6">
        <f t="shared" ref="BH467" si="5156">$Q$4*$AG$49 *N467</f>
        <v>2.6279163125513609E-7</v>
      </c>
      <c r="BI467" s="6">
        <f>$Q$4*$AH$49 *B467</f>
        <v>3.4984895032724009E-7</v>
      </c>
      <c r="BJ467" s="6">
        <f t="shared" ref="BJ467" si="5157">$Q$4*$AH$49 *C467</f>
        <v>1.3366642653882154E-7</v>
      </c>
      <c r="BK467" s="6">
        <f t="shared" ref="BK467" si="5158">$Q$4*$AH$49 *D467</f>
        <v>1.3752682874932902E-7</v>
      </c>
      <c r="BL467" s="6">
        <f t="shared" ref="BL467" si="5159">$Q$4*$AH$49 *E467</f>
        <v>6.0849589843124165E-7</v>
      </c>
      <c r="BM467" s="6">
        <f t="shared" ref="BM467" si="5160">$Q$4*$AH$49 *F467</f>
        <v>1.1373710012707666E-6</v>
      </c>
      <c r="BN467" s="6">
        <f t="shared" ref="BN467" si="5161">$Q$4*$AH$49 *G467</f>
        <v>1.2980602432831405E-7</v>
      </c>
      <c r="BO467" s="6">
        <f t="shared" ref="BO467" si="5162">$Q$4*$AH$49 *H467</f>
        <v>1.2980602432831405E-7</v>
      </c>
      <c r="BP467" s="6">
        <f t="shared" ref="BP467" si="5163">$Q$4*$AH$49 *I467</f>
        <v>6.7412273600986892E-7</v>
      </c>
      <c r="BQ467" s="6">
        <f t="shared" ref="BQ467" si="5164">$Q$4*$AH$49 *J467</f>
        <v>1.2980602432831405E-7</v>
      </c>
      <c r="BR467" s="6">
        <f t="shared" ref="BR467" si="5165">$Q$4*$AH$49 *K467</f>
        <v>1.3096414499146631E-7</v>
      </c>
      <c r="BS467" s="6">
        <f t="shared" ref="BS467" si="5166">$Q$4*$AH$49 *L467</f>
        <v>1.3366642653882154E-7</v>
      </c>
      <c r="BT467" s="6">
        <f t="shared" ref="BT467" si="5167">$Q$4*$AH$49 *M467</f>
        <v>1.2980602432831405E-7</v>
      </c>
      <c r="BU467" s="6">
        <f t="shared" ref="BU467" si="5168">$Q$4*$AH$49 *N467</f>
        <v>1.568288398018664E-7</v>
      </c>
      <c r="BV467" s="6">
        <f>$Q$4*AF467</f>
        <v>8.3830682220379738E-4</v>
      </c>
      <c r="BW467" s="6">
        <f>$Q$4*AG467</f>
        <v>-1.0123802078912959E-5</v>
      </c>
      <c r="BX467" s="10">
        <f>$Q$4*AH467</f>
        <v>-3.1779572391107604E-5</v>
      </c>
    </row>
    <row r="468" spans="1:76" x14ac:dyDescent="0.25">
      <c r="A468" s="53"/>
      <c r="B468" s="21" t="s">
        <v>74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7">
        <f>Y461 + Y467</f>
        <v>0.44863024685129338</v>
      </c>
      <c r="Z468" s="7">
        <f t="shared" ref="Z468" si="5169">Z461 + Z467</f>
        <v>-0.179245185041882</v>
      </c>
      <c r="AA468" s="7">
        <f t="shared" ref="AA468" si="5170">AA461 + AA467</f>
        <v>-0.31342770125440111</v>
      </c>
      <c r="AB468" s="7">
        <f>AB461+AB467</f>
        <v>0.4561344869952787</v>
      </c>
      <c r="AC468" s="41"/>
      <c r="AD468" s="42"/>
      <c r="AE468" s="42"/>
      <c r="AF468" s="42"/>
      <c r="AG468" s="42"/>
      <c r="AH468" s="43"/>
      <c r="AI468" s="7">
        <f>AI461 + AI467</f>
        <v>1.8454329127448896E-3</v>
      </c>
      <c r="AJ468" s="7">
        <f t="shared" ref="AJ468:BX468" si="5171">AJ461 + AJ467</f>
        <v>0.79290180117316755</v>
      </c>
      <c r="AK468" s="7">
        <f t="shared" si="5171"/>
        <v>0.51643584771283102</v>
      </c>
      <c r="AL468" s="7">
        <f t="shared" si="5171"/>
        <v>8.8493719144687719E-2</v>
      </c>
      <c r="AM468" s="7">
        <f t="shared" si="5171"/>
        <v>0.19466972460346449</v>
      </c>
      <c r="AN468" s="7">
        <f t="shared" si="5171"/>
        <v>0.39277067811919791</v>
      </c>
      <c r="AO468" s="7">
        <f t="shared" si="5171"/>
        <v>0.94001328655144767</v>
      </c>
      <c r="AP468" s="7">
        <f t="shared" si="5171"/>
        <v>9.3751961680317575E-2</v>
      </c>
      <c r="AQ468" s="7">
        <f t="shared" si="5171"/>
        <v>0.60841970344437024</v>
      </c>
      <c r="AR468" s="7">
        <f t="shared" si="5171"/>
        <v>9.7926556981481436E-2</v>
      </c>
      <c r="AS468" s="7">
        <f t="shared" si="5171"/>
        <v>0.56500914748068443</v>
      </c>
      <c r="AT468" s="7">
        <f t="shared" si="5171"/>
        <v>0.94289269418090416</v>
      </c>
      <c r="AU468" s="7">
        <f t="shared" si="5171"/>
        <v>0.85946805466754039</v>
      </c>
      <c r="AV468" s="7">
        <f t="shared" si="5171"/>
        <v>0.65008474057128796</v>
      </c>
      <c r="AW468" s="7">
        <f t="shared" si="5171"/>
        <v>0.89547630517087973</v>
      </c>
      <c r="AX468" s="7">
        <f t="shared" si="5171"/>
        <v>0.68634016803835807</v>
      </c>
      <c r="AY468" s="7">
        <f t="shared" si="5171"/>
        <v>0.92801479746102744</v>
      </c>
      <c r="AZ468" s="7">
        <f t="shared" si="5171"/>
        <v>0.68607796361442219</v>
      </c>
      <c r="BA468" s="7">
        <f t="shared" si="5171"/>
        <v>0.18823506322653352</v>
      </c>
      <c r="BB468" s="7">
        <f t="shared" si="5171"/>
        <v>0.3414851467082835</v>
      </c>
      <c r="BC468" s="7">
        <f t="shared" si="5171"/>
        <v>0.80191528445377813</v>
      </c>
      <c r="BD468" s="7">
        <f t="shared" si="5171"/>
        <v>0.68722111628503657</v>
      </c>
      <c r="BE468" s="7">
        <f t="shared" si="5171"/>
        <v>4.5802605337512736E-2</v>
      </c>
      <c r="BF468" s="7">
        <f t="shared" si="5171"/>
        <v>0.6503716356591368</v>
      </c>
      <c r="BG468" s="7">
        <f t="shared" si="5171"/>
        <v>0.77646149976057355</v>
      </c>
      <c r="BH468" s="7">
        <f t="shared" si="5171"/>
        <v>0.98109431891836396</v>
      </c>
      <c r="BI468" s="7">
        <f t="shared" si="5171"/>
        <v>0.7438732622030847</v>
      </c>
      <c r="BJ468" s="7">
        <f t="shared" si="5171"/>
        <v>0.38624507440950745</v>
      </c>
      <c r="BK468" s="7">
        <f t="shared" si="5171"/>
        <v>0.33299252174319555</v>
      </c>
      <c r="BL468" s="7">
        <f t="shared" si="5171"/>
        <v>6.4391042346159763E-2</v>
      </c>
      <c r="BM468" s="7">
        <f t="shared" si="5171"/>
        <v>0.77416125317650808</v>
      </c>
      <c r="BN468" s="7">
        <f t="shared" si="5171"/>
        <v>0.46660769656868639</v>
      </c>
      <c r="BO468" s="7">
        <f t="shared" si="5171"/>
        <v>0.89037684834284914</v>
      </c>
      <c r="BP468" s="7">
        <f t="shared" si="5171"/>
        <v>0.3464636248190916</v>
      </c>
      <c r="BQ468" s="7">
        <f t="shared" si="5171"/>
        <v>0.37268536584614143</v>
      </c>
      <c r="BR468" s="7">
        <f t="shared" si="5171"/>
        <v>0.32069710772501986</v>
      </c>
      <c r="BS468" s="7">
        <f t="shared" si="5171"/>
        <v>0.20328330742865006</v>
      </c>
      <c r="BT468" s="7">
        <f t="shared" si="5171"/>
        <v>0.79231810140088155</v>
      </c>
      <c r="BU468" s="7">
        <f t="shared" si="5171"/>
        <v>0.21286358370279349</v>
      </c>
      <c r="BV468" s="7">
        <f t="shared" si="5171"/>
        <v>4.7101253247904838E-2</v>
      </c>
      <c r="BW468" s="7">
        <f t="shared" si="5171"/>
        <v>0.30583777099329346</v>
      </c>
      <c r="BX468" s="11">
        <f t="shared" si="5171"/>
        <v>0.53086691317304469</v>
      </c>
    </row>
    <row r="469" spans="1:76" x14ac:dyDescent="0.25">
      <c r="A469" s="53"/>
      <c r="BX469" s="12"/>
    </row>
    <row r="470" spans="1:76" x14ac:dyDescent="0.25">
      <c r="A470" s="53"/>
      <c r="B470" s="8">
        <v>0.29033457249070638</v>
      </c>
      <c r="C470" s="3">
        <v>0.10297397769516729</v>
      </c>
      <c r="D470" s="3">
        <v>0.11189591078066916</v>
      </c>
      <c r="E470" s="3">
        <v>0.48066914498141267</v>
      </c>
      <c r="F470" s="3">
        <v>0.88215613382899627</v>
      </c>
      <c r="G470" s="3">
        <v>0.1</v>
      </c>
      <c r="H470" s="3">
        <v>0.1</v>
      </c>
      <c r="I470" s="3">
        <v>0.41226765799256504</v>
      </c>
      <c r="J470" s="3">
        <v>0.10297397769516729</v>
      </c>
      <c r="K470" s="3">
        <v>0.10059479553903346</v>
      </c>
      <c r="L470" s="3">
        <v>0.10594795539033458</v>
      </c>
      <c r="M470" s="3">
        <v>0.10297397769516729</v>
      </c>
      <c r="N470" s="3">
        <v>0.120817843866171</v>
      </c>
      <c r="O470" s="3">
        <v>0</v>
      </c>
      <c r="P470" s="6">
        <f>$BV$43+ (B470*AI464) + (C470*$AJ$43) +(D470*$AK$43)+(E470*$AL$43)+(F470*$AM$43)+(G470*$AN$43)+(H470*$AO$43)+(I470*$AP$43)+(J470*$AQ$43)+(K470*$AR$43)+(L470*$AS$43)+(M470*$AT$43)+(N470*$AU$43)</f>
        <v>1.1168360491324956</v>
      </c>
      <c r="Q470" s="6">
        <f>$BW$43+ (B470*$AV$43) + (C470*$AW$43) +(D470*$AX$43)+(E470*$AY$43)+(F470*$AZ$43)+(G470*$BA$43)+(H470*$BB$43)+(I470*$BC$43)+(J470*$BD$43)+(K470*$BE$43)+(L470*$BF$43)+(M470*$BG$43)+(N470*$BH$43)</f>
        <v>2.4655634858100868</v>
      </c>
      <c r="R470" s="6">
        <f>$BX$43+ (B470*$BI$43) + (C470*$BJ$43) +(D470*$BK$43)+(E470*$BL$43)+(F470*$BM$43)+(G470*$BN$43)+(H470*$BO$43)+(I470*$BP$43)+(J470*$BQ$43)+(K470*$BR$43)+(L470*$BS$43)+(M470*$BT$43)+(N470*$BU$43)</f>
        <v>2.0036371550250882</v>
      </c>
      <c r="S470" s="6">
        <f>1/(1+EXP(-P470))</f>
        <v>0.7534013645401284</v>
      </c>
      <c r="T470" s="6">
        <f t="shared" ref="T470" si="5172">1/(1+EXP(-Q470))</f>
        <v>0.92169215469987387</v>
      </c>
      <c r="U470" s="6">
        <f t="shared" ref="U470" si="5173">1/(1+EXP(-R470))</f>
        <v>0.88117842732851526</v>
      </c>
      <c r="V470" s="6">
        <f>AB461+(S470*Y461)+(T470*Z461)+(U470*AA461)</f>
        <v>0.31993224402961407</v>
      </c>
      <c r="W470" s="6">
        <f t="shared" ref="W470" si="5174">1/(1+EXP(-V470))</f>
        <v>0.57930773941080649</v>
      </c>
      <c r="X470" s="6">
        <f>(O470 -W470) *W470 * (1-W470)</f>
        <v>-0.14118325280860272</v>
      </c>
      <c r="Y470" s="6">
        <f>$Q$4*X470*S470</f>
        <v>-1.0636765531621522E-2</v>
      </c>
      <c r="Z470" s="6">
        <f>$Q$4*X470*T470</f>
        <v>-1.3012749648869807E-2</v>
      </c>
      <c r="AA470" s="6">
        <f>$Q$4*X470*U470</f>
        <v>-1.2440763667500875E-2</v>
      </c>
      <c r="AB470" s="6">
        <f>$Q$4*X470</f>
        <v>-1.4118325280860274E-2</v>
      </c>
      <c r="AC470" s="6">
        <f>X470 *Y461</f>
        <v>-6.2246817690294651E-2</v>
      </c>
      <c r="AD470" s="6">
        <f>X470 *Z461</f>
        <v>2.6646049487657458E-2</v>
      </c>
      <c r="AE470" s="6">
        <f>X470 *AA461</f>
        <v>4.5528443700230133E-2</v>
      </c>
      <c r="AF470" s="6">
        <f>AC470 *S470*(1 - S470)</f>
        <v>-1.1564696106807736E-2</v>
      </c>
      <c r="AG470" s="6">
        <f>AD470 *T470*(1 - T470)</f>
        <v>1.9231979845119739E-3</v>
      </c>
      <c r="AH470" s="6">
        <f>AE470 *U470*(1 - U470)</f>
        <v>4.7669649384720712E-3</v>
      </c>
      <c r="AI470" s="6">
        <f>$Q$4*$AF$52 *B470</f>
        <v>-4.4871305332942388E-4</v>
      </c>
      <c r="AJ470" s="6">
        <f t="shared" ref="AJ470" si="5175">$Q$4*$AF$52 *C470</f>
        <v>-1.5914662710915544E-4</v>
      </c>
      <c r="AK470" s="6">
        <f t="shared" ref="AK470" si="5176">$Q$4*$AF$52 *D470</f>
        <v>-1.7293550454821583E-4</v>
      </c>
      <c r="AL470" s="6">
        <f t="shared" ref="AL470" si="5177">$Q$4*$AF$52 *E470</f>
        <v>-7.4287577202937895E-4</v>
      </c>
      <c r="AM470" s="6">
        <f t="shared" ref="AM470" si="5178">$Q$4*$AF$52 *F470</f>
        <v>-1.3633752567870968E-3</v>
      </c>
      <c r="AN470" s="6">
        <f t="shared" ref="AN470" si="5179">$Q$4*$AF$52 *G470</f>
        <v>-1.5455033462946863E-4</v>
      </c>
      <c r="AO470" s="6">
        <f t="shared" ref="AO470" si="5180">$Q$4*$AF$52 *H470</f>
        <v>-1.5455033462946863E-4</v>
      </c>
      <c r="AP470" s="6">
        <f t="shared" ref="AP470" si="5181">$Q$4*$AF$52 *I470</f>
        <v>-6.3716104499658254E-4</v>
      </c>
      <c r="AQ470" s="6">
        <f t="shared" ref="AQ470" si="5182">$Q$4*$AF$52 *J470</f>
        <v>-1.5914662710915544E-4</v>
      </c>
      <c r="AR470" s="6">
        <f t="shared" ref="AR470" si="5183">$Q$4*$AF$52 *K470</f>
        <v>-1.5546959312540598E-4</v>
      </c>
      <c r="AS470" s="6">
        <f t="shared" ref="AS470" si="5184">$Q$4*$AF$52 *L470</f>
        <v>-1.6374291958884223E-4</v>
      </c>
      <c r="AT470" s="6">
        <f t="shared" ref="AT470" si="5185">$Q$4*$AF$52 *M470</f>
        <v>-1.5914662710915544E-4</v>
      </c>
      <c r="AU470" s="6">
        <f t="shared" ref="AU470" si="5186">$Q$4*$AF$52 *N470</f>
        <v>-1.8672438198727621E-4</v>
      </c>
      <c r="AV470" s="6">
        <f>$Q$4*$AG$52 *B470</f>
        <v>-5.0799712809904275E-5</v>
      </c>
      <c r="AW470" s="6">
        <f t="shared" ref="AW470" si="5187">$Q$4*$AG$52 *C470</f>
        <v>-1.8017311713628017E-5</v>
      </c>
      <c r="AX470" s="6">
        <f t="shared" ref="AX470" si="5188">$Q$4*$AG$52 *D470</f>
        <v>-1.9578378432498315E-5</v>
      </c>
      <c r="AY470" s="6">
        <f t="shared" ref="AY470" si="5189">$Q$4*$AG$52 *E470</f>
        <v>-8.4102469479137277E-5</v>
      </c>
      <c r="AZ470" s="6">
        <f t="shared" ref="AZ470" si="5190">$Q$4*$AG$52 *F470</f>
        <v>-1.5435047182830067E-4</v>
      </c>
      <c r="BA470" s="6">
        <f t="shared" ref="BA470" si="5191">$Q$4*$AG$52 *G470</f>
        <v>-1.7496956140671253E-5</v>
      </c>
      <c r="BB470" s="6">
        <f t="shared" ref="BB470" si="5192">$Q$4*$AG$52 *H470</f>
        <v>-1.7496956140671253E-5</v>
      </c>
      <c r="BC470" s="6">
        <f t="shared" ref="BC470" si="5193">$Q$4*$AG$52 *I470</f>
        <v>-7.2134291301131665E-5</v>
      </c>
      <c r="BD470" s="6">
        <f t="shared" ref="BD470" si="5194">$Q$4*$AG$52 *J470</f>
        <v>-1.8017311713628017E-5</v>
      </c>
      <c r="BE470" s="6">
        <f t="shared" ref="BE470" si="5195">$Q$4*$AG$52 *K470</f>
        <v>-1.7601027255262605E-5</v>
      </c>
      <c r="BF470" s="6">
        <f t="shared" ref="BF470" si="5196">$Q$4*$AG$52 *L470</f>
        <v>-1.8537667286584785E-5</v>
      </c>
      <c r="BG470" s="6">
        <f t="shared" ref="BG470" si="5197">$Q$4*$AG$52 *M470</f>
        <v>-1.8017311713628017E-5</v>
      </c>
      <c r="BH470" s="6">
        <f t="shared" ref="BH470" si="5198">$Q$4*$AG$52 *N470</f>
        <v>-2.1139445151368612E-5</v>
      </c>
      <c r="BI470" s="6">
        <f>$Q$4*$AH$52 *B470</f>
        <v>-2.4001231093712511E-5</v>
      </c>
      <c r="BJ470" s="6">
        <f t="shared" ref="BJ470" si="5199">$Q$4*$AH$52 *C470</f>
        <v>-8.5126005287559081E-6</v>
      </c>
      <c r="BK470" s="6">
        <f t="shared" ref="BK470" si="5200">$Q$4*$AH$52 *D470</f>
        <v>-9.2501543651824131E-6</v>
      </c>
      <c r="BL470" s="6">
        <f t="shared" ref="BL470" si="5201">$Q$4*$AH$52 *E470</f>
        <v>-3.9735712937477939E-5</v>
      </c>
      <c r="BM470" s="6">
        <f t="shared" ref="BM470" si="5202">$Q$4*$AH$52 *F470</f>
        <v>-7.292563557667065E-5</v>
      </c>
      <c r="BN470" s="6">
        <f t="shared" ref="BN470" si="5203">$Q$4*$AH$52 *G470</f>
        <v>-8.2667492499470737E-6</v>
      </c>
      <c r="BO470" s="6">
        <f t="shared" ref="BO470" si="5204">$Q$4*$AH$52 *H470</f>
        <v>-8.2667492499470737E-6</v>
      </c>
      <c r="BP470" s="6">
        <f t="shared" ref="BP470" si="5205">$Q$4*$AH$52 *I470</f>
        <v>-3.4081133524874732E-5</v>
      </c>
      <c r="BQ470" s="6">
        <f t="shared" ref="BQ470" si="5206">$Q$4*$AH$52 *J470</f>
        <v>-8.5126005287559081E-6</v>
      </c>
      <c r="BR470" s="6">
        <f t="shared" ref="BR470" si="5207">$Q$4*$AH$52 *K470</f>
        <v>-8.3159195057088406E-6</v>
      </c>
      <c r="BS470" s="6">
        <f t="shared" ref="BS470" si="5208">$Q$4*$AH$52 *L470</f>
        <v>-8.7584518075647443E-6</v>
      </c>
      <c r="BT470" s="6">
        <f t="shared" ref="BT470" si="5209">$Q$4*$AH$52 *M470</f>
        <v>-8.5126005287559081E-6</v>
      </c>
      <c r="BU470" s="6">
        <f t="shared" ref="BU470" si="5210">$Q$4*$AH$52 *N470</f>
        <v>-9.9877082016089164E-6</v>
      </c>
      <c r="BV470" s="6">
        <f>$Q$4*AF470</f>
        <v>-1.1564696106807736E-3</v>
      </c>
      <c r="BW470" s="6">
        <f>$Q$4*AG470</f>
        <v>1.923197984511974E-4</v>
      </c>
      <c r="BX470" s="10">
        <f>$Q$4*AH470</f>
        <v>4.7669649384720714E-4</v>
      </c>
    </row>
    <row r="471" spans="1:76" x14ac:dyDescent="0.25">
      <c r="A471" s="53"/>
      <c r="B471" s="21" t="s">
        <v>74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13">
        <f>Y468+Y470</f>
        <v>0.43799348131967186</v>
      </c>
      <c r="Z471" s="13">
        <f t="shared" ref="Z471:AB471" si="5211">Z468+Z470</f>
        <v>-0.19225793469075181</v>
      </c>
      <c r="AA471" s="13">
        <f t="shared" si="5211"/>
        <v>-0.32586846492190197</v>
      </c>
      <c r="AB471" s="13">
        <f t="shared" si="5211"/>
        <v>0.44201616171441843</v>
      </c>
      <c r="AC471" s="36" t="s">
        <v>74</v>
      </c>
      <c r="AD471" s="36"/>
      <c r="AE471" s="36"/>
      <c r="AF471" s="36"/>
      <c r="AG471" s="36"/>
      <c r="AH471" s="36"/>
      <c r="AI471" s="14">
        <f>AI468+AI470</f>
        <v>1.3967198594154657E-3</v>
      </c>
      <c r="AJ471" s="14">
        <f t="shared" ref="AJ471:BV471" si="5212">AJ468+AJ470</f>
        <v>0.79274265454605841</v>
      </c>
      <c r="AK471" s="14">
        <f t="shared" si="5212"/>
        <v>0.5162629122082828</v>
      </c>
      <c r="AL471" s="14">
        <f t="shared" si="5212"/>
        <v>8.7750843372658344E-2</v>
      </c>
      <c r="AM471" s="14">
        <f t="shared" si="5212"/>
        <v>0.1933063493466774</v>
      </c>
      <c r="AN471" s="14">
        <f t="shared" si="5212"/>
        <v>0.39261612778456845</v>
      </c>
      <c r="AO471" s="14">
        <f t="shared" si="5212"/>
        <v>0.93985873621681815</v>
      </c>
      <c r="AP471" s="14">
        <f t="shared" si="5212"/>
        <v>9.3114800635320988E-2</v>
      </c>
      <c r="AQ471" s="14">
        <f t="shared" si="5212"/>
        <v>0.6082605568172611</v>
      </c>
      <c r="AR471" s="14">
        <f t="shared" si="5212"/>
        <v>9.7771087388356034E-2</v>
      </c>
      <c r="AS471" s="14">
        <f t="shared" si="5212"/>
        <v>0.56484540456109555</v>
      </c>
      <c r="AT471" s="14">
        <f t="shared" si="5212"/>
        <v>0.94273354755379501</v>
      </c>
      <c r="AU471" s="14">
        <f t="shared" si="5212"/>
        <v>0.85928133028555309</v>
      </c>
      <c r="AV471" s="14">
        <f t="shared" si="5212"/>
        <v>0.6500339408584781</v>
      </c>
      <c r="AW471" s="14">
        <f t="shared" si="5212"/>
        <v>0.89545828785916615</v>
      </c>
      <c r="AX471" s="14">
        <f t="shared" si="5212"/>
        <v>0.6863205896599256</v>
      </c>
      <c r="AY471" s="14">
        <f t="shared" si="5212"/>
        <v>0.92793069499154834</v>
      </c>
      <c r="AZ471" s="14">
        <f t="shared" si="5212"/>
        <v>0.68592361314259387</v>
      </c>
      <c r="BA471" s="14">
        <f t="shared" si="5212"/>
        <v>0.18821756627039285</v>
      </c>
      <c r="BB471" s="14">
        <f t="shared" si="5212"/>
        <v>0.34146764975214283</v>
      </c>
      <c r="BC471" s="14">
        <f t="shared" si="5212"/>
        <v>0.80184315016247698</v>
      </c>
      <c r="BD471" s="14">
        <f t="shared" si="5212"/>
        <v>0.68720309897332299</v>
      </c>
      <c r="BE471" s="14">
        <f t="shared" si="5212"/>
        <v>4.5785004310257477E-2</v>
      </c>
      <c r="BF471" s="14">
        <f t="shared" si="5212"/>
        <v>0.65035309799185026</v>
      </c>
      <c r="BG471" s="14">
        <f t="shared" si="5212"/>
        <v>0.77644348244885997</v>
      </c>
      <c r="BH471" s="14">
        <f t="shared" si="5212"/>
        <v>0.9810731794732126</v>
      </c>
      <c r="BI471" s="14">
        <f t="shared" si="5212"/>
        <v>0.743849260971991</v>
      </c>
      <c r="BJ471" s="14">
        <f t="shared" si="5212"/>
        <v>0.3862365618089787</v>
      </c>
      <c r="BK471" s="14">
        <f t="shared" si="5212"/>
        <v>0.33298327158883034</v>
      </c>
      <c r="BL471" s="14">
        <f t="shared" si="5212"/>
        <v>6.4351306633222291E-2</v>
      </c>
      <c r="BM471" s="14">
        <f t="shared" si="5212"/>
        <v>0.77408832754093138</v>
      </c>
      <c r="BN471" s="14">
        <f t="shared" si="5212"/>
        <v>0.46659942981943642</v>
      </c>
      <c r="BO471" s="14">
        <f t="shared" si="5212"/>
        <v>0.89036858159359922</v>
      </c>
      <c r="BP471" s="14">
        <f t="shared" si="5212"/>
        <v>0.34642954368556672</v>
      </c>
      <c r="BQ471" s="14">
        <f t="shared" si="5212"/>
        <v>0.37267685324561267</v>
      </c>
      <c r="BR471" s="14">
        <f t="shared" si="5212"/>
        <v>0.32068879180551413</v>
      </c>
      <c r="BS471" s="14">
        <f t="shared" si="5212"/>
        <v>0.2032745489768425</v>
      </c>
      <c r="BT471" s="14">
        <f t="shared" si="5212"/>
        <v>0.79230958880035274</v>
      </c>
      <c r="BU471" s="14">
        <f t="shared" si="5212"/>
        <v>0.21285359599459189</v>
      </c>
      <c r="BV471" s="14">
        <f t="shared" si="5212"/>
        <v>4.5944783637224068E-2</v>
      </c>
      <c r="BW471" s="14">
        <f>BW468+BW470</f>
        <v>0.30603009079174465</v>
      </c>
      <c r="BX471" s="15">
        <f t="shared" ref="BX471" si="5213">BX468+BX470</f>
        <v>0.53134360966689187</v>
      </c>
    </row>
    <row r="472" spans="1:76" x14ac:dyDescent="0.25">
      <c r="A472" s="53"/>
      <c r="BX472" s="12"/>
    </row>
    <row r="473" spans="1:76" ht="14.25" customHeight="1" x14ac:dyDescent="0.25">
      <c r="A473" s="53"/>
      <c r="B473" s="8">
        <v>0.32007434944237922</v>
      </c>
      <c r="C473" s="3">
        <v>0.1</v>
      </c>
      <c r="D473" s="3">
        <v>0.10594795539033458</v>
      </c>
      <c r="E473" s="3">
        <v>0.45687732342007437</v>
      </c>
      <c r="F473" s="3">
        <v>0.9</v>
      </c>
      <c r="G473" s="3">
        <v>0.1</v>
      </c>
      <c r="H473" s="3">
        <v>0.10594795539033458</v>
      </c>
      <c r="I473" s="3">
        <v>0.45985130111524164</v>
      </c>
      <c r="J473" s="3">
        <v>0.10297397769516729</v>
      </c>
      <c r="K473" s="3">
        <v>0.10059479553903346</v>
      </c>
      <c r="L473" s="3">
        <v>0.10297397769516729</v>
      </c>
      <c r="M473" s="3">
        <v>0.10297397769516729</v>
      </c>
      <c r="N473" s="3">
        <v>0.10892193308550187</v>
      </c>
      <c r="O473" s="3">
        <v>0</v>
      </c>
      <c r="P473" s="6">
        <f>$BV$43+ (B473*AI467) + (C473*$AJ$43) +(D473*$AK$43)+(E473*$AL$43)+(F473*$AM$43)+(G473*$AN$43)+(H473*$AO$43)+(I473*$AP$43)+(J473*$AQ$43)+(K473*$AR$43)+(L473*$AS$43)+(M473*$AT$43)+(N473*$AU$43)</f>
        <v>1.1143230549601821</v>
      </c>
      <c r="Q473" s="6">
        <f>$BW$43+ (B473*$AV$43) + (C473*$AW$43) +(D473*$AX$43)+(E473*$AY$43)+(F473*$AZ$43)+(G473*$BA$43)+(H473*$BB$43)+(I473*$BC$43)+(J473*$BD$43)+(K473*$BE$43)+(L473*$BF$43)+(M473*$BG$43)+(N473*$BH$43)</f>
        <v>2.4954608669463334</v>
      </c>
      <c r="R473" s="6">
        <f>$BX$43+ (B473*$BI$43) + (C473*$BJ$43) +(D473*$BK$43)+(E473*$BL$43)+(F473*$BM$43)+(G473*$BN$43)+(H473*$BO$43)+(I473*$BP$43)+(J473*$BQ$43)+(K473*$BR$43)+(L473*$BS$43)+(M473*$BT$43)+(N473*$BU$43)</f>
        <v>2.053859722839591</v>
      </c>
      <c r="S473" s="6">
        <f t="shared" ref="S473" si="5214">1/(1+EXP(-P473))</f>
        <v>0.75293418375792309</v>
      </c>
      <c r="T473" s="6">
        <f>1/(1+EXP(-Q473))</f>
        <v>0.92382299661895484</v>
      </c>
      <c r="U473" s="6">
        <f>1/(1+EXP(-R473))</f>
        <v>0.88633704164848148</v>
      </c>
      <c r="V473" s="6">
        <f>AB461+(S473*Y461)+(T473*Z461)+(U473*AA461)</f>
        <v>0.31766056724456965</v>
      </c>
      <c r="W473" s="6">
        <f t="shared" ref="W473" si="5215">1/(1+EXP(-V473))</f>
        <v>0.57875400889702366</v>
      </c>
      <c r="X473" s="6">
        <f>(O473 -W473) *W473 * (1-W473)</f>
        <v>-0.14109895763063143</v>
      </c>
      <c r="Y473" s="6">
        <f>$Q$4*X473*S473</f>
        <v>-1.0623822849271327E-2</v>
      </c>
      <c r="Z473" s="6">
        <f>$Q$4*X473*T473</f>
        <v>-1.303504618581409E-2</v>
      </c>
      <c r="AA473" s="6">
        <f>$Q$4*X473*U473</f>
        <v>-1.2506123268601831E-2</v>
      </c>
      <c r="AB473" s="6">
        <f>$Q$4*X473</f>
        <v>-1.4109895763063145E-2</v>
      </c>
      <c r="AC473" s="6">
        <f>$X473 *Y461</f>
        <v>-6.2209652470830108E-2</v>
      </c>
      <c r="AD473" s="6">
        <f>$X473 *Z461</f>
        <v>2.6630140139777232E-2</v>
      </c>
      <c r="AE473" s="6">
        <f>$X473 *AA461</f>
        <v>4.550126038926286E-2</v>
      </c>
      <c r="AF473" s="6">
        <f>AC473 *S473*(1 - S473)</f>
        <v>-1.1572506972430325E-2</v>
      </c>
      <c r="AG473" s="6">
        <f>AD473 *T473*(1 - T473)</f>
        <v>1.8740712807145772E-3</v>
      </c>
      <c r="AH473" s="6">
        <f>AE473 *U473*(1 - U473)</f>
        <v>4.5839648826541185E-3</v>
      </c>
      <c r="AI473" s="6">
        <f t="shared" ref="AI473" si="5216">$Q$4*$AF$33 *B473</f>
        <v>-4.7762817871976817E-4</v>
      </c>
      <c r="AJ473" s="6">
        <f t="shared" ref="AJ473" si="5217">$Q$4*$AF$33 *C473</f>
        <v>-1.4922413481488689E-4</v>
      </c>
      <c r="AK473" s="6">
        <f t="shared" ref="AK473" si="5218">$Q$4*$AF$33 *D473</f>
        <v>-1.5809991978528909E-4</v>
      </c>
      <c r="AL473" s="6">
        <f t="shared" ref="AL473" si="5219">$Q$4*$AF$33 *E473</f>
        <v>-6.817712330390186E-4</v>
      </c>
      <c r="AM473" s="6">
        <f t="shared" ref="AM473" si="5220">$Q$4*$AF$33 *F473</f>
        <v>-1.3430172133339822E-3</v>
      </c>
      <c r="AN473" s="6">
        <f t="shared" ref="AN473" si="5221">$Q$4*$AF$33 *G473</f>
        <v>-1.4922413481488689E-4</v>
      </c>
      <c r="AO473" s="6">
        <f t="shared" ref="AO473" si="5222">$Q$4*$AF$33 *H473</f>
        <v>-1.5809991978528909E-4</v>
      </c>
      <c r="AP473" s="6">
        <f t="shared" ref="AP473" si="5223">$Q$4*$AF$33 *I473</f>
        <v>-6.8620912552421962E-4</v>
      </c>
      <c r="AQ473" s="6">
        <f t="shared" ref="AQ473" si="5224">$Q$4*$AF$33 *J473</f>
        <v>-1.5366202730008799E-4</v>
      </c>
      <c r="AR473" s="6">
        <f t="shared" ref="AR473" si="5225">$Q$4*$AF$33 *K473</f>
        <v>-1.501117133119271E-4</v>
      </c>
      <c r="AS473" s="6">
        <f t="shared" ref="AS473" si="5226">$Q$4*$AF$33 *L473</f>
        <v>-1.5366202730008799E-4</v>
      </c>
      <c r="AT473" s="6">
        <f t="shared" ref="AT473" si="5227">$Q$4*$AF$33 *M473</f>
        <v>-1.5366202730008799E-4</v>
      </c>
      <c r="AU473" s="6">
        <f t="shared" ref="AU473" si="5228">$Q$4*$AF$33 *N473</f>
        <v>-1.6253781227049019E-4</v>
      </c>
      <c r="AV473" s="6">
        <f t="shared" ref="AV473" si="5229">$Q$4*$AG$33 *B473</f>
        <v>-5.733351398497838E-5</v>
      </c>
      <c r="AW473" s="6">
        <f t="shared" ref="AW473" si="5230">$Q$4*$AG$33 *C473</f>
        <v>-1.7912561279859678E-5</v>
      </c>
      <c r="AX473" s="6">
        <f t="shared" ref="AX473" si="5231">$Q$4*$AG$33 *D473</f>
        <v>-1.8977992434052078E-5</v>
      </c>
      <c r="AY473" s="6">
        <f t="shared" ref="AY473" si="5232">$Q$4*$AG$33 *E473</f>
        <v>-8.1838430531403508E-5</v>
      </c>
      <c r="AZ473" s="6">
        <f t="shared" ref="AZ473" si="5233">$Q$4*$AG$33 *F473</f>
        <v>-1.6121305151873711E-4</v>
      </c>
      <c r="BA473" s="6">
        <f t="shared" ref="BA473" si="5234">$Q$4*$AG$33 *G473</f>
        <v>-1.7912561279859678E-5</v>
      </c>
      <c r="BB473" s="6">
        <f t="shared" ref="BB473" si="5235">$Q$4*$AG$33 *H473</f>
        <v>-1.8977992434052078E-5</v>
      </c>
      <c r="BC473" s="6">
        <f t="shared" ref="BC473" si="5236">$Q$4*$AG$33 *I473</f>
        <v>-8.2371146108499717E-5</v>
      </c>
      <c r="BD473" s="6">
        <f t="shared" ref="BD473" si="5237">$Q$4*$AG$33 *J473</f>
        <v>-1.8445276856955879E-5</v>
      </c>
      <c r="BE473" s="6">
        <f t="shared" ref="BE473" si="5238">$Q$4*$AG$33 *K473</f>
        <v>-1.8019104395278919E-5</v>
      </c>
      <c r="BF473" s="6">
        <f t="shared" ref="BF473" si="5239">$Q$4*$AG$33 *L473</f>
        <v>-1.8445276856955879E-5</v>
      </c>
      <c r="BG473" s="6">
        <f t="shared" ref="BG473" si="5240">$Q$4*$AG$33 *M473</f>
        <v>-1.8445276856955879E-5</v>
      </c>
      <c r="BH473" s="6">
        <f t="shared" ref="BH473" si="5241">$Q$4*$AG$33 *N473</f>
        <v>-1.9510708011148276E-5</v>
      </c>
      <c r="BI473" s="6">
        <f t="shared" ref="BI473" si="5242">$Q$4*$AH$33 *B473</f>
        <v>-3.1616436273228051E-5</v>
      </c>
      <c r="BJ473" s="6">
        <f t="shared" ref="BJ473" si="5243">$Q$4*$AH$33 *C473</f>
        <v>-9.8778412979074856E-6</v>
      </c>
      <c r="BK473" s="6">
        <f t="shared" ref="BK473" si="5244">$Q$4*$AH$33 *D473</f>
        <v>-1.0465370891835069E-5</v>
      </c>
      <c r="BL473" s="6">
        <f t="shared" ref="BL473" si="5245">$Q$4*$AH$33 *E473</f>
        <v>-4.5129616933562451E-5</v>
      </c>
      <c r="BM473" s="6">
        <f t="shared" ref="BM473" si="5246">$Q$4*$AH$33 *F473</f>
        <v>-8.8900571681167377E-5</v>
      </c>
      <c r="BN473" s="6">
        <f t="shared" ref="BN473" si="5247">$Q$4*$AH$33 *G473</f>
        <v>-9.8778412979074856E-6</v>
      </c>
      <c r="BO473" s="6">
        <f t="shared" ref="BO473" si="5248">$Q$4*$AH$33 *H473</f>
        <v>-1.0465370891835069E-5</v>
      </c>
      <c r="BP473" s="6">
        <f t="shared" ref="BP473" si="5249">$Q$4*$AH$33 *I473</f>
        <v>-4.5423381730526246E-5</v>
      </c>
      <c r="BQ473" s="6">
        <f t="shared" ref="BQ473" si="5250">$Q$4*$AH$33 *J473</f>
        <v>-1.0171606094871277E-5</v>
      </c>
      <c r="BR473" s="6">
        <f t="shared" ref="BR473" si="5251">$Q$4*$AH$33 *K473</f>
        <v>-9.9365942573002432E-6</v>
      </c>
      <c r="BS473" s="6">
        <f t="shared" ref="BS473" si="5252">$Q$4*$AH$33 *L473</f>
        <v>-1.0171606094871277E-5</v>
      </c>
      <c r="BT473" s="6">
        <f t="shared" ref="BT473" si="5253">$Q$4*$AH$33 *M473</f>
        <v>-1.0171606094871277E-5</v>
      </c>
      <c r="BU473" s="6">
        <f t="shared" ref="BU473" si="5254">$Q$4*$AH$33 *N473</f>
        <v>-1.075913568879886E-5</v>
      </c>
      <c r="BV473" s="6">
        <f>AF473*BV471</f>
        <v>-5.3169632898857826E-4</v>
      </c>
      <c r="BW473" s="6">
        <f t="shared" ref="BW473" si="5255">AG473*BW471</f>
        <v>5.7352220418728321E-4</v>
      </c>
      <c r="BX473" s="10">
        <f>AH473*BX471</f>
        <v>2.4356604473357098E-3</v>
      </c>
    </row>
    <row r="474" spans="1:76" x14ac:dyDescent="0.25">
      <c r="A474" s="53"/>
      <c r="B474" s="21" t="s">
        <v>74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13">
        <f>Y471+Y473</f>
        <v>0.42736965847040054</v>
      </c>
      <c r="Z474" s="13">
        <f t="shared" ref="Z474:AB474" si="5256">Z471+Z473</f>
        <v>-0.20529298087656589</v>
      </c>
      <c r="AA474" s="13">
        <f t="shared" si="5256"/>
        <v>-0.33837458819050381</v>
      </c>
      <c r="AB474" s="13">
        <f t="shared" si="5256"/>
        <v>0.42790626595135528</v>
      </c>
      <c r="AC474" s="36" t="s">
        <v>74</v>
      </c>
      <c r="AD474" s="36"/>
      <c r="AE474" s="36"/>
      <c r="AF474" s="36"/>
      <c r="AG474" s="36"/>
      <c r="AH474" s="36"/>
      <c r="AI474" s="14">
        <f>AI471+AI473</f>
        <v>9.1909168069569753E-4</v>
      </c>
      <c r="AJ474" s="14">
        <f t="shared" ref="AJ474:BX474" si="5257">AJ471+AJ473</f>
        <v>0.79259343041124353</v>
      </c>
      <c r="AK474" s="14">
        <f t="shared" si="5257"/>
        <v>0.51610481228849747</v>
      </c>
      <c r="AL474" s="14">
        <f t="shared" si="5257"/>
        <v>8.7069072139619327E-2</v>
      </c>
      <c r="AM474" s="14">
        <f t="shared" si="5257"/>
        <v>0.19196333213334341</v>
      </c>
      <c r="AN474" s="14">
        <f t="shared" si="5257"/>
        <v>0.39246690364975356</v>
      </c>
      <c r="AO474" s="14">
        <f t="shared" si="5257"/>
        <v>0.93970063629703282</v>
      </c>
      <c r="AP474" s="14">
        <f t="shared" si="5257"/>
        <v>9.2428591509796765E-2</v>
      </c>
      <c r="AQ474" s="14">
        <f t="shared" si="5257"/>
        <v>0.60810689478996105</v>
      </c>
      <c r="AR474" s="14">
        <f t="shared" si="5257"/>
        <v>9.7620975675044103E-2</v>
      </c>
      <c r="AS474" s="14">
        <f t="shared" si="5257"/>
        <v>0.5646917425337955</v>
      </c>
      <c r="AT474" s="14">
        <f t="shared" si="5257"/>
        <v>0.94257988552649496</v>
      </c>
      <c r="AU474" s="14">
        <f t="shared" si="5257"/>
        <v>0.8591187924732826</v>
      </c>
      <c r="AV474" s="14">
        <f t="shared" si="5257"/>
        <v>0.64997660734449314</v>
      </c>
      <c r="AW474" s="14">
        <f t="shared" si="5257"/>
        <v>0.89544037529788634</v>
      </c>
      <c r="AX474" s="14">
        <f t="shared" si="5257"/>
        <v>0.6863016116674916</v>
      </c>
      <c r="AY474" s="14">
        <f t="shared" si="5257"/>
        <v>0.9278488565610169</v>
      </c>
      <c r="AZ474" s="14">
        <f t="shared" si="5257"/>
        <v>0.68576240009107514</v>
      </c>
      <c r="BA474" s="14">
        <f t="shared" si="5257"/>
        <v>0.18819965370911299</v>
      </c>
      <c r="BB474" s="14">
        <f t="shared" si="5257"/>
        <v>0.34144867175970878</v>
      </c>
      <c r="BC474" s="14">
        <f t="shared" si="5257"/>
        <v>0.80176077901636844</v>
      </c>
      <c r="BD474" s="14">
        <f t="shared" si="5257"/>
        <v>0.68718465369646609</v>
      </c>
      <c r="BE474" s="14">
        <f t="shared" si="5257"/>
        <v>4.5766985205862198E-2</v>
      </c>
      <c r="BF474" s="14">
        <f t="shared" si="5257"/>
        <v>0.65033465271499336</v>
      </c>
      <c r="BG474" s="14">
        <f t="shared" si="5257"/>
        <v>0.77642503717200306</v>
      </c>
      <c r="BH474" s="14">
        <f t="shared" si="5257"/>
        <v>0.9810536687652015</v>
      </c>
      <c r="BI474" s="14">
        <f t="shared" si="5257"/>
        <v>0.74381764453571775</v>
      </c>
      <c r="BJ474" s="14">
        <f t="shared" si="5257"/>
        <v>0.38622668396768078</v>
      </c>
      <c r="BK474" s="14">
        <f t="shared" si="5257"/>
        <v>0.33297280621793851</v>
      </c>
      <c r="BL474" s="14">
        <f t="shared" si="5257"/>
        <v>6.4306177016288726E-2</v>
      </c>
      <c r="BM474" s="14">
        <f t="shared" si="5257"/>
        <v>0.77399942696925017</v>
      </c>
      <c r="BN474" s="14">
        <f t="shared" si="5257"/>
        <v>0.46658955197813851</v>
      </c>
      <c r="BO474" s="14">
        <f t="shared" si="5257"/>
        <v>0.89035811622270733</v>
      </c>
      <c r="BP474" s="14">
        <f t="shared" si="5257"/>
        <v>0.3463841203038362</v>
      </c>
      <c r="BQ474" s="14">
        <f t="shared" si="5257"/>
        <v>0.37266668163951783</v>
      </c>
      <c r="BR474" s="14">
        <f t="shared" si="5257"/>
        <v>0.32067885521125683</v>
      </c>
      <c r="BS474" s="14">
        <f t="shared" si="5257"/>
        <v>0.20326437737074762</v>
      </c>
      <c r="BT474" s="14">
        <f t="shared" si="5257"/>
        <v>0.79229941719425789</v>
      </c>
      <c r="BU474" s="14">
        <f t="shared" si="5257"/>
        <v>0.2128428368589031</v>
      </c>
      <c r="BV474" s="14">
        <f t="shared" si="5257"/>
        <v>4.5413087308235491E-2</v>
      </c>
      <c r="BW474" s="14">
        <f t="shared" si="5257"/>
        <v>0.30660361299593192</v>
      </c>
      <c r="BX474" s="15">
        <f t="shared" si="5257"/>
        <v>0.53377927011422754</v>
      </c>
    </row>
    <row r="475" spans="1:76" x14ac:dyDescent="0.25">
      <c r="A475" s="53"/>
      <c r="BX475" s="12"/>
    </row>
    <row r="476" spans="1:76" x14ac:dyDescent="0.25">
      <c r="A476" s="53"/>
      <c r="B476" s="8">
        <v>0.29330855018587365</v>
      </c>
      <c r="C476" s="3">
        <v>0.10297397769516729</v>
      </c>
      <c r="D476" s="3">
        <v>0.11189591078066916</v>
      </c>
      <c r="E476" s="3">
        <v>0.45687732342007437</v>
      </c>
      <c r="F476" s="3">
        <v>0.62639405204460963</v>
      </c>
      <c r="G476" s="3">
        <v>0.1</v>
      </c>
      <c r="H476" s="3">
        <v>0.1</v>
      </c>
      <c r="I476" s="3">
        <v>0.51635687732342006</v>
      </c>
      <c r="J476" s="3">
        <v>0.1</v>
      </c>
      <c r="K476" s="3">
        <v>0.10118959107806692</v>
      </c>
      <c r="L476" s="3">
        <v>0.10297397769516729</v>
      </c>
      <c r="M476" s="3">
        <v>0.1</v>
      </c>
      <c r="N476" s="3">
        <v>0.120817843866171</v>
      </c>
      <c r="O476" s="3">
        <v>0</v>
      </c>
      <c r="P476" s="6">
        <f>$BV$43+ (B476*AI470) + (C476*$AJ$43) +(D476*$AK$43)+(E476*$AL$43)+(F476*$AM$43)+(G476*$AN$43)+(H476*$AO$43)+(I476*$AP$43)+(J476*$AQ$43)+(K476*$AR$43)+(L476*$AS$43)+(M476*$AT$43)+(N476*$AU$43)</f>
        <v>1.0450014245468009</v>
      </c>
      <c r="Q476" s="6">
        <f>$BW$43+ (B476*$AV$43) + (C476*$AW$43) +(D476*$AX$43)+(E476*$AY$43)+(F476*$AZ$43)+(G476*$BA$43)+(H476*$BB$43)+(I476*$BC$43)+(J476*$BD$43)+(K476*$BE$43)+(L476*$BF$43)+(M476*$BG$43)+(N476*$BH$43)</f>
        <v>2.3443019607308897</v>
      </c>
      <c r="R476" s="6">
        <f>$BX$43+ (B476*$BI$43) + (C476*$BJ$43) +(D476*$BK$43)+(E476*$BL$43)+(F476*$BM$43)+(G476*$BN$43)+(H476*$BO$43)+(I476*$BP$43)+(J476*$BQ$43)+(K476*$BR$43)+(L476*$BS$43)+(M476*$BT$43)+(N476*$BU$43)</f>
        <v>1.8369785785248183</v>
      </c>
      <c r="S476" s="6">
        <f t="shared" ref="S476" si="5258">1/(1+EXP(-P476))</f>
        <v>0.7398138808798016</v>
      </c>
      <c r="T476" s="6">
        <f>1/(1+EXP(-Q476))</f>
        <v>0.91248025012168565</v>
      </c>
      <c r="U476" s="6">
        <f>1/(1+EXP(-R476))</f>
        <v>0.86259097721480193</v>
      </c>
      <c r="V476" s="6">
        <f>AB461+(S476*Y461)+(T476*Z461)+(U476*AA461)</f>
        <v>0.32167424188086197</v>
      </c>
      <c r="W476" s="6">
        <f t="shared" ref="W476" si="5259">1/(1+EXP(-V476))</f>
        <v>0.57973222344772191</v>
      </c>
      <c r="X476" s="6">
        <f>(O476 -W476) *W476 * (1-W476)</f>
        <v>-0.14124756625394855</v>
      </c>
      <c r="Y476" s="6">
        <f>$Q$4*X476*S476</f>
        <v>-1.0449691015516058E-2</v>
      </c>
      <c r="Z476" s="6">
        <f>$Q$4*X476*T476</f>
        <v>-1.2888561458448236E-2</v>
      </c>
      <c r="AA476" s="6">
        <f>$Q$4*X476*U476</f>
        <v>-1.2183887620420598E-2</v>
      </c>
      <c r="AB476" s="6">
        <f>$Q$4*X476</f>
        <v>-1.4124756625394856E-2</v>
      </c>
      <c r="AC476" s="6">
        <f>$X476 *Y461</f>
        <v>-6.2275173088175331E-2</v>
      </c>
      <c r="AD476" s="6">
        <f>$X476 *Z461</f>
        <v>2.665818760753581E-2</v>
      </c>
      <c r="AE476" s="6">
        <f>$X476 *AA461</f>
        <v>4.5549183349001113E-2</v>
      </c>
      <c r="AF476" s="6">
        <f>AC476 *S476*(1 - S476)</f>
        <v>-1.1987304633136759E-2</v>
      </c>
      <c r="AG476" s="6">
        <f>AD476 *T476*(1 - T476)</f>
        <v>2.1289240155590535E-3</v>
      </c>
      <c r="AH476" s="6">
        <f>AE476 *U476*(1 - U476)</f>
        <v>5.398843730859422E-3</v>
      </c>
      <c r="AI476" s="6">
        <f t="shared" ref="AI476" si="5260">$Q$4*$AF$33 *B476</f>
        <v>-4.3768714635295826E-4</v>
      </c>
      <c r="AJ476" s="6">
        <f t="shared" ref="AJ476" si="5261">$Q$4*$AF$33 *C476</f>
        <v>-1.5366202730008799E-4</v>
      </c>
      <c r="AK476" s="6">
        <f t="shared" ref="AK476" si="5262">$Q$4*$AF$33 *D476</f>
        <v>-1.6697570475569131E-4</v>
      </c>
      <c r="AL476" s="6">
        <f t="shared" ref="AL476" si="5263">$Q$4*$AF$33 *E476</f>
        <v>-6.817712330390186E-4</v>
      </c>
      <c r="AM476" s="6">
        <f t="shared" ref="AM476" si="5264">$Q$4*$AF$33 *F476</f>
        <v>-9.3473110469548108E-4</v>
      </c>
      <c r="AN476" s="6">
        <f t="shared" ref="AN476" si="5265">$Q$4*$AF$33 *G476</f>
        <v>-1.4922413481488689E-4</v>
      </c>
      <c r="AO476" s="6">
        <f t="shared" ref="AO476" si="5266">$Q$4*$AF$33 *H476</f>
        <v>-1.4922413481488689E-4</v>
      </c>
      <c r="AP476" s="6">
        <f t="shared" ref="AP476" si="5267">$Q$4*$AF$33 *I476</f>
        <v>-7.7052908274304044E-4</v>
      </c>
      <c r="AQ476" s="6">
        <f t="shared" ref="AQ476" si="5268">$Q$4*$AF$33 *J476</f>
        <v>-1.4922413481488689E-4</v>
      </c>
      <c r="AR476" s="6">
        <f t="shared" ref="AR476" si="5269">$Q$4*$AF$33 *K476</f>
        <v>-1.5099929180896734E-4</v>
      </c>
      <c r="AS476" s="6">
        <f t="shared" ref="AS476" si="5270">$Q$4*$AF$33 *L476</f>
        <v>-1.5366202730008799E-4</v>
      </c>
      <c r="AT476" s="6">
        <f t="shared" ref="AT476" si="5271">$Q$4*$AF$33 *M476</f>
        <v>-1.4922413481488689E-4</v>
      </c>
      <c r="AU476" s="6">
        <f t="shared" ref="AU476" si="5272">$Q$4*$AF$33 *N476</f>
        <v>-1.8028938221129458E-4</v>
      </c>
      <c r="AV476" s="6">
        <f t="shared" ref="AV476" si="5273">$Q$4*$AG$33 *B476</f>
        <v>-5.2539073791112597E-5</v>
      </c>
      <c r="AW476" s="6">
        <f t="shared" ref="AW476" si="5274">$Q$4*$AG$33 *C476</f>
        <v>-1.8445276856955879E-5</v>
      </c>
      <c r="AX476" s="6">
        <f t="shared" ref="AX476" si="5275">$Q$4*$AG$33 *D476</f>
        <v>-2.0043423588244475E-5</v>
      </c>
      <c r="AY476" s="6">
        <f t="shared" ref="AY476" si="5276">$Q$4*$AG$33 *E476</f>
        <v>-8.1838430531403508E-5</v>
      </c>
      <c r="AZ476" s="6">
        <f t="shared" ref="AZ476" si="5277">$Q$4*$AG$33 *F476</f>
        <v>-1.1220321842588683E-4</v>
      </c>
      <c r="BA476" s="6">
        <f t="shared" ref="BA476" si="5278">$Q$4*$AG$33 *G476</f>
        <v>-1.7912561279859678E-5</v>
      </c>
      <c r="BB476" s="6">
        <f t="shared" ref="BB476" si="5279">$Q$4*$AG$33 *H476</f>
        <v>-1.7912561279859678E-5</v>
      </c>
      <c r="BC476" s="6">
        <f t="shared" ref="BC476" si="5280">$Q$4*$AG$33 *I476</f>
        <v>-9.2492742073327477E-5</v>
      </c>
      <c r="BD476" s="6">
        <f t="shared" ref="BD476" si="5281">$Q$4*$AG$33 *J476</f>
        <v>-1.7912561279859678E-5</v>
      </c>
      <c r="BE476" s="6">
        <f t="shared" ref="BE476" si="5282">$Q$4*$AG$33 *K476</f>
        <v>-1.812564751069816E-5</v>
      </c>
      <c r="BF476" s="6">
        <f t="shared" ref="BF476" si="5283">$Q$4*$AG$33 *L476</f>
        <v>-1.8445276856955879E-5</v>
      </c>
      <c r="BG476" s="6">
        <f t="shared" ref="BG476" si="5284">$Q$4*$AG$33 *M476</f>
        <v>-1.7912561279859678E-5</v>
      </c>
      <c r="BH476" s="6">
        <f t="shared" ref="BH476" si="5285">$Q$4*$AG$33 *N476</f>
        <v>-2.164157031953307E-5</v>
      </c>
      <c r="BI476" s="6">
        <f t="shared" ref="BI476" si="5286">$Q$4*$AH$33 *B476</f>
        <v>-2.897255310055393E-5</v>
      </c>
      <c r="BJ476" s="6">
        <f t="shared" ref="BJ476" si="5287">$Q$4*$AH$33 *C476</f>
        <v>-1.0171606094871277E-5</v>
      </c>
      <c r="BK476" s="6">
        <f t="shared" ref="BK476" si="5288">$Q$4*$AH$33 *D476</f>
        <v>-1.1052900485762652E-5</v>
      </c>
      <c r="BL476" s="6">
        <f t="shared" ref="BL476" si="5289">$Q$4*$AH$33 *E476</f>
        <v>-4.5129616933562451E-5</v>
      </c>
      <c r="BM476" s="6">
        <f t="shared" ref="BM476" si="5290">$Q$4*$AH$33 *F476</f>
        <v>-6.1874210360498563E-5</v>
      </c>
      <c r="BN476" s="6">
        <f t="shared" ref="BN476" si="5291">$Q$4*$AH$33 *G476</f>
        <v>-9.8778412979074856E-6</v>
      </c>
      <c r="BO476" s="6">
        <f t="shared" ref="BO476" si="5292">$Q$4*$AH$33 *H476</f>
        <v>-9.8778412979074856E-6</v>
      </c>
      <c r="BP476" s="6">
        <f t="shared" ref="BP476" si="5293">$Q$4*$AH$33 *I476</f>
        <v>-5.1004912872838277E-5</v>
      </c>
      <c r="BQ476" s="6">
        <f t="shared" ref="BQ476" si="5294">$Q$4*$AH$33 *J476</f>
        <v>-9.8778412979074856E-6</v>
      </c>
      <c r="BR476" s="6">
        <f t="shared" ref="BR476" si="5295">$Q$4*$AH$33 *K476</f>
        <v>-9.9953472166930026E-6</v>
      </c>
      <c r="BS476" s="6">
        <f t="shared" ref="BS476" si="5296">$Q$4*$AH$33 *L476</f>
        <v>-1.0171606094871277E-5</v>
      </c>
      <c r="BT476" s="6">
        <f t="shared" ref="BT476" si="5297">$Q$4*$AH$33 *M476</f>
        <v>-9.8778412979074856E-6</v>
      </c>
      <c r="BU476" s="6">
        <f t="shared" ref="BU476" si="5298">$Q$4*$AH$33 *N476</f>
        <v>-1.1934194876654025E-5</v>
      </c>
      <c r="BV476" s="6">
        <f>AF476*BV474</f>
        <v>-5.4438051189505544E-4</v>
      </c>
      <c r="BW476" s="6">
        <f t="shared" ref="BW476" si="5299">AG476*BW474</f>
        <v>6.5273579496421337E-4</v>
      </c>
      <c r="BX476" s="10">
        <f>AH476*BX474</f>
        <v>2.8817908661189153E-3</v>
      </c>
    </row>
    <row r="477" spans="1:76" x14ac:dyDescent="0.25">
      <c r="A477" s="53"/>
      <c r="B477" s="21" t="s">
        <v>74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13">
        <f>Y474+Y476</f>
        <v>0.41691996745488447</v>
      </c>
      <c r="Z477" s="13">
        <f t="shared" ref="Z477:AB477" si="5300">Z474+Z476</f>
        <v>-0.21818154233501413</v>
      </c>
      <c r="AA477" s="13">
        <f t="shared" si="5300"/>
        <v>-0.35055847581092442</v>
      </c>
      <c r="AB477" s="13">
        <f t="shared" si="5300"/>
        <v>0.41378150932596042</v>
      </c>
      <c r="AC477" s="36" t="s">
        <v>74</v>
      </c>
      <c r="AD477" s="36"/>
      <c r="AE477" s="36"/>
      <c r="AF477" s="36"/>
      <c r="AG477" s="36"/>
      <c r="AH477" s="36"/>
      <c r="AI477" s="14">
        <f>AI474+AI476</f>
        <v>4.8140453434273927E-4</v>
      </c>
      <c r="AJ477" s="14">
        <f t="shared" ref="AJ477:BX477" si="5301">AJ474+AJ476</f>
        <v>0.79243976838394348</v>
      </c>
      <c r="AK477" s="14">
        <f t="shared" si="5301"/>
        <v>0.51593783658374182</v>
      </c>
      <c r="AL477" s="14">
        <f t="shared" si="5301"/>
        <v>8.6387300906580311E-2</v>
      </c>
      <c r="AM477" s="14">
        <f t="shared" si="5301"/>
        <v>0.19102860102864794</v>
      </c>
      <c r="AN477" s="14">
        <f t="shared" si="5301"/>
        <v>0.39231767951493868</v>
      </c>
      <c r="AO477" s="14">
        <f t="shared" si="5301"/>
        <v>0.93955141216221794</v>
      </c>
      <c r="AP477" s="14">
        <f t="shared" si="5301"/>
        <v>9.1658062427053724E-2</v>
      </c>
      <c r="AQ477" s="14">
        <f t="shared" si="5301"/>
        <v>0.60795767065514617</v>
      </c>
      <c r="AR477" s="14">
        <f t="shared" si="5301"/>
        <v>9.7469976383235138E-2</v>
      </c>
      <c r="AS477" s="14">
        <f t="shared" si="5301"/>
        <v>0.56453808050649545</v>
      </c>
      <c r="AT477" s="14">
        <f t="shared" si="5301"/>
        <v>0.94243066139168008</v>
      </c>
      <c r="AU477" s="14">
        <f t="shared" si="5301"/>
        <v>0.85893850309107134</v>
      </c>
      <c r="AV477" s="14">
        <f t="shared" si="5301"/>
        <v>0.64992406827070204</v>
      </c>
      <c r="AW477" s="14">
        <f t="shared" si="5301"/>
        <v>0.89542193002102943</v>
      </c>
      <c r="AX477" s="14">
        <f t="shared" si="5301"/>
        <v>0.68628156824390341</v>
      </c>
      <c r="AY477" s="14">
        <f t="shared" si="5301"/>
        <v>0.92776701813048545</v>
      </c>
      <c r="AZ477" s="14">
        <f t="shared" si="5301"/>
        <v>0.68565019687264928</v>
      </c>
      <c r="BA477" s="14">
        <f t="shared" si="5301"/>
        <v>0.18818174114783312</v>
      </c>
      <c r="BB477" s="14">
        <f t="shared" si="5301"/>
        <v>0.34143075919842891</v>
      </c>
      <c r="BC477" s="14">
        <f t="shared" si="5301"/>
        <v>0.80166828627429509</v>
      </c>
      <c r="BD477" s="14">
        <f t="shared" si="5301"/>
        <v>0.68716674113518628</v>
      </c>
      <c r="BE477" s="14">
        <f t="shared" si="5301"/>
        <v>4.57488595583515E-2</v>
      </c>
      <c r="BF477" s="14">
        <f t="shared" si="5301"/>
        <v>0.65031620743813645</v>
      </c>
      <c r="BG477" s="14">
        <f t="shared" si="5301"/>
        <v>0.77640712461072325</v>
      </c>
      <c r="BH477" s="14">
        <f t="shared" si="5301"/>
        <v>0.98103202719488192</v>
      </c>
      <c r="BI477" s="14">
        <f t="shared" si="5301"/>
        <v>0.74378867198261722</v>
      </c>
      <c r="BJ477" s="14">
        <f t="shared" si="5301"/>
        <v>0.38621651236158594</v>
      </c>
      <c r="BK477" s="14">
        <f t="shared" si="5301"/>
        <v>0.33296175331745276</v>
      </c>
      <c r="BL477" s="14">
        <f t="shared" si="5301"/>
        <v>6.4261047399355162E-2</v>
      </c>
      <c r="BM477" s="14">
        <f t="shared" si="5301"/>
        <v>0.77393755275888965</v>
      </c>
      <c r="BN477" s="14">
        <f t="shared" si="5301"/>
        <v>0.46657967413684059</v>
      </c>
      <c r="BO477" s="14">
        <f t="shared" si="5301"/>
        <v>0.89034823838140942</v>
      </c>
      <c r="BP477" s="14">
        <f t="shared" si="5301"/>
        <v>0.34633311539096334</v>
      </c>
      <c r="BQ477" s="14">
        <f t="shared" si="5301"/>
        <v>0.37265680379821992</v>
      </c>
      <c r="BR477" s="14">
        <f t="shared" si="5301"/>
        <v>0.32066885986404015</v>
      </c>
      <c r="BS477" s="14">
        <f t="shared" si="5301"/>
        <v>0.20325420576465275</v>
      </c>
      <c r="BT477" s="14">
        <f t="shared" si="5301"/>
        <v>0.79228953935295998</v>
      </c>
      <c r="BU477" s="14">
        <f t="shared" si="5301"/>
        <v>0.21283090266402643</v>
      </c>
      <c r="BV477" s="14">
        <f t="shared" si="5301"/>
        <v>4.4868706796340432E-2</v>
      </c>
      <c r="BW477" s="14">
        <f t="shared" si="5301"/>
        <v>0.30725634879089614</v>
      </c>
      <c r="BX477" s="15">
        <f t="shared" si="5301"/>
        <v>0.53666106098034649</v>
      </c>
    </row>
    <row r="478" spans="1:76" x14ac:dyDescent="0.25">
      <c r="A478" s="53"/>
      <c r="BX478" s="12"/>
    </row>
    <row r="479" spans="1:76" x14ac:dyDescent="0.25">
      <c r="A479" s="53"/>
      <c r="B479" s="8">
        <v>0.26654275092936808</v>
      </c>
      <c r="C479" s="3">
        <v>0.10297397769516729</v>
      </c>
      <c r="D479" s="3">
        <v>0.10892193308550187</v>
      </c>
      <c r="E479" s="3">
        <v>0.48661710037174721</v>
      </c>
      <c r="F479" s="3">
        <v>0.86133828996282535</v>
      </c>
      <c r="G479" s="3">
        <v>0.10297397769516729</v>
      </c>
      <c r="H479" s="3">
        <v>0.10594795539033458</v>
      </c>
      <c r="I479" s="3">
        <v>0.52230483271375472</v>
      </c>
      <c r="J479" s="3">
        <v>0.10297397769516729</v>
      </c>
      <c r="K479" s="3">
        <v>0.10178438661710038</v>
      </c>
      <c r="L479" s="3">
        <v>0.10594795539033458</v>
      </c>
      <c r="M479" s="3">
        <v>0.10297397769516729</v>
      </c>
      <c r="N479" s="3">
        <v>0.11784386617100373</v>
      </c>
      <c r="O479" s="3">
        <v>1</v>
      </c>
      <c r="P479" s="6">
        <f>$BV$43+ (B479*AI473) + (C479*$AJ$43) +(D479*$AK$43)+(E479*$AL$43)+(F479*$AM$43)+(G479*$AN$43)+(H479*$AO$43)+(I479*$AP$43)+(J479*$AQ$43)+(K479*$AR$43)+(L479*$AS$43)+(M479*$AT$43)+(N479*$AU$43)</f>
        <v>1.1317147385344517</v>
      </c>
      <c r="Q479" s="6">
        <f>$BW$43+ (B479*$AV$43) + (C479*$AW$43) +(D479*$AX$43)+(E479*$AY$43)+(F479*$AZ$43)+(G479*$BA$43)+(H479*$BB$43)+(I479*$BC$43)+(J479*$BD$43)+(K479*$BE$43)+(L479*$BF$43)+(M479*$BG$43)+(N479*$BH$43)</f>
        <v>2.5278153577523916</v>
      </c>
      <c r="R479" s="6">
        <f>$BX$43+ (B479*$BI$43) + (C479*$BJ$43) +(D479*$BK$43)+(E479*$BL$43)+(F479*$BM$43)+(G479*$BN$43)+(H479*$BO$43)+(I479*$BP$43)+(J479*$BQ$43)+(K479*$BR$43)+(L479*$BS$43)+(M479*$BT$43)+(N479*$BU$43)</f>
        <v>2.0140708588530623</v>
      </c>
      <c r="S479" s="6">
        <f t="shared" ref="S479" si="5302">1/(1+EXP(-P479))</f>
        <v>0.75615520917549806</v>
      </c>
      <c r="T479" s="6">
        <f>1/(1+EXP(-Q479))</f>
        <v>0.92606892041802802</v>
      </c>
      <c r="U479" s="6">
        <f>1/(1+EXP(-R479))</f>
        <v>0.88226653012088019</v>
      </c>
      <c r="V479" s="6">
        <f>AB461+(S479*Y461)+(T479*Z461)+(U479*AA461)</f>
        <v>0.31996946460795195</v>
      </c>
      <c r="W479" s="6">
        <f t="shared" ref="W479" si="5303">1/(1+EXP(-V479))</f>
        <v>0.57931681042168925</v>
      </c>
      <c r="X479" s="6">
        <f>(O479 -W479) *W479 * (1-W479)</f>
        <v>0.10252421364758163</v>
      </c>
      <c r="Y479" s="6">
        <f>$Q$4*X479*S479</f>
        <v>7.752421821624055E-3</v>
      </c>
      <c r="Z479" s="6">
        <f>$Q$4*X479*T479</f>
        <v>9.4944487849323179E-3</v>
      </c>
      <c r="AA479" s="6">
        <f>$Q$4*X479*U479</f>
        <v>9.0453682228223645E-3</v>
      </c>
      <c r="AB479" s="6">
        <f>$Q$4*X479</f>
        <v>1.0252421364758164E-2</v>
      </c>
      <c r="AC479" s="6">
        <f>$X479 *Y461</f>
        <v>4.520228786918111E-2</v>
      </c>
      <c r="AD479" s="6">
        <f>$X479 *Z461</f>
        <v>-1.934978275532525E-2</v>
      </c>
      <c r="AE479" s="6">
        <f>$X479 *AA461</f>
        <v>-3.3061767568793858E-2</v>
      </c>
      <c r="AF479" s="6">
        <f>AC479 *S479*(1 - S479)</f>
        <v>8.3346016459491939E-3</v>
      </c>
      <c r="AG479" s="6">
        <f>AD479 *T479*(1 - T479)</f>
        <v>-1.3247881985749309E-3</v>
      </c>
      <c r="AH479" s="6">
        <f>AE479 *U479*(1 - U479)</f>
        <v>-3.4342018377611899E-3</v>
      </c>
      <c r="AI479" s="6">
        <f t="shared" ref="AI479" si="5304">$Q$4*$AF$33 *B479</f>
        <v>-3.9774611398614841E-4</v>
      </c>
      <c r="AJ479" s="6">
        <f t="shared" ref="AJ479" si="5305">$Q$4*$AF$33 *C479</f>
        <v>-1.5366202730008799E-4</v>
      </c>
      <c r="AK479" s="6">
        <f t="shared" ref="AK479" si="5306">$Q$4*$AF$33 *D479</f>
        <v>-1.6253781227049019E-4</v>
      </c>
      <c r="AL479" s="6">
        <f t="shared" ref="AL479" si="5307">$Q$4*$AF$33 *E479</f>
        <v>-7.2615015789102952E-4</v>
      </c>
      <c r="AM479" s="6">
        <f t="shared" ref="AM479" si="5308">$Q$4*$AF$33 *F479</f>
        <v>-1.285324611026368E-3</v>
      </c>
      <c r="AN479" s="6">
        <f t="shared" ref="AN479" si="5309">$Q$4*$AF$33 *G479</f>
        <v>-1.5366202730008799E-4</v>
      </c>
      <c r="AO479" s="6">
        <f t="shared" ref="AO479" si="5310">$Q$4*$AF$33 *H479</f>
        <v>-1.5809991978528909E-4</v>
      </c>
      <c r="AP479" s="6">
        <f t="shared" ref="AP479" si="5311">$Q$4*$AF$33 *I479</f>
        <v>-7.794048677134428E-4</v>
      </c>
      <c r="AQ479" s="6">
        <f t="shared" ref="AQ479" si="5312">$Q$4*$AF$33 *J479</f>
        <v>-1.5366202730008799E-4</v>
      </c>
      <c r="AR479" s="6">
        <f t="shared" ref="AR479" si="5313">$Q$4*$AF$33 *K479</f>
        <v>-1.5188687030600755E-4</v>
      </c>
      <c r="AS479" s="6">
        <f t="shared" ref="AS479" si="5314">$Q$4*$AF$33 *L479</f>
        <v>-1.5809991978528909E-4</v>
      </c>
      <c r="AT479" s="6">
        <f t="shared" ref="AT479" si="5315">$Q$4*$AF$33 *M479</f>
        <v>-1.5366202730008799E-4</v>
      </c>
      <c r="AU479" s="6">
        <f t="shared" ref="AU479" si="5316">$Q$4*$AF$33 *N479</f>
        <v>-1.7585148972609351E-4</v>
      </c>
      <c r="AV479" s="6">
        <f t="shared" ref="AV479" si="5317">$Q$4*$AG$33 *B479</f>
        <v>-4.7744633597246808E-5</v>
      </c>
      <c r="AW479" s="6">
        <f t="shared" ref="AW479" si="5318">$Q$4*$AG$33 *C479</f>
        <v>-1.8445276856955879E-5</v>
      </c>
      <c r="AX479" s="6">
        <f t="shared" ref="AX479" si="5319">$Q$4*$AG$33 *D479</f>
        <v>-1.9510708011148276E-5</v>
      </c>
      <c r="AY479" s="6">
        <f t="shared" ref="AY479" si="5320">$Q$4*$AG$33 *E479</f>
        <v>-8.71655863023655E-5</v>
      </c>
      <c r="AZ479" s="6">
        <f t="shared" ref="AZ479" si="5321">$Q$4*$AG$33 *F479</f>
        <v>-1.5428774901648652E-4</v>
      </c>
      <c r="BA479" s="6">
        <f t="shared" ref="BA479" si="5322">$Q$4*$AG$33 *G479</f>
        <v>-1.8445276856955879E-5</v>
      </c>
      <c r="BB479" s="6">
        <f t="shared" ref="BB479" si="5323">$Q$4*$AG$33 *H479</f>
        <v>-1.8977992434052078E-5</v>
      </c>
      <c r="BC479" s="6">
        <f t="shared" ref="BC479" si="5324">$Q$4*$AG$33 *I479</f>
        <v>-9.3558173227519895E-5</v>
      </c>
      <c r="BD479" s="6">
        <f t="shared" ref="BD479" si="5325">$Q$4*$AG$33 *J479</f>
        <v>-1.8445276856955879E-5</v>
      </c>
      <c r="BE479" s="6">
        <f t="shared" ref="BE479" si="5326">$Q$4*$AG$33 *K479</f>
        <v>-1.8232190626117397E-5</v>
      </c>
      <c r="BF479" s="6">
        <f t="shared" ref="BF479" si="5327">$Q$4*$AG$33 *L479</f>
        <v>-1.8977992434052078E-5</v>
      </c>
      <c r="BG479" s="6">
        <f t="shared" ref="BG479" si="5328">$Q$4*$AG$33 *M479</f>
        <v>-1.8445276856955879E-5</v>
      </c>
      <c r="BH479" s="6">
        <f t="shared" ref="BH479" si="5329">$Q$4*$AG$33 *N479</f>
        <v>-2.1108854742436872E-5</v>
      </c>
      <c r="BI479" s="6">
        <f t="shared" ref="BI479" si="5330">$Q$4*$AH$33 *B479</f>
        <v>-2.6328669927879809E-5</v>
      </c>
      <c r="BJ479" s="6">
        <f t="shared" ref="BJ479" si="5331">$Q$4*$AH$33 *C479</f>
        <v>-1.0171606094871277E-5</v>
      </c>
      <c r="BK479" s="6">
        <f t="shared" ref="BK479" si="5332">$Q$4*$AH$33 *D479</f>
        <v>-1.075913568879886E-5</v>
      </c>
      <c r="BL479" s="6">
        <f t="shared" ref="BL479" si="5333">$Q$4*$AH$33 *E479</f>
        <v>-4.8067264903200367E-5</v>
      </c>
      <c r="BM479" s="6">
        <f t="shared" ref="BM479" si="5334">$Q$4*$AH$33 *F479</f>
        <v>-8.5081629320638089E-5</v>
      </c>
      <c r="BN479" s="6">
        <f t="shared" ref="BN479" si="5335">$Q$4*$AH$33 *G479</f>
        <v>-1.0171606094871277E-5</v>
      </c>
      <c r="BO479" s="6">
        <f t="shared" ref="BO479" si="5336">$Q$4*$AH$33 *H479</f>
        <v>-1.0465370891835069E-5</v>
      </c>
      <c r="BP479" s="6">
        <f t="shared" ref="BP479" si="5337">$Q$4*$AH$33 *I479</f>
        <v>-5.1592442466765873E-5</v>
      </c>
      <c r="BQ479" s="6">
        <f t="shared" ref="BQ479" si="5338">$Q$4*$AH$33 *J479</f>
        <v>-1.0171606094871277E-5</v>
      </c>
      <c r="BR479" s="6">
        <f t="shared" ref="BR479" si="5339">$Q$4*$AH$33 *K479</f>
        <v>-1.005410017608576E-5</v>
      </c>
      <c r="BS479" s="6">
        <f t="shared" ref="BS479" si="5340">$Q$4*$AH$33 *L479</f>
        <v>-1.0465370891835069E-5</v>
      </c>
      <c r="BT479" s="6">
        <f t="shared" ref="BT479" si="5341">$Q$4*$AH$33 *M479</f>
        <v>-1.0171606094871277E-5</v>
      </c>
      <c r="BU479" s="6">
        <f t="shared" ref="BU479" si="5342">$Q$4*$AH$33 *N479</f>
        <v>-1.1640430079690235E-5</v>
      </c>
      <c r="BV479" s="6">
        <f>AF479*BV477</f>
        <v>3.7396279751639074E-4</v>
      </c>
      <c r="BW479" s="6">
        <f t="shared" ref="BW479" si="5343">AG479*BW477</f>
        <v>-4.0704958481540198E-4</v>
      </c>
      <c r="BX479" s="10">
        <f>AH479*BX477</f>
        <v>-1.8430024018735759E-3</v>
      </c>
    </row>
    <row r="480" spans="1:76" x14ac:dyDescent="0.25">
      <c r="A480" s="53"/>
      <c r="B480" s="21" t="s">
        <v>74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13">
        <f>Y477+Y479</f>
        <v>0.42467238927650852</v>
      </c>
      <c r="Z480" s="13">
        <f t="shared" ref="Z480:AB480" si="5344">Z477+Z479</f>
        <v>-0.2086870935500818</v>
      </c>
      <c r="AA480" s="13">
        <f t="shared" si="5344"/>
        <v>-0.34151310758810205</v>
      </c>
      <c r="AB480" s="13">
        <f t="shared" si="5344"/>
        <v>0.4240339306907186</v>
      </c>
      <c r="AC480" s="36" t="s">
        <v>74</v>
      </c>
      <c r="AD480" s="36"/>
      <c r="AE480" s="36"/>
      <c r="AF480" s="36"/>
      <c r="AG480" s="36"/>
      <c r="AH480" s="36"/>
      <c r="AI480" s="14">
        <f>AI477+AI479</f>
        <v>8.3658420356590862E-5</v>
      </c>
      <c r="AJ480" s="14">
        <f t="shared" ref="AJ480:BX480" si="5345">AJ477+AJ479</f>
        <v>0.79228610635664343</v>
      </c>
      <c r="AK480" s="14">
        <f t="shared" si="5345"/>
        <v>0.51577529877147132</v>
      </c>
      <c r="AL480" s="14">
        <f t="shared" si="5345"/>
        <v>8.5661150748689283E-2</v>
      </c>
      <c r="AM480" s="14">
        <f t="shared" si="5345"/>
        <v>0.18974327641762156</v>
      </c>
      <c r="AN480" s="14">
        <f t="shared" si="5345"/>
        <v>0.39216401748763857</v>
      </c>
      <c r="AO480" s="14">
        <f t="shared" si="5345"/>
        <v>0.93939331224243261</v>
      </c>
      <c r="AP480" s="14">
        <f t="shared" si="5345"/>
        <v>9.0878657559340284E-2</v>
      </c>
      <c r="AQ480" s="14">
        <f t="shared" si="5345"/>
        <v>0.60780400862784612</v>
      </c>
      <c r="AR480" s="14">
        <f t="shared" si="5345"/>
        <v>9.7318089512929126E-2</v>
      </c>
      <c r="AS480" s="14">
        <f t="shared" si="5345"/>
        <v>0.56437998058671013</v>
      </c>
      <c r="AT480" s="14">
        <f t="shared" si="5345"/>
        <v>0.94227699936438003</v>
      </c>
      <c r="AU480" s="14">
        <f t="shared" si="5345"/>
        <v>0.85876265160134524</v>
      </c>
      <c r="AV480" s="14">
        <f t="shared" si="5345"/>
        <v>0.64987632363710479</v>
      </c>
      <c r="AW480" s="14">
        <f t="shared" si="5345"/>
        <v>0.89540348474417253</v>
      </c>
      <c r="AX480" s="14">
        <f t="shared" si="5345"/>
        <v>0.68626205753589231</v>
      </c>
      <c r="AY480" s="14">
        <f t="shared" si="5345"/>
        <v>0.92767985254418306</v>
      </c>
      <c r="AZ480" s="14">
        <f t="shared" si="5345"/>
        <v>0.68549590912363279</v>
      </c>
      <c r="BA480" s="14">
        <f t="shared" si="5345"/>
        <v>0.18816329587097616</v>
      </c>
      <c r="BB480" s="14">
        <f t="shared" si="5345"/>
        <v>0.34141178120599486</v>
      </c>
      <c r="BC480" s="14">
        <f t="shared" si="5345"/>
        <v>0.80157472810106756</v>
      </c>
      <c r="BD480" s="14">
        <f t="shared" si="5345"/>
        <v>0.68714829585832937</v>
      </c>
      <c r="BE480" s="14">
        <f t="shared" si="5345"/>
        <v>4.5730627367725381E-2</v>
      </c>
      <c r="BF480" s="14">
        <f t="shared" si="5345"/>
        <v>0.65029722944570245</v>
      </c>
      <c r="BG480" s="14">
        <f t="shared" si="5345"/>
        <v>0.77638867933386635</v>
      </c>
      <c r="BH480" s="14">
        <f t="shared" si="5345"/>
        <v>0.98101091834013943</v>
      </c>
      <c r="BI480" s="14">
        <f t="shared" si="5345"/>
        <v>0.74376234331268931</v>
      </c>
      <c r="BJ480" s="14">
        <f t="shared" si="5345"/>
        <v>0.3862063407554911</v>
      </c>
      <c r="BK480" s="14">
        <f t="shared" si="5345"/>
        <v>0.33295099418176394</v>
      </c>
      <c r="BL480" s="14">
        <f t="shared" si="5345"/>
        <v>6.4212980134451966E-2</v>
      </c>
      <c r="BM480" s="14">
        <f t="shared" si="5345"/>
        <v>0.77385247112956901</v>
      </c>
      <c r="BN480" s="14">
        <f t="shared" si="5345"/>
        <v>0.46656950253074575</v>
      </c>
      <c r="BO480" s="14">
        <f t="shared" si="5345"/>
        <v>0.89033777301051753</v>
      </c>
      <c r="BP480" s="14">
        <f t="shared" si="5345"/>
        <v>0.34628152294849657</v>
      </c>
      <c r="BQ480" s="14">
        <f t="shared" si="5345"/>
        <v>0.37264663219212507</v>
      </c>
      <c r="BR480" s="14">
        <f t="shared" si="5345"/>
        <v>0.32065880576386407</v>
      </c>
      <c r="BS480" s="14">
        <f t="shared" si="5345"/>
        <v>0.20324374039376092</v>
      </c>
      <c r="BT480" s="14">
        <f t="shared" si="5345"/>
        <v>0.79227936774686514</v>
      </c>
      <c r="BU480" s="14">
        <f t="shared" si="5345"/>
        <v>0.21281926223394673</v>
      </c>
      <c r="BV480" s="14">
        <f t="shared" si="5345"/>
        <v>4.5242669593856824E-2</v>
      </c>
      <c r="BW480" s="14">
        <f t="shared" si="5345"/>
        <v>0.30684929920608073</v>
      </c>
      <c r="BX480" s="15">
        <f t="shared" si="5345"/>
        <v>0.53481805857847287</v>
      </c>
    </row>
    <row r="481" spans="1:76" x14ac:dyDescent="0.25">
      <c r="A481" s="53"/>
      <c r="BX481" s="12"/>
    </row>
    <row r="482" spans="1:76" x14ac:dyDescent="0.25">
      <c r="A482" s="53"/>
      <c r="B482" s="8">
        <v>0.2754646840148699</v>
      </c>
      <c r="C482" s="3">
        <v>0.10297397769516729</v>
      </c>
      <c r="D482" s="3">
        <v>0.11189591078066916</v>
      </c>
      <c r="E482" s="3">
        <v>0.42713754646840152</v>
      </c>
      <c r="F482" s="3">
        <v>0.81078066914498148</v>
      </c>
      <c r="G482" s="3">
        <v>0.1</v>
      </c>
      <c r="H482" s="3">
        <v>0.10594795539033458</v>
      </c>
      <c r="I482" s="3">
        <v>0.52230483271375472</v>
      </c>
      <c r="J482" s="3">
        <v>0.10297397769516729</v>
      </c>
      <c r="K482" s="3">
        <v>0.10356877323420074</v>
      </c>
      <c r="L482" s="3">
        <v>0.10594795539033458</v>
      </c>
      <c r="M482" s="3">
        <v>0.10297397769516729</v>
      </c>
      <c r="N482" s="3">
        <v>0.120817843866171</v>
      </c>
      <c r="O482" s="3">
        <v>1</v>
      </c>
      <c r="P482" s="6">
        <f>$BV$43+ (B482*AI476) + (C482*$AJ$43) +(D482*$AK$43)+(E482*$AL$43)+(F482*$AM$43)+(G482*$AN$43)+(H482*$AO$43)+(I482*$AP$43)+(J482*$AQ$43)+(K482*$AR$43)+(L482*$AS$43)+(M482*$AT$43)+(N482*$AU$43)</f>
        <v>1.1103543467291648</v>
      </c>
      <c r="Q482" s="6">
        <f>$BW$43+ (B482*$AV$43) + (C482*$AW$43) +(D482*$AX$43)+(E482*$AY$43)+(F482*$AZ$43)+(G482*$BA$43)+(H482*$BB$43)+(I482*$BC$43)+(J482*$BD$43)+(K482*$BE$43)+(L482*$BF$43)+(M482*$BG$43)+(N482*$BH$43)</f>
        <v>2.447104400999391</v>
      </c>
      <c r="R482" s="6">
        <f>$BX$43+ (B482*$BI$43) + (C482*$BJ$43) +(D482*$BK$43)+(E482*$BL$43)+(F482*$BM$43)+(G482*$BN$43)+(H482*$BO$43)+(I482*$BP$43)+(J482*$BQ$43)+(K482*$BR$43)+(L482*$BS$43)+(M482*$BT$43)+(N482*$BU$43)</f>
        <v>1.9779537085198633</v>
      </c>
      <c r="S482" s="6">
        <f t="shared" ref="S482" si="5346">1/(1+EXP(-P482))</f>
        <v>0.75219516672101217</v>
      </c>
      <c r="T482" s="6">
        <f>1/(1+EXP(-Q482))</f>
        <v>0.92034944323104539</v>
      </c>
      <c r="U482" s="6">
        <f>1/(1+EXP(-R482))</f>
        <v>0.8784628571682368</v>
      </c>
      <c r="V482" s="6">
        <f>AB461+(S482*Y461)+(T482*Z461)+(U482*AA461)</f>
        <v>0.32052956461813781</v>
      </c>
      <c r="W482" s="6">
        <f t="shared" ref="W482" si="5347">1/(1+EXP(-V482))</f>
        <v>0.57945330568004583</v>
      </c>
      <c r="X482" s="6">
        <f>(O482 -W482) *W482 * (1-W482)</f>
        <v>0.102481834723832</v>
      </c>
      <c r="Y482" s="6">
        <f>$Q$4*X482*S482</f>
        <v>7.7086340755968038E-3</v>
      </c>
      <c r="Z482" s="6">
        <f>$Q$4*X482*T482</f>
        <v>9.4319099529374811E-3</v>
      </c>
      <c r="AA482" s="6">
        <f>$Q$4*X482*U482</f>
        <v>9.00264853393405E-3</v>
      </c>
      <c r="AB482" s="6">
        <f>$Q$4*X482</f>
        <v>1.0248183472383201E-2</v>
      </c>
      <c r="AC482" s="6">
        <f>$X482 *Y461</f>
        <v>4.5183603265390816E-2</v>
      </c>
      <c r="AD482" s="6">
        <f>$X482 *Z461</f>
        <v>-1.9341784420699847E-2</v>
      </c>
      <c r="AE482" s="6">
        <f>$X482 *AA461</f>
        <v>-3.3048101313018982E-2</v>
      </c>
      <c r="AF482" s="6">
        <f>AC482 *S482*(1 - S482)</f>
        <v>8.4221151123474829E-3</v>
      </c>
      <c r="AG482" s="6">
        <f>AD482 *T482*(1 - T482)</f>
        <v>-1.4178755327877465E-3</v>
      </c>
      <c r="AH482" s="6">
        <f>AE482 *U482*(1 - U482)</f>
        <v>-3.5284091478817057E-3</v>
      </c>
      <c r="AI482" s="6">
        <f t="shared" ref="AI482" si="5348">$Q$4*$AF$33 *B482</f>
        <v>-4.1105979144175162E-4</v>
      </c>
      <c r="AJ482" s="6">
        <f t="shared" ref="AJ482" si="5349">$Q$4*$AF$33 *C482</f>
        <v>-1.5366202730008799E-4</v>
      </c>
      <c r="AK482" s="6">
        <f t="shared" ref="AK482" si="5350">$Q$4*$AF$33 *D482</f>
        <v>-1.6697570475569131E-4</v>
      </c>
      <c r="AL482" s="6">
        <f t="shared" ref="AL482" si="5351">$Q$4*$AF$33 *E482</f>
        <v>-6.3739230818700768E-4</v>
      </c>
      <c r="AM482" s="6">
        <f t="shared" ref="AM482" si="5352">$Q$4*$AF$33 *F482</f>
        <v>-1.2098804387779493E-3</v>
      </c>
      <c r="AN482" s="6">
        <f t="shared" ref="AN482" si="5353">$Q$4*$AF$33 *G482</f>
        <v>-1.4922413481488689E-4</v>
      </c>
      <c r="AO482" s="6">
        <f t="shared" ref="AO482" si="5354">$Q$4*$AF$33 *H482</f>
        <v>-1.5809991978528909E-4</v>
      </c>
      <c r="AP482" s="6">
        <f t="shared" ref="AP482" si="5355">$Q$4*$AF$33 *I482</f>
        <v>-7.794048677134428E-4</v>
      </c>
      <c r="AQ482" s="6">
        <f t="shared" ref="AQ482" si="5356">$Q$4*$AF$33 *J482</f>
        <v>-1.5366202730008799E-4</v>
      </c>
      <c r="AR482" s="6">
        <f t="shared" ref="AR482" si="5357">$Q$4*$AF$33 *K482</f>
        <v>-1.545496057971282E-4</v>
      </c>
      <c r="AS482" s="6">
        <f t="shared" ref="AS482" si="5358">$Q$4*$AF$33 *L482</f>
        <v>-1.5809991978528909E-4</v>
      </c>
      <c r="AT482" s="6">
        <f t="shared" ref="AT482" si="5359">$Q$4*$AF$33 *M482</f>
        <v>-1.5366202730008799E-4</v>
      </c>
      <c r="AU482" s="6">
        <f t="shared" ref="AU482" si="5360">$Q$4*$AF$33 *N482</f>
        <v>-1.8028938221129458E-4</v>
      </c>
      <c r="AV482" s="6">
        <f t="shared" ref="AV482" si="5361">$Q$4*$AG$33 *B482</f>
        <v>-4.93427803285354E-5</v>
      </c>
      <c r="AW482" s="6">
        <f t="shared" ref="AW482" si="5362">$Q$4*$AG$33 *C482</f>
        <v>-1.8445276856955879E-5</v>
      </c>
      <c r="AX482" s="6">
        <f t="shared" ref="AX482" si="5363">$Q$4*$AG$33 *D482</f>
        <v>-2.0043423588244475E-5</v>
      </c>
      <c r="AY482" s="6">
        <f t="shared" ref="AY482" si="5364">$Q$4*$AG$33 *E482</f>
        <v>-7.6511274760441531E-5</v>
      </c>
      <c r="AZ482" s="6">
        <f t="shared" ref="AZ482" si="5365">$Q$4*$AG$33 *F482</f>
        <v>-1.4523158420585115E-4</v>
      </c>
      <c r="BA482" s="6">
        <f t="shared" ref="BA482" si="5366">$Q$4*$AG$33 *G482</f>
        <v>-1.7912561279859678E-5</v>
      </c>
      <c r="BB482" s="6">
        <f t="shared" ref="BB482" si="5367">$Q$4*$AG$33 *H482</f>
        <v>-1.8977992434052078E-5</v>
      </c>
      <c r="BC482" s="6">
        <f t="shared" ref="BC482" si="5368">$Q$4*$AG$33 *I482</f>
        <v>-9.3558173227519895E-5</v>
      </c>
      <c r="BD482" s="6">
        <f t="shared" ref="BD482" si="5369">$Q$4*$AG$33 *J482</f>
        <v>-1.8445276856955879E-5</v>
      </c>
      <c r="BE482" s="6">
        <f t="shared" ref="BE482" si="5370">$Q$4*$AG$33 *K482</f>
        <v>-1.8551819972375117E-5</v>
      </c>
      <c r="BF482" s="6">
        <f t="shared" ref="BF482" si="5371">$Q$4*$AG$33 *L482</f>
        <v>-1.8977992434052078E-5</v>
      </c>
      <c r="BG482" s="6">
        <f t="shared" ref="BG482" si="5372">$Q$4*$AG$33 *M482</f>
        <v>-1.8445276856955879E-5</v>
      </c>
      <c r="BH482" s="6">
        <f t="shared" ref="BH482" si="5373">$Q$4*$AG$33 *N482</f>
        <v>-2.164157031953307E-5</v>
      </c>
      <c r="BI482" s="6">
        <f t="shared" ref="BI482" si="5374">$Q$4*$AH$33 *B482</f>
        <v>-2.720996431877118E-5</v>
      </c>
      <c r="BJ482" s="6">
        <f t="shared" ref="BJ482" si="5375">$Q$4*$AH$33 *C482</f>
        <v>-1.0171606094871277E-5</v>
      </c>
      <c r="BK482" s="6">
        <f t="shared" ref="BK482" si="5376">$Q$4*$AH$33 *D482</f>
        <v>-1.1052900485762652E-5</v>
      </c>
      <c r="BL482" s="6">
        <f t="shared" ref="BL482" si="5377">$Q$4*$AH$33 *E482</f>
        <v>-4.2191968963924542E-5</v>
      </c>
      <c r="BM482" s="6">
        <f t="shared" ref="BM482" si="5378">$Q$4*$AH$33 *F482</f>
        <v>-8.0087627772253635E-5</v>
      </c>
      <c r="BN482" s="6">
        <f t="shared" ref="BN482" si="5379">$Q$4*$AH$33 *G482</f>
        <v>-9.8778412979074856E-6</v>
      </c>
      <c r="BO482" s="6">
        <f t="shared" ref="BO482" si="5380">$Q$4*$AH$33 *H482</f>
        <v>-1.0465370891835069E-5</v>
      </c>
      <c r="BP482" s="6">
        <f t="shared" ref="BP482" si="5381">$Q$4*$AH$33 *I482</f>
        <v>-5.1592442466765873E-5</v>
      </c>
      <c r="BQ482" s="6">
        <f t="shared" ref="BQ482" si="5382">$Q$4*$AH$33 *J482</f>
        <v>-1.0171606094871277E-5</v>
      </c>
      <c r="BR482" s="6">
        <f t="shared" ref="BR482" si="5383">$Q$4*$AH$33 *K482</f>
        <v>-1.0230359054264035E-5</v>
      </c>
      <c r="BS482" s="6">
        <f t="shared" ref="BS482" si="5384">$Q$4*$AH$33 *L482</f>
        <v>-1.0465370891835069E-5</v>
      </c>
      <c r="BT482" s="6">
        <f t="shared" ref="BT482" si="5385">$Q$4*$AH$33 *M482</f>
        <v>-1.0171606094871277E-5</v>
      </c>
      <c r="BU482" s="6">
        <f t="shared" ref="BU482" si="5386">$Q$4*$AH$33 *N482</f>
        <v>-1.1934194876654025E-5</v>
      </c>
      <c r="BV482" s="6">
        <f>AF482*BV480</f>
        <v>3.8103897130936551E-4</v>
      </c>
      <c r="BW482" s="6">
        <f t="shared" ref="BW482" si="5387">AG482*BW480</f>
        <v>-4.3507411359736836E-4</v>
      </c>
      <c r="BX482" s="10">
        <f>AH482*BX480</f>
        <v>-1.8870569303406177E-3</v>
      </c>
    </row>
    <row r="483" spans="1:76" ht="15.75" thickBot="1" x14ac:dyDescent="0.3">
      <c r="A483" s="54"/>
      <c r="B483" s="19" t="s">
        <v>74</v>
      </c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16">
        <f>Y480+Y482</f>
        <v>0.43238102335210532</v>
      </c>
      <c r="Z483" s="16">
        <f t="shared" ref="Z483:AB483" si="5388">Z480+Z482</f>
        <v>-0.19925518359714434</v>
      </c>
      <c r="AA483" s="16">
        <f t="shared" si="5388"/>
        <v>-0.33251045905416798</v>
      </c>
      <c r="AB483" s="16">
        <f t="shared" si="5388"/>
        <v>0.43428211416310181</v>
      </c>
      <c r="AC483" s="49" t="s">
        <v>74</v>
      </c>
      <c r="AD483" s="49"/>
      <c r="AE483" s="49"/>
      <c r="AF483" s="49"/>
      <c r="AG483" s="49"/>
      <c r="AH483" s="49"/>
      <c r="AI483" s="17">
        <f>AI480+AI482</f>
        <v>-3.2740137108516076E-4</v>
      </c>
      <c r="AJ483" s="17">
        <f t="shared" ref="AJ483:BX483" si="5389">AJ480+AJ482</f>
        <v>0.79213244432934338</v>
      </c>
      <c r="AK483" s="17">
        <f t="shared" si="5389"/>
        <v>0.51560832306671567</v>
      </c>
      <c r="AL483" s="17">
        <f t="shared" si="5389"/>
        <v>8.5023758440502278E-2</v>
      </c>
      <c r="AM483" s="17">
        <f t="shared" si="5389"/>
        <v>0.18853339597884361</v>
      </c>
      <c r="AN483" s="17">
        <f t="shared" si="5389"/>
        <v>0.39201479335282369</v>
      </c>
      <c r="AO483" s="17">
        <f t="shared" si="5389"/>
        <v>0.93923521232264728</v>
      </c>
      <c r="AP483" s="17">
        <f t="shared" si="5389"/>
        <v>9.0099252691626844E-2</v>
      </c>
      <c r="AQ483" s="17">
        <f t="shared" si="5389"/>
        <v>0.60765034660054607</v>
      </c>
      <c r="AR483" s="17">
        <f t="shared" si="5389"/>
        <v>9.7163539907132002E-2</v>
      </c>
      <c r="AS483" s="17">
        <f t="shared" si="5389"/>
        <v>0.5642218806669248</v>
      </c>
      <c r="AT483" s="17">
        <f t="shared" si="5389"/>
        <v>0.94212333733707998</v>
      </c>
      <c r="AU483" s="17">
        <f t="shared" si="5389"/>
        <v>0.85858236221913398</v>
      </c>
      <c r="AV483" s="17">
        <f t="shared" si="5389"/>
        <v>0.64982698085677626</v>
      </c>
      <c r="AW483" s="17">
        <f t="shared" si="5389"/>
        <v>0.89538503946731562</v>
      </c>
      <c r="AX483" s="17">
        <f t="shared" si="5389"/>
        <v>0.68624201411230412</v>
      </c>
      <c r="AY483" s="17">
        <f t="shared" si="5389"/>
        <v>0.92760334126942257</v>
      </c>
      <c r="AZ483" s="17">
        <f t="shared" si="5389"/>
        <v>0.68535067753942691</v>
      </c>
      <c r="BA483" s="17">
        <f t="shared" si="5389"/>
        <v>0.1881453833096963</v>
      </c>
      <c r="BB483" s="17">
        <f t="shared" si="5389"/>
        <v>0.3413928032135608</v>
      </c>
      <c r="BC483" s="17">
        <f t="shared" si="5389"/>
        <v>0.80148116992784002</v>
      </c>
      <c r="BD483" s="17">
        <f t="shared" si="5389"/>
        <v>0.68712985058147247</v>
      </c>
      <c r="BE483" s="17">
        <f t="shared" si="5389"/>
        <v>4.5712075547753007E-2</v>
      </c>
      <c r="BF483" s="17">
        <f t="shared" si="5389"/>
        <v>0.65027825145326845</v>
      </c>
      <c r="BG483" s="17">
        <f t="shared" si="5389"/>
        <v>0.77637023405700945</v>
      </c>
      <c r="BH483" s="17">
        <f t="shared" si="5389"/>
        <v>0.98098927676981984</v>
      </c>
      <c r="BI483" s="17">
        <f t="shared" si="5389"/>
        <v>0.74373513334837049</v>
      </c>
      <c r="BJ483" s="17">
        <f t="shared" si="5389"/>
        <v>0.38619616914939625</v>
      </c>
      <c r="BK483" s="17">
        <f t="shared" si="5389"/>
        <v>0.33293994128127818</v>
      </c>
      <c r="BL483" s="17">
        <f t="shared" si="5389"/>
        <v>6.4170788165488046E-2</v>
      </c>
      <c r="BM483" s="17">
        <f t="shared" si="5389"/>
        <v>0.77377238350179678</v>
      </c>
      <c r="BN483" s="17">
        <f t="shared" si="5389"/>
        <v>0.46655962468944784</v>
      </c>
      <c r="BO483" s="17">
        <f t="shared" si="5389"/>
        <v>0.89032730763962564</v>
      </c>
      <c r="BP483" s="17">
        <f t="shared" si="5389"/>
        <v>0.34622993050602979</v>
      </c>
      <c r="BQ483" s="17">
        <f t="shared" si="5389"/>
        <v>0.37263646058603023</v>
      </c>
      <c r="BR483" s="17">
        <f t="shared" si="5389"/>
        <v>0.32064857540480979</v>
      </c>
      <c r="BS483" s="17">
        <f t="shared" si="5389"/>
        <v>0.20323327502286909</v>
      </c>
      <c r="BT483" s="17">
        <f t="shared" si="5389"/>
        <v>0.79226919614077029</v>
      </c>
      <c r="BU483" s="17">
        <f t="shared" si="5389"/>
        <v>0.21280732803907007</v>
      </c>
      <c r="BV483" s="17">
        <f t="shared" si="5389"/>
        <v>4.5623708565166191E-2</v>
      </c>
      <c r="BW483" s="17">
        <f t="shared" si="5389"/>
        <v>0.30641422509248334</v>
      </c>
      <c r="BX483" s="18">
        <f t="shared" si="5389"/>
        <v>0.53293100164813223</v>
      </c>
    </row>
    <row r="485" spans="1:76" x14ac:dyDescent="0.25">
      <c r="B485" t="s">
        <v>153</v>
      </c>
      <c r="F485">
        <f>((O467 - W467)^2 + (O470 -W470)^2 + (O473 -W473)^2 +(O476-W476)^2+(O479-W479)^2+(O482-W482)^2) / 6</f>
        <v>0.2562644731823211</v>
      </c>
    </row>
    <row r="486" spans="1:76" ht="15.75" thickBot="1" x14ac:dyDescent="0.3"/>
    <row r="487" spans="1:76" x14ac:dyDescent="0.25">
      <c r="A487" s="52" t="s">
        <v>95</v>
      </c>
      <c r="B487" s="33" t="s">
        <v>50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5" t="s">
        <v>28</v>
      </c>
      <c r="Q487" s="35"/>
      <c r="R487" s="35"/>
      <c r="S487" s="35" t="s">
        <v>29</v>
      </c>
      <c r="T487" s="35"/>
      <c r="U487" s="35"/>
      <c r="V487" s="34" t="s">
        <v>30</v>
      </c>
      <c r="W487" s="34" t="s">
        <v>31</v>
      </c>
      <c r="X487" s="50" t="s">
        <v>62</v>
      </c>
      <c r="Y487" s="37" t="s">
        <v>54</v>
      </c>
      <c r="Z487" s="38"/>
      <c r="AA487" s="39"/>
      <c r="AB487" s="44" t="s">
        <v>49</v>
      </c>
      <c r="AC487" s="46" t="s">
        <v>58</v>
      </c>
      <c r="AD487" s="47"/>
      <c r="AE487" s="48"/>
      <c r="AF487" s="46" t="s">
        <v>63</v>
      </c>
      <c r="AG487" s="47"/>
      <c r="AH487" s="48"/>
      <c r="AI487" s="37" t="s">
        <v>67</v>
      </c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9"/>
      <c r="AV487" s="37" t="s">
        <v>68</v>
      </c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9"/>
      <c r="BI487" s="37" t="s">
        <v>69</v>
      </c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9"/>
      <c r="BV487" s="37" t="s">
        <v>73</v>
      </c>
      <c r="BW487" s="38"/>
      <c r="BX487" s="40"/>
    </row>
    <row r="488" spans="1:76" x14ac:dyDescent="0.25">
      <c r="A488" s="53"/>
      <c r="B488" s="5" t="s">
        <v>16</v>
      </c>
      <c r="C488" s="1" t="s">
        <v>17</v>
      </c>
      <c r="D488" s="1" t="s">
        <v>18</v>
      </c>
      <c r="E488" s="1" t="s">
        <v>19</v>
      </c>
      <c r="F488" s="1" t="s">
        <v>20</v>
      </c>
      <c r="G488" s="1" t="s">
        <v>21</v>
      </c>
      <c r="H488" s="1" t="s">
        <v>36</v>
      </c>
      <c r="I488" s="1" t="s">
        <v>37</v>
      </c>
      <c r="J488" s="1" t="s">
        <v>38</v>
      </c>
      <c r="K488" s="1" t="s">
        <v>39</v>
      </c>
      <c r="L488" s="1" t="s">
        <v>40</v>
      </c>
      <c r="M488" s="1" t="s">
        <v>41</v>
      </c>
      <c r="N488" s="1" t="s">
        <v>42</v>
      </c>
      <c r="O488" s="1" t="s">
        <v>22</v>
      </c>
      <c r="P488" s="1" t="s">
        <v>51</v>
      </c>
      <c r="Q488" s="1" t="s">
        <v>52</v>
      </c>
      <c r="R488" s="1" t="s">
        <v>53</v>
      </c>
      <c r="S488" s="1" t="s">
        <v>25</v>
      </c>
      <c r="T488" s="1" t="s">
        <v>26</v>
      </c>
      <c r="U488" s="1" t="s">
        <v>27</v>
      </c>
      <c r="V488" s="27"/>
      <c r="W488" s="27"/>
      <c r="X488" s="51"/>
      <c r="Y488" s="1" t="s">
        <v>55</v>
      </c>
      <c r="Z488" s="1" t="s">
        <v>56</v>
      </c>
      <c r="AA488" s="1" t="s">
        <v>57</v>
      </c>
      <c r="AB488" s="45"/>
      <c r="AC488" s="1" t="s">
        <v>59</v>
      </c>
      <c r="AD488" s="1" t="s">
        <v>60</v>
      </c>
      <c r="AE488" s="1" t="s">
        <v>61</v>
      </c>
      <c r="AF488" s="1" t="s">
        <v>64</v>
      </c>
      <c r="AG488" s="1" t="s">
        <v>65</v>
      </c>
      <c r="AH488" s="1" t="s">
        <v>66</v>
      </c>
      <c r="AI488" s="1" t="s">
        <v>16</v>
      </c>
      <c r="AJ488" s="1" t="s">
        <v>17</v>
      </c>
      <c r="AK488" s="1" t="s">
        <v>18</v>
      </c>
      <c r="AL488" s="1" t="s">
        <v>19</v>
      </c>
      <c r="AM488" s="2" t="s">
        <v>20</v>
      </c>
      <c r="AN488" s="2" t="s">
        <v>21</v>
      </c>
      <c r="AO488" s="2" t="s">
        <v>36</v>
      </c>
      <c r="AP488" s="2" t="s">
        <v>37</v>
      </c>
      <c r="AQ488" s="2" t="s">
        <v>38</v>
      </c>
      <c r="AR488" s="2" t="s">
        <v>39</v>
      </c>
      <c r="AS488" s="2" t="s">
        <v>40</v>
      </c>
      <c r="AT488" s="2" t="s">
        <v>41</v>
      </c>
      <c r="AU488" s="2" t="s">
        <v>42</v>
      </c>
      <c r="AV488" s="1" t="s">
        <v>16</v>
      </c>
      <c r="AW488" s="1" t="s">
        <v>17</v>
      </c>
      <c r="AX488" s="1" t="s">
        <v>18</v>
      </c>
      <c r="AY488" s="1" t="s">
        <v>19</v>
      </c>
      <c r="AZ488" s="2" t="s">
        <v>20</v>
      </c>
      <c r="BA488" s="2" t="s">
        <v>21</v>
      </c>
      <c r="BB488" s="2" t="s">
        <v>36</v>
      </c>
      <c r="BC488" s="2" t="s">
        <v>37</v>
      </c>
      <c r="BD488" s="2" t="s">
        <v>38</v>
      </c>
      <c r="BE488" s="2" t="s">
        <v>39</v>
      </c>
      <c r="BF488" s="2" t="s">
        <v>40</v>
      </c>
      <c r="BG488" s="2" t="s">
        <v>41</v>
      </c>
      <c r="BH488" s="2" t="s">
        <v>42</v>
      </c>
      <c r="BI488" s="1" t="s">
        <v>16</v>
      </c>
      <c r="BJ488" s="1" t="s">
        <v>17</v>
      </c>
      <c r="BK488" s="1" t="s">
        <v>18</v>
      </c>
      <c r="BL488" s="1" t="s">
        <v>19</v>
      </c>
      <c r="BM488" s="2" t="s">
        <v>20</v>
      </c>
      <c r="BN488" s="2" t="s">
        <v>21</v>
      </c>
      <c r="BO488" s="2" t="s">
        <v>36</v>
      </c>
      <c r="BP488" s="2" t="s">
        <v>37</v>
      </c>
      <c r="BQ488" s="2" t="s">
        <v>38</v>
      </c>
      <c r="BR488" s="2" t="s">
        <v>39</v>
      </c>
      <c r="BS488" s="2" t="s">
        <v>40</v>
      </c>
      <c r="BT488" s="2" t="s">
        <v>41</v>
      </c>
      <c r="BU488" s="2" t="s">
        <v>42</v>
      </c>
      <c r="BV488" s="2" t="s">
        <v>70</v>
      </c>
      <c r="BW488" s="2" t="s">
        <v>71</v>
      </c>
      <c r="BX488" s="9" t="s">
        <v>72</v>
      </c>
    </row>
    <row r="489" spans="1:76" x14ac:dyDescent="0.25">
      <c r="A489" s="53"/>
      <c r="B489" s="8">
        <v>0.26951672862453502</v>
      </c>
      <c r="C489" s="3">
        <v>0.10297397769516729</v>
      </c>
      <c r="D489" s="3">
        <v>0.10594795539033458</v>
      </c>
      <c r="E489" s="3">
        <v>0.46877323420074346</v>
      </c>
      <c r="F489" s="3">
        <v>0.87620817843866172</v>
      </c>
      <c r="G489" s="3">
        <v>0.1</v>
      </c>
      <c r="H489" s="3">
        <v>0.1</v>
      </c>
      <c r="I489" s="3">
        <v>0.51933085501858745</v>
      </c>
      <c r="J489" s="3">
        <v>0.1</v>
      </c>
      <c r="K489" s="3">
        <v>0.10089219330855019</v>
      </c>
      <c r="L489" s="3">
        <v>0.10297397769516729</v>
      </c>
      <c r="M489" s="3">
        <v>0.1</v>
      </c>
      <c r="N489" s="3">
        <v>0.120817843866171</v>
      </c>
      <c r="O489" s="3">
        <v>1</v>
      </c>
      <c r="P489" s="6">
        <f>$BV$43+ (B489*AI483) + (C489*$AJ$43) +(D489*$AK$43)+(E489*$AL$43)+(F489*$AM$43)+(G489*$AN$43)+(H489*$AO$43)+(I489*$AP$43)+(J489*$AQ$43)+(K489*$AR$43)+(L489*$AS$43)+(M489*$AT$43)+(N489*$AU$43)</f>
        <v>1.1207427055101367</v>
      </c>
      <c r="Q489" s="6">
        <f>$BW$43+ (B489*$AV$43) + (C489*$AW$43) +(D489*$AX$43)+(E489*$AY$43)+(F489*$AZ$43)+(G489*$BA$43)+(H489*$BB$43)+(I489*$BC$43)+(J489*$BD$43)+(K489*$BE$43)+(L489*$BF$43)+(M489*$BG$43)+(N489*$BH$43)</f>
        <v>2.5129876661774113</v>
      </c>
      <c r="R489" s="6">
        <f>$BX$43+ (B489*$BI$43) + (C489*$BJ$43) +(D489*$BK$43)+(E489*$BL$43)+(F489*$BM$43)+(G489*$BN$43)+(H489*$BO$43)+(I489*$BP$43)+(J489*$BQ$43)+(K489*$BR$43)+(L489*$BS$43)+(M489*$BT$43)+(N489*$BU$43)</f>
        <v>2.0142316659841852</v>
      </c>
      <c r="S489" s="6">
        <f>1/(1+EXP(-P489))</f>
        <v>0.75412645470580264</v>
      </c>
      <c r="T489" s="6">
        <f t="shared" ref="T489" si="5390">1/(1+EXP(-Q489))</f>
        <v>0.92504730296426851</v>
      </c>
      <c r="U489" s="6">
        <f t="shared" ref="U489" si="5391">1/(1+EXP(-R489))</f>
        <v>0.88228323250068719</v>
      </c>
      <c r="V489" s="6">
        <f>AB483+(S489*Y483)+(T489*Z483)+(U489*AA483)</f>
        <v>0.28266320954290458</v>
      </c>
      <c r="W489" s="6">
        <f>1/(1+EXP(-V489))</f>
        <v>0.57019902394495214</v>
      </c>
      <c r="X489" s="6">
        <f>(O489 -W489) *W489 * (1-W489)</f>
        <v>0.10533222651043565</v>
      </c>
      <c r="Y489" s="6">
        <f>$Q$4*X489*S489</f>
        <v>7.9433818544583402E-3</v>
      </c>
      <c r="Z489" s="6">
        <f>$Q$4*X489*T489</f>
        <v>9.7437292048699938E-3</v>
      </c>
      <c r="AA489" s="6">
        <f>$Q$4*X489*U489</f>
        <v>9.2932857292121751E-3</v>
      </c>
      <c r="AB489" s="6">
        <f>$Q$4*X489</f>
        <v>1.0533222651043566E-2</v>
      </c>
      <c r="AC489" s="6">
        <f>X489 *Y483</f>
        <v>4.5543655890537924E-2</v>
      </c>
      <c r="AD489" s="6">
        <f t="shared" ref="AD489" si="5392">Y489 *Z483</f>
        <v>-1.5827600097923214E-3</v>
      </c>
      <c r="AE489" s="6">
        <f t="shared" ref="AE489" si="5393">Z489 *AA483</f>
        <v>-3.2398918708108249E-3</v>
      </c>
      <c r="AF489" s="6">
        <f>AC489 *S489*(1 - S489)</f>
        <v>8.4446930624411179E-3</v>
      </c>
      <c r="AG489" s="6">
        <f>AD489 *T489*(1 - T489)</f>
        <v>-1.0974033328364479E-4</v>
      </c>
      <c r="AH489" s="6">
        <f>AE489 *U489*(1 - U489)</f>
        <v>-3.3649364743541164E-4</v>
      </c>
      <c r="AI489" s="6">
        <f>$Q$4*$AF$49 *B489</f>
        <v>7.0728115482255504E-5</v>
      </c>
      <c r="AJ489" s="6">
        <f t="shared" ref="AJ489" si="5394">$Q$4*$AF$49 *C489</f>
        <v>2.7023017915289378E-5</v>
      </c>
      <c r="AK489" s="6">
        <f t="shared" ref="AK489" si="5395">$Q$4*$AF$49 *D489</f>
        <v>2.7803466086128061E-5</v>
      </c>
      <c r="AL489" s="6">
        <f t="shared" ref="AL489" si="5396">$Q$4*$AF$49 *E489</f>
        <v>1.2301814292844728E-4</v>
      </c>
      <c r="AM489" s="6">
        <f t="shared" ref="AM489" si="5397">$Q$4*$AF$49 *F489</f>
        <v>2.2993954233334679E-4</v>
      </c>
      <c r="AN489" s="6">
        <f t="shared" ref="AN489" si="5398">$Q$4*$AF$49 *G489</f>
        <v>2.6242569744450695E-5</v>
      </c>
      <c r="AO489" s="6">
        <f t="shared" ref="AO489" si="5399">$Q$4*$AF$49 *H489</f>
        <v>2.6242569744450695E-5</v>
      </c>
      <c r="AP489" s="6">
        <f t="shared" ref="AP489" si="5400">$Q$4*$AF$49 *I489</f>
        <v>1.3628576183270493E-4</v>
      </c>
      <c r="AQ489" s="6">
        <f t="shared" ref="AQ489" si="5401">$Q$4*$AF$49 *J489</f>
        <v>2.6242569744450695E-5</v>
      </c>
      <c r="AR489" s="6">
        <f t="shared" ref="AR489" si="5402">$Q$4*$AF$49 *K489</f>
        <v>2.6476704195702298E-5</v>
      </c>
      <c r="AS489" s="6">
        <f t="shared" ref="AS489" si="5403">$Q$4*$AF$49 *L489</f>
        <v>2.7023017915289378E-5</v>
      </c>
      <c r="AT489" s="6">
        <f t="shared" ref="AT489" si="5404">$Q$4*$AF$49 *M489</f>
        <v>2.6242569744450695E-5</v>
      </c>
      <c r="AU489" s="6">
        <f t="shared" ref="AU489" si="5405">$Q$4*$AF$49 *N489</f>
        <v>3.170570694032147E-5</v>
      </c>
      <c r="AV489" s="6">
        <f>$Q$4*$AG$49 *B489</f>
        <v>5.8622748510761062E-7</v>
      </c>
      <c r="AW489" s="6">
        <f t="shared" ref="AW489" si="5406">$Q$4*$AG$49 *C489</f>
        <v>2.2397932879283909E-7</v>
      </c>
      <c r="AX489" s="6">
        <f t="shared" ref="AX489" si="5407">$Q$4*$AG$49 *D489</f>
        <v>2.3044804586988857E-7</v>
      </c>
      <c r="AY489" s="6">
        <f t="shared" ref="AY489" si="5408">$Q$4*$AG$49 *E489</f>
        <v>1.0196315292699279E-6</v>
      </c>
      <c r="AZ489" s="6">
        <f t="shared" ref="AZ489" si="5409">$Q$4*$AG$49 *F489</f>
        <v>1.90584576882571E-6</v>
      </c>
      <c r="BA489" s="6">
        <f t="shared" ref="BA489" si="5410">$Q$4*$AG$49 *G489</f>
        <v>2.1751061171578957E-7</v>
      </c>
      <c r="BB489" s="6">
        <f t="shared" ref="BB489" si="5411">$Q$4*$AG$49 *H489</f>
        <v>2.1751061171578957E-7</v>
      </c>
      <c r="BC489" s="6">
        <f t="shared" ref="BC489" si="5412">$Q$4*$AG$49 *I489</f>
        <v>1.1295997195797698E-6</v>
      </c>
      <c r="BD489" s="6">
        <f t="shared" ref="BD489" si="5413">$Q$4*$AG$49 *J489</f>
        <v>2.1751061171578957E-7</v>
      </c>
      <c r="BE489" s="6">
        <f t="shared" ref="BE489" si="5414">$Q$4*$AG$49 *K489</f>
        <v>2.1945122683890442E-7</v>
      </c>
      <c r="BF489" s="6">
        <f t="shared" ref="BF489" si="5415">$Q$4*$AG$49 *L489</f>
        <v>2.2397932879283909E-7</v>
      </c>
      <c r="BG489" s="6">
        <f t="shared" ref="BG489" si="5416">$Q$4*$AG$49 *M489</f>
        <v>2.1751061171578957E-7</v>
      </c>
      <c r="BH489" s="6">
        <f t="shared" ref="BH489" si="5417">$Q$4*$AG$49 *N489</f>
        <v>2.6279163125513609E-7</v>
      </c>
      <c r="BI489" s="6">
        <f>$Q$4*$AH$49 *B489</f>
        <v>3.4984895032724009E-7</v>
      </c>
      <c r="BJ489" s="6">
        <f t="shared" ref="BJ489" si="5418">$Q$4*$AH$49 *C489</f>
        <v>1.3366642653882154E-7</v>
      </c>
      <c r="BK489" s="6">
        <f t="shared" ref="BK489" si="5419">$Q$4*$AH$49 *D489</f>
        <v>1.3752682874932902E-7</v>
      </c>
      <c r="BL489" s="6">
        <f t="shared" ref="BL489" si="5420">$Q$4*$AH$49 *E489</f>
        <v>6.0849589843124165E-7</v>
      </c>
      <c r="BM489" s="6">
        <f t="shared" ref="BM489" si="5421">$Q$4*$AH$49 *F489</f>
        <v>1.1373710012707666E-6</v>
      </c>
      <c r="BN489" s="6">
        <f t="shared" ref="BN489" si="5422">$Q$4*$AH$49 *G489</f>
        <v>1.2980602432831405E-7</v>
      </c>
      <c r="BO489" s="6">
        <f t="shared" ref="BO489" si="5423">$Q$4*$AH$49 *H489</f>
        <v>1.2980602432831405E-7</v>
      </c>
      <c r="BP489" s="6">
        <f t="shared" ref="BP489" si="5424">$Q$4*$AH$49 *I489</f>
        <v>6.7412273600986892E-7</v>
      </c>
      <c r="BQ489" s="6">
        <f t="shared" ref="BQ489" si="5425">$Q$4*$AH$49 *J489</f>
        <v>1.2980602432831405E-7</v>
      </c>
      <c r="BR489" s="6">
        <f t="shared" ref="BR489" si="5426">$Q$4*$AH$49 *K489</f>
        <v>1.3096414499146631E-7</v>
      </c>
      <c r="BS489" s="6">
        <f t="shared" ref="BS489" si="5427">$Q$4*$AH$49 *L489</f>
        <v>1.3366642653882154E-7</v>
      </c>
      <c r="BT489" s="6">
        <f t="shared" ref="BT489" si="5428">$Q$4*$AH$49 *M489</f>
        <v>1.2980602432831405E-7</v>
      </c>
      <c r="BU489" s="6">
        <f t="shared" ref="BU489" si="5429">$Q$4*$AH$49 *N489</f>
        <v>1.568288398018664E-7</v>
      </c>
      <c r="BV489" s="6">
        <f>$Q$4*AF489</f>
        <v>8.4446930624411181E-4</v>
      </c>
      <c r="BW489" s="6">
        <f>$Q$4*AG489</f>
        <v>-1.0974033328364479E-5</v>
      </c>
      <c r="BX489" s="10">
        <f>$Q$4*AH489</f>
        <v>-3.3649364743541166E-5</v>
      </c>
    </row>
    <row r="490" spans="1:76" x14ac:dyDescent="0.25">
      <c r="A490" s="53"/>
      <c r="B490" s="21" t="s">
        <v>74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7">
        <f>Y483 + Y489</f>
        <v>0.44032440520656368</v>
      </c>
      <c r="Z490" s="7">
        <f t="shared" ref="Z490" si="5430">Z483 + Z489</f>
        <v>-0.18951145439227435</v>
      </c>
      <c r="AA490" s="7">
        <f t="shared" ref="AA490" si="5431">AA483 + AA489</f>
        <v>-0.32321717332495581</v>
      </c>
      <c r="AB490" s="7">
        <f>AB483+AB489</f>
        <v>0.44481533681414537</v>
      </c>
      <c r="AC490" s="41"/>
      <c r="AD490" s="42"/>
      <c r="AE490" s="42"/>
      <c r="AF490" s="42"/>
      <c r="AG490" s="42"/>
      <c r="AH490" s="43"/>
      <c r="AI490" s="7">
        <f>AI483 + AI489</f>
        <v>-2.5667325560290528E-4</v>
      </c>
      <c r="AJ490" s="7">
        <f t="shared" ref="AJ490:BX490" si="5432">AJ483 + AJ489</f>
        <v>0.79215946734725862</v>
      </c>
      <c r="AK490" s="7">
        <f t="shared" si="5432"/>
        <v>0.51563612653280178</v>
      </c>
      <c r="AL490" s="7">
        <f t="shared" si="5432"/>
        <v>8.5146776583430728E-2</v>
      </c>
      <c r="AM490" s="7">
        <f t="shared" si="5432"/>
        <v>0.18876333552117697</v>
      </c>
      <c r="AN490" s="7">
        <f t="shared" si="5432"/>
        <v>0.39204103592256812</v>
      </c>
      <c r="AO490" s="7">
        <f t="shared" si="5432"/>
        <v>0.93926145489239177</v>
      </c>
      <c r="AP490" s="7">
        <f t="shared" si="5432"/>
        <v>9.0235538453459552E-2</v>
      </c>
      <c r="AQ490" s="7">
        <f t="shared" si="5432"/>
        <v>0.60767658917029055</v>
      </c>
      <c r="AR490" s="7">
        <f t="shared" si="5432"/>
        <v>9.7190016611327701E-2</v>
      </c>
      <c r="AS490" s="7">
        <f t="shared" si="5432"/>
        <v>0.56424890368484004</v>
      </c>
      <c r="AT490" s="7">
        <f t="shared" si="5432"/>
        <v>0.94214957990682446</v>
      </c>
      <c r="AU490" s="7">
        <f t="shared" si="5432"/>
        <v>0.85861406792607431</v>
      </c>
      <c r="AV490" s="7">
        <f t="shared" si="5432"/>
        <v>0.64982756708426137</v>
      </c>
      <c r="AW490" s="7">
        <f t="shared" si="5432"/>
        <v>0.89538526344664437</v>
      </c>
      <c r="AX490" s="7">
        <f t="shared" si="5432"/>
        <v>0.68624224456034999</v>
      </c>
      <c r="AY490" s="7">
        <f t="shared" si="5432"/>
        <v>0.92760436090095189</v>
      </c>
      <c r="AZ490" s="7">
        <f t="shared" si="5432"/>
        <v>0.68535258338519578</v>
      </c>
      <c r="BA490" s="7">
        <f t="shared" si="5432"/>
        <v>0.18814560082030801</v>
      </c>
      <c r="BB490" s="7">
        <f t="shared" si="5432"/>
        <v>0.34139302072417249</v>
      </c>
      <c r="BC490" s="7">
        <f t="shared" si="5432"/>
        <v>0.80148229952755956</v>
      </c>
      <c r="BD490" s="7">
        <f t="shared" si="5432"/>
        <v>0.68713006809208421</v>
      </c>
      <c r="BE490" s="7">
        <f t="shared" si="5432"/>
        <v>4.5712294998979844E-2</v>
      </c>
      <c r="BF490" s="7">
        <f t="shared" si="5432"/>
        <v>0.6502784754325972</v>
      </c>
      <c r="BG490" s="7">
        <f t="shared" si="5432"/>
        <v>0.77637045156762119</v>
      </c>
      <c r="BH490" s="7">
        <f t="shared" si="5432"/>
        <v>0.98098953956145107</v>
      </c>
      <c r="BI490" s="7">
        <f t="shared" si="5432"/>
        <v>0.74373548319732086</v>
      </c>
      <c r="BJ490" s="7">
        <f t="shared" si="5432"/>
        <v>0.38619630281582279</v>
      </c>
      <c r="BK490" s="7">
        <f t="shared" si="5432"/>
        <v>0.33294007880810694</v>
      </c>
      <c r="BL490" s="7">
        <f t="shared" si="5432"/>
        <v>6.4171396661386479E-2</v>
      </c>
      <c r="BM490" s="7">
        <f t="shared" si="5432"/>
        <v>0.77377352087279805</v>
      </c>
      <c r="BN490" s="7">
        <f t="shared" si="5432"/>
        <v>0.46655975449547216</v>
      </c>
      <c r="BO490" s="7">
        <f t="shared" si="5432"/>
        <v>0.89032743744565002</v>
      </c>
      <c r="BP490" s="7">
        <f t="shared" si="5432"/>
        <v>0.34623060462876581</v>
      </c>
      <c r="BQ490" s="7">
        <f t="shared" si="5432"/>
        <v>0.37263659039205455</v>
      </c>
      <c r="BR490" s="7">
        <f t="shared" si="5432"/>
        <v>0.32064870636895476</v>
      </c>
      <c r="BS490" s="7">
        <f t="shared" si="5432"/>
        <v>0.20323340868929562</v>
      </c>
      <c r="BT490" s="7">
        <f t="shared" si="5432"/>
        <v>0.79226932594679467</v>
      </c>
      <c r="BU490" s="7">
        <f t="shared" si="5432"/>
        <v>0.21280748486790987</v>
      </c>
      <c r="BV490" s="7">
        <f t="shared" si="5432"/>
        <v>4.6468177871410304E-2</v>
      </c>
      <c r="BW490" s="7">
        <f t="shared" si="5432"/>
        <v>0.306403251059155</v>
      </c>
      <c r="BX490" s="11">
        <f t="shared" si="5432"/>
        <v>0.53289735228338864</v>
      </c>
    </row>
    <row r="491" spans="1:76" x14ac:dyDescent="0.25">
      <c r="A491" s="53"/>
      <c r="BX491" s="12"/>
    </row>
    <row r="492" spans="1:76" x14ac:dyDescent="0.25">
      <c r="A492" s="53"/>
      <c r="B492" s="8">
        <v>0.29033457249070638</v>
      </c>
      <c r="C492" s="3">
        <v>0.10297397769516729</v>
      </c>
      <c r="D492" s="3">
        <v>0.11189591078066916</v>
      </c>
      <c r="E492" s="3">
        <v>0.48066914498141267</v>
      </c>
      <c r="F492" s="3">
        <v>0.88215613382899627</v>
      </c>
      <c r="G492" s="3">
        <v>0.1</v>
      </c>
      <c r="H492" s="3">
        <v>0.1</v>
      </c>
      <c r="I492" s="3">
        <v>0.41226765799256504</v>
      </c>
      <c r="J492" s="3">
        <v>0.10297397769516729</v>
      </c>
      <c r="K492" s="3">
        <v>0.10059479553903346</v>
      </c>
      <c r="L492" s="3">
        <v>0.10594795539033458</v>
      </c>
      <c r="M492" s="3">
        <v>0.10297397769516729</v>
      </c>
      <c r="N492" s="3">
        <v>0.120817843866171</v>
      </c>
      <c r="O492" s="3">
        <v>0</v>
      </c>
      <c r="P492" s="6">
        <f>$BV$43+ (B492*AI486) + (C492*$AJ$43) +(D492*$AK$43)+(E492*$AL$43)+(F492*$AM$43)+(G492*$AN$43)+(H492*$AO$43)+(I492*$AP$43)+(J492*$AQ$43)+(K492*$AR$43)+(L492*$AS$43)+(M492*$AT$43)+(N492*$AU$43)</f>
        <v>1.1168360491324956</v>
      </c>
      <c r="Q492" s="6">
        <f>$BW$43+ (B492*$AV$43) + (C492*$AW$43) +(D492*$AX$43)+(E492*$AY$43)+(F492*$AZ$43)+(G492*$BA$43)+(H492*$BB$43)+(I492*$BC$43)+(J492*$BD$43)+(K492*$BE$43)+(L492*$BF$43)+(M492*$BG$43)+(N492*$BH$43)</f>
        <v>2.4655634858100868</v>
      </c>
      <c r="R492" s="6">
        <f>$BX$43+ (B492*$BI$43) + (C492*$BJ$43) +(D492*$BK$43)+(E492*$BL$43)+(F492*$BM$43)+(G492*$BN$43)+(H492*$BO$43)+(I492*$BP$43)+(J492*$BQ$43)+(K492*$BR$43)+(L492*$BS$43)+(M492*$BT$43)+(N492*$BU$43)</f>
        <v>2.0036371550250882</v>
      </c>
      <c r="S492" s="6">
        <f>1/(1+EXP(-P492))</f>
        <v>0.7534013645401284</v>
      </c>
      <c r="T492" s="6">
        <f t="shared" ref="T492" si="5433">1/(1+EXP(-Q492))</f>
        <v>0.92169215469987387</v>
      </c>
      <c r="U492" s="6">
        <f t="shared" ref="U492" si="5434">1/(1+EXP(-R492))</f>
        <v>0.88117842732851526</v>
      </c>
      <c r="V492" s="6">
        <f>AB483+(S492*Y483)+(T492*Z483)+(U492*AA483)</f>
        <v>0.28338558427342986</v>
      </c>
      <c r="W492" s="6">
        <f t="shared" ref="W492" si="5435">1/(1+EXP(-V492))</f>
        <v>0.57037604885037752</v>
      </c>
      <c r="X492" s="6">
        <f>(O492 -W492) *W492 * (1-W492)</f>
        <v>-0.13976906041874543</v>
      </c>
      <c r="Y492" s="6">
        <f>$Q$4*X492*S492</f>
        <v>-1.0530220083997446E-2</v>
      </c>
      <c r="Z492" s="6">
        <f>$Q$4*X492*T492</f>
        <v>-1.2882404645773032E-2</v>
      </c>
      <c r="AA492" s="6">
        <f>$Q$4*X492*U492</f>
        <v>-1.2316148084897432E-2</v>
      </c>
      <c r="AB492" s="6">
        <f>$Q$4*X492</f>
        <v>-1.3976906041874543E-2</v>
      </c>
      <c r="AC492" s="6">
        <f>X492 *Y483</f>
        <v>-6.0433489376819388E-2</v>
      </c>
      <c r="AD492" s="6">
        <f>X492 *Z483</f>
        <v>2.7849709794937481E-2</v>
      </c>
      <c r="AE492" s="6">
        <f>X492 *AA483</f>
        <v>4.647467444140678E-2</v>
      </c>
      <c r="AF492" s="6">
        <f>AC492 *S492*(1 - S492)</f>
        <v>-1.1227801922247978E-2</v>
      </c>
      <c r="AG492" s="6">
        <f>AD492 *T492*(1 - T492)</f>
        <v>2.0100730418472186E-3</v>
      </c>
      <c r="AH492" s="6">
        <f>AE492 *U492*(1 - U492)</f>
        <v>4.8660381419532318E-3</v>
      </c>
      <c r="AI492" s="6">
        <f>$Q$4*$AF$52 *B492</f>
        <v>-4.4871305332942388E-4</v>
      </c>
      <c r="AJ492" s="6">
        <f t="shared" ref="AJ492" si="5436">$Q$4*$AF$52 *C492</f>
        <v>-1.5914662710915544E-4</v>
      </c>
      <c r="AK492" s="6">
        <f t="shared" ref="AK492" si="5437">$Q$4*$AF$52 *D492</f>
        <v>-1.7293550454821583E-4</v>
      </c>
      <c r="AL492" s="6">
        <f t="shared" ref="AL492" si="5438">$Q$4*$AF$52 *E492</f>
        <v>-7.4287577202937895E-4</v>
      </c>
      <c r="AM492" s="6">
        <f t="shared" ref="AM492" si="5439">$Q$4*$AF$52 *F492</f>
        <v>-1.3633752567870968E-3</v>
      </c>
      <c r="AN492" s="6">
        <f t="shared" ref="AN492" si="5440">$Q$4*$AF$52 *G492</f>
        <v>-1.5455033462946863E-4</v>
      </c>
      <c r="AO492" s="6">
        <f t="shared" ref="AO492" si="5441">$Q$4*$AF$52 *H492</f>
        <v>-1.5455033462946863E-4</v>
      </c>
      <c r="AP492" s="6">
        <f t="shared" ref="AP492" si="5442">$Q$4*$AF$52 *I492</f>
        <v>-6.3716104499658254E-4</v>
      </c>
      <c r="AQ492" s="6">
        <f t="shared" ref="AQ492" si="5443">$Q$4*$AF$52 *J492</f>
        <v>-1.5914662710915544E-4</v>
      </c>
      <c r="AR492" s="6">
        <f t="shared" ref="AR492" si="5444">$Q$4*$AF$52 *K492</f>
        <v>-1.5546959312540598E-4</v>
      </c>
      <c r="AS492" s="6">
        <f t="shared" ref="AS492" si="5445">$Q$4*$AF$52 *L492</f>
        <v>-1.6374291958884223E-4</v>
      </c>
      <c r="AT492" s="6">
        <f t="shared" ref="AT492" si="5446">$Q$4*$AF$52 *M492</f>
        <v>-1.5914662710915544E-4</v>
      </c>
      <c r="AU492" s="6">
        <f t="shared" ref="AU492" si="5447">$Q$4*$AF$52 *N492</f>
        <v>-1.8672438198727621E-4</v>
      </c>
      <c r="AV492" s="6">
        <f>$Q$4*$AG$52 *B492</f>
        <v>-5.0799712809904275E-5</v>
      </c>
      <c r="AW492" s="6">
        <f t="shared" ref="AW492" si="5448">$Q$4*$AG$52 *C492</f>
        <v>-1.8017311713628017E-5</v>
      </c>
      <c r="AX492" s="6">
        <f t="shared" ref="AX492" si="5449">$Q$4*$AG$52 *D492</f>
        <v>-1.9578378432498315E-5</v>
      </c>
      <c r="AY492" s="6">
        <f t="shared" ref="AY492" si="5450">$Q$4*$AG$52 *E492</f>
        <v>-8.4102469479137277E-5</v>
      </c>
      <c r="AZ492" s="6">
        <f t="shared" ref="AZ492" si="5451">$Q$4*$AG$52 *F492</f>
        <v>-1.5435047182830067E-4</v>
      </c>
      <c r="BA492" s="6">
        <f t="shared" ref="BA492" si="5452">$Q$4*$AG$52 *G492</f>
        <v>-1.7496956140671253E-5</v>
      </c>
      <c r="BB492" s="6">
        <f t="shared" ref="BB492" si="5453">$Q$4*$AG$52 *H492</f>
        <v>-1.7496956140671253E-5</v>
      </c>
      <c r="BC492" s="6">
        <f t="shared" ref="BC492" si="5454">$Q$4*$AG$52 *I492</f>
        <v>-7.2134291301131665E-5</v>
      </c>
      <c r="BD492" s="6">
        <f t="shared" ref="BD492" si="5455">$Q$4*$AG$52 *J492</f>
        <v>-1.8017311713628017E-5</v>
      </c>
      <c r="BE492" s="6">
        <f t="shared" ref="BE492" si="5456">$Q$4*$AG$52 *K492</f>
        <v>-1.7601027255262605E-5</v>
      </c>
      <c r="BF492" s="6">
        <f t="shared" ref="BF492" si="5457">$Q$4*$AG$52 *L492</f>
        <v>-1.8537667286584785E-5</v>
      </c>
      <c r="BG492" s="6">
        <f t="shared" ref="BG492" si="5458">$Q$4*$AG$52 *M492</f>
        <v>-1.8017311713628017E-5</v>
      </c>
      <c r="BH492" s="6">
        <f t="shared" ref="BH492" si="5459">$Q$4*$AG$52 *N492</f>
        <v>-2.1139445151368612E-5</v>
      </c>
      <c r="BI492" s="6">
        <f>$Q$4*$AH$52 *B492</f>
        <v>-2.4001231093712511E-5</v>
      </c>
      <c r="BJ492" s="6">
        <f t="shared" ref="BJ492" si="5460">$Q$4*$AH$52 *C492</f>
        <v>-8.5126005287559081E-6</v>
      </c>
      <c r="BK492" s="6">
        <f t="shared" ref="BK492" si="5461">$Q$4*$AH$52 *D492</f>
        <v>-9.2501543651824131E-6</v>
      </c>
      <c r="BL492" s="6">
        <f t="shared" ref="BL492" si="5462">$Q$4*$AH$52 *E492</f>
        <v>-3.9735712937477939E-5</v>
      </c>
      <c r="BM492" s="6">
        <f t="shared" ref="BM492" si="5463">$Q$4*$AH$52 *F492</f>
        <v>-7.292563557667065E-5</v>
      </c>
      <c r="BN492" s="6">
        <f t="shared" ref="BN492" si="5464">$Q$4*$AH$52 *G492</f>
        <v>-8.2667492499470737E-6</v>
      </c>
      <c r="BO492" s="6">
        <f t="shared" ref="BO492" si="5465">$Q$4*$AH$52 *H492</f>
        <v>-8.2667492499470737E-6</v>
      </c>
      <c r="BP492" s="6">
        <f t="shared" ref="BP492" si="5466">$Q$4*$AH$52 *I492</f>
        <v>-3.4081133524874732E-5</v>
      </c>
      <c r="BQ492" s="6">
        <f t="shared" ref="BQ492" si="5467">$Q$4*$AH$52 *J492</f>
        <v>-8.5126005287559081E-6</v>
      </c>
      <c r="BR492" s="6">
        <f t="shared" ref="BR492" si="5468">$Q$4*$AH$52 *K492</f>
        <v>-8.3159195057088406E-6</v>
      </c>
      <c r="BS492" s="6">
        <f t="shared" ref="BS492" si="5469">$Q$4*$AH$52 *L492</f>
        <v>-8.7584518075647443E-6</v>
      </c>
      <c r="BT492" s="6">
        <f t="shared" ref="BT492" si="5470">$Q$4*$AH$52 *M492</f>
        <v>-8.5126005287559081E-6</v>
      </c>
      <c r="BU492" s="6">
        <f t="shared" ref="BU492" si="5471">$Q$4*$AH$52 *N492</f>
        <v>-9.9877082016089164E-6</v>
      </c>
      <c r="BV492" s="6">
        <f>$Q$4*AF492</f>
        <v>-1.1227801922247978E-3</v>
      </c>
      <c r="BW492" s="6">
        <f>$Q$4*AG492</f>
        <v>2.0100730418472188E-4</v>
      </c>
      <c r="BX492" s="10">
        <f>$Q$4*AH492</f>
        <v>4.866038141953232E-4</v>
      </c>
    </row>
    <row r="493" spans="1:76" x14ac:dyDescent="0.25">
      <c r="A493" s="53"/>
      <c r="B493" s="21" t="s">
        <v>74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13">
        <f>Y490+Y492</f>
        <v>0.42979418512256623</v>
      </c>
      <c r="Z493" s="13">
        <f t="shared" ref="Z493:AB493" si="5472">Z490+Z492</f>
        <v>-0.20239385903804738</v>
      </c>
      <c r="AA493" s="13">
        <f t="shared" si="5472"/>
        <v>-0.33553332140985326</v>
      </c>
      <c r="AB493" s="13">
        <f t="shared" si="5472"/>
        <v>0.4308384307722708</v>
      </c>
      <c r="AC493" s="36" t="s">
        <v>74</v>
      </c>
      <c r="AD493" s="36"/>
      <c r="AE493" s="36"/>
      <c r="AF493" s="36"/>
      <c r="AG493" s="36"/>
      <c r="AH493" s="36"/>
      <c r="AI493" s="14">
        <f>AI490+AI492</f>
        <v>-7.0538630893232917E-4</v>
      </c>
      <c r="AJ493" s="14">
        <f t="shared" ref="AJ493:BV493" si="5473">AJ490+AJ492</f>
        <v>0.79200032072014948</v>
      </c>
      <c r="AK493" s="14">
        <f t="shared" si="5473"/>
        <v>0.51546319102825355</v>
      </c>
      <c r="AL493" s="14">
        <f t="shared" si="5473"/>
        <v>8.4403900811401353E-2</v>
      </c>
      <c r="AM493" s="14">
        <f t="shared" si="5473"/>
        <v>0.18739996026438988</v>
      </c>
      <c r="AN493" s="14">
        <f t="shared" si="5473"/>
        <v>0.39188648558793865</v>
      </c>
      <c r="AO493" s="14">
        <f t="shared" si="5473"/>
        <v>0.93910690455776225</v>
      </c>
      <c r="AP493" s="14">
        <f t="shared" si="5473"/>
        <v>8.9598377408462965E-2</v>
      </c>
      <c r="AQ493" s="14">
        <f t="shared" si="5473"/>
        <v>0.60751744254318141</v>
      </c>
      <c r="AR493" s="14">
        <f t="shared" si="5473"/>
        <v>9.70345470182023E-2</v>
      </c>
      <c r="AS493" s="14">
        <f t="shared" si="5473"/>
        <v>0.56408516076525117</v>
      </c>
      <c r="AT493" s="14">
        <f t="shared" si="5473"/>
        <v>0.94199043327971532</v>
      </c>
      <c r="AU493" s="14">
        <f t="shared" si="5473"/>
        <v>0.85842734354408701</v>
      </c>
      <c r="AV493" s="14">
        <f t="shared" si="5473"/>
        <v>0.64977676737145151</v>
      </c>
      <c r="AW493" s="14">
        <f t="shared" si="5473"/>
        <v>0.89536724613493079</v>
      </c>
      <c r="AX493" s="14">
        <f t="shared" si="5473"/>
        <v>0.68622266618191752</v>
      </c>
      <c r="AY493" s="14">
        <f t="shared" si="5473"/>
        <v>0.92752025843147279</v>
      </c>
      <c r="AZ493" s="14">
        <f t="shared" si="5473"/>
        <v>0.68519823291336746</v>
      </c>
      <c r="BA493" s="14">
        <f t="shared" si="5473"/>
        <v>0.18812810386416734</v>
      </c>
      <c r="BB493" s="14">
        <f t="shared" si="5473"/>
        <v>0.34137552376803182</v>
      </c>
      <c r="BC493" s="14">
        <f t="shared" si="5473"/>
        <v>0.80141016523625841</v>
      </c>
      <c r="BD493" s="14">
        <f t="shared" si="5473"/>
        <v>0.68711205078037063</v>
      </c>
      <c r="BE493" s="14">
        <f t="shared" si="5473"/>
        <v>4.5694693971724584E-2</v>
      </c>
      <c r="BF493" s="14">
        <f t="shared" si="5473"/>
        <v>0.65025993776531066</v>
      </c>
      <c r="BG493" s="14">
        <f t="shared" si="5473"/>
        <v>0.77635243425590761</v>
      </c>
      <c r="BH493" s="14">
        <f t="shared" si="5473"/>
        <v>0.98096840011629971</v>
      </c>
      <c r="BI493" s="14">
        <f t="shared" si="5473"/>
        <v>0.74371148196622716</v>
      </c>
      <c r="BJ493" s="14">
        <f t="shared" si="5473"/>
        <v>0.38618779021529404</v>
      </c>
      <c r="BK493" s="14">
        <f t="shared" si="5473"/>
        <v>0.33293082865374174</v>
      </c>
      <c r="BL493" s="14">
        <f t="shared" si="5473"/>
        <v>6.4131660948449007E-2</v>
      </c>
      <c r="BM493" s="14">
        <f t="shared" si="5473"/>
        <v>0.77370059523722134</v>
      </c>
      <c r="BN493" s="14">
        <f t="shared" si="5473"/>
        <v>0.46655148774622218</v>
      </c>
      <c r="BO493" s="14">
        <f t="shared" si="5473"/>
        <v>0.8903191706964001</v>
      </c>
      <c r="BP493" s="14">
        <f t="shared" si="5473"/>
        <v>0.34619652349524094</v>
      </c>
      <c r="BQ493" s="14">
        <f t="shared" si="5473"/>
        <v>0.37262807779152579</v>
      </c>
      <c r="BR493" s="14">
        <f t="shared" si="5473"/>
        <v>0.32064039044944903</v>
      </c>
      <c r="BS493" s="14">
        <f t="shared" si="5473"/>
        <v>0.20322465023748806</v>
      </c>
      <c r="BT493" s="14">
        <f t="shared" si="5473"/>
        <v>0.79226081334626586</v>
      </c>
      <c r="BU493" s="14">
        <f t="shared" si="5473"/>
        <v>0.21279749715970828</v>
      </c>
      <c r="BV493" s="14">
        <f t="shared" si="5473"/>
        <v>4.5345397679185509E-2</v>
      </c>
      <c r="BW493" s="14">
        <f>BW490+BW492</f>
        <v>0.30660425836333971</v>
      </c>
      <c r="BX493" s="15">
        <f t="shared" ref="BX493" si="5474">BX490+BX492</f>
        <v>0.53338395609758393</v>
      </c>
    </row>
    <row r="494" spans="1:76" x14ac:dyDescent="0.25">
      <c r="A494" s="53"/>
      <c r="BX494" s="12"/>
    </row>
    <row r="495" spans="1:76" ht="14.25" customHeight="1" x14ac:dyDescent="0.25">
      <c r="A495" s="53"/>
      <c r="B495" s="8">
        <v>0.32007434944237922</v>
      </c>
      <c r="C495" s="3">
        <v>0.1</v>
      </c>
      <c r="D495" s="3">
        <v>0.10594795539033458</v>
      </c>
      <c r="E495" s="3">
        <v>0.45687732342007437</v>
      </c>
      <c r="F495" s="3">
        <v>0.9</v>
      </c>
      <c r="G495" s="3">
        <v>0.1</v>
      </c>
      <c r="H495" s="3">
        <v>0.10594795539033458</v>
      </c>
      <c r="I495" s="3">
        <v>0.45985130111524164</v>
      </c>
      <c r="J495" s="3">
        <v>0.10297397769516729</v>
      </c>
      <c r="K495" s="3">
        <v>0.10059479553903346</v>
      </c>
      <c r="L495" s="3">
        <v>0.10297397769516729</v>
      </c>
      <c r="M495" s="3">
        <v>0.10297397769516729</v>
      </c>
      <c r="N495" s="3">
        <v>0.10892193308550187</v>
      </c>
      <c r="O495" s="3">
        <v>0</v>
      </c>
      <c r="P495" s="6">
        <f>$BV$43+ (B495*AI489) + (C495*$AJ$43) +(D495*$AK$43)+(E495*$AL$43)+(F495*$AM$43)+(G495*$AN$43)+(H495*$AO$43)+(I495*$AP$43)+(J495*$AQ$43)+(K495*$AR$43)+(L495*$AS$43)+(M495*$AT$43)+(N495*$AU$43)</f>
        <v>1.1143230549601821</v>
      </c>
      <c r="Q495" s="6">
        <f>$BW$43+ (B495*$AV$43) + (C495*$AW$43) +(D495*$AX$43)+(E495*$AY$43)+(F495*$AZ$43)+(G495*$BA$43)+(H495*$BB$43)+(I495*$BC$43)+(J495*$BD$43)+(K495*$BE$43)+(L495*$BF$43)+(M495*$BG$43)+(N495*$BH$43)</f>
        <v>2.4954608669463334</v>
      </c>
      <c r="R495" s="6">
        <f>$BX$43+ (B495*$BI$43) + (C495*$BJ$43) +(D495*$BK$43)+(E495*$BL$43)+(F495*$BM$43)+(G495*$BN$43)+(H495*$BO$43)+(I495*$BP$43)+(J495*$BQ$43)+(K495*$BR$43)+(L495*$BS$43)+(M495*$BT$43)+(N495*$BU$43)</f>
        <v>2.053859722839591</v>
      </c>
      <c r="S495" s="6">
        <f t="shared" ref="S495" si="5475">1/(1+EXP(-P495))</f>
        <v>0.75293418375792309</v>
      </c>
      <c r="T495" s="6">
        <f>1/(1+EXP(-Q495))</f>
        <v>0.92382299661895484</v>
      </c>
      <c r="U495" s="6">
        <f>1/(1+EXP(-R495))</f>
        <v>0.88633704164848148</v>
      </c>
      <c r="V495" s="6">
        <f>AB483+(S495*Y483)+(T495*Z483)+(U495*AA483)</f>
        <v>0.28104370965531111</v>
      </c>
      <c r="W495" s="6">
        <f t="shared" ref="W495" si="5476">1/(1+EXP(-V495))</f>
        <v>0.56980208467114624</v>
      </c>
      <c r="X495" s="6">
        <f>(O495 -W495) *W495 * (1-W495)</f>
        <v>-0.13967425679285395</v>
      </c>
      <c r="Y495" s="6">
        <f>$Q$4*X495*S495</f>
        <v>-1.0516552253032203E-2</v>
      </c>
      <c r="Z495" s="6">
        <f>$Q$4*X495*T495</f>
        <v>-1.2903429046089975E-2</v>
      </c>
      <c r="AA495" s="6">
        <f>$Q$4*X495*U495</f>
        <v>-1.237984675602285E-2</v>
      </c>
      <c r="AB495" s="6">
        <f>$Q$4*X495</f>
        <v>-1.3967425679285396E-2</v>
      </c>
      <c r="AC495" s="6">
        <f>$X495 *Y483</f>
        <v>-6.039249808803894E-2</v>
      </c>
      <c r="AD495" s="6">
        <f>$X495 *Z483</f>
        <v>2.7830819681054799E-2</v>
      </c>
      <c r="AE495" s="6">
        <f>$X495 *AA483</f>
        <v>4.6443151244241608E-2</v>
      </c>
      <c r="AF495" s="6">
        <f>AC495 *S495*(1 - S495)</f>
        <v>-1.123447210276611E-2</v>
      </c>
      <c r="AG495" s="6">
        <f>AD495 *T495*(1 - T495)</f>
        <v>1.9585679838426545E-3</v>
      </c>
      <c r="AH495" s="6">
        <f>AE495 *U495*(1 - U495)</f>
        <v>4.6788544431976883E-3</v>
      </c>
      <c r="AI495" s="6">
        <f t="shared" ref="AI495" si="5477">$Q$4*$AF$33 *B495</f>
        <v>-4.7762817871976817E-4</v>
      </c>
      <c r="AJ495" s="6">
        <f t="shared" ref="AJ495" si="5478">$Q$4*$AF$33 *C495</f>
        <v>-1.4922413481488689E-4</v>
      </c>
      <c r="AK495" s="6">
        <f t="shared" ref="AK495" si="5479">$Q$4*$AF$33 *D495</f>
        <v>-1.5809991978528909E-4</v>
      </c>
      <c r="AL495" s="6">
        <f t="shared" ref="AL495" si="5480">$Q$4*$AF$33 *E495</f>
        <v>-6.817712330390186E-4</v>
      </c>
      <c r="AM495" s="6">
        <f t="shared" ref="AM495" si="5481">$Q$4*$AF$33 *F495</f>
        <v>-1.3430172133339822E-3</v>
      </c>
      <c r="AN495" s="6">
        <f t="shared" ref="AN495" si="5482">$Q$4*$AF$33 *G495</f>
        <v>-1.4922413481488689E-4</v>
      </c>
      <c r="AO495" s="6">
        <f t="shared" ref="AO495" si="5483">$Q$4*$AF$33 *H495</f>
        <v>-1.5809991978528909E-4</v>
      </c>
      <c r="AP495" s="6">
        <f t="shared" ref="AP495" si="5484">$Q$4*$AF$33 *I495</f>
        <v>-6.8620912552421962E-4</v>
      </c>
      <c r="AQ495" s="6">
        <f t="shared" ref="AQ495" si="5485">$Q$4*$AF$33 *J495</f>
        <v>-1.5366202730008799E-4</v>
      </c>
      <c r="AR495" s="6">
        <f t="shared" ref="AR495" si="5486">$Q$4*$AF$33 *K495</f>
        <v>-1.501117133119271E-4</v>
      </c>
      <c r="AS495" s="6">
        <f t="shared" ref="AS495" si="5487">$Q$4*$AF$33 *L495</f>
        <v>-1.5366202730008799E-4</v>
      </c>
      <c r="AT495" s="6">
        <f t="shared" ref="AT495" si="5488">$Q$4*$AF$33 *M495</f>
        <v>-1.5366202730008799E-4</v>
      </c>
      <c r="AU495" s="6">
        <f t="shared" ref="AU495" si="5489">$Q$4*$AF$33 *N495</f>
        <v>-1.6253781227049019E-4</v>
      </c>
      <c r="AV495" s="6">
        <f t="shared" ref="AV495" si="5490">$Q$4*$AG$33 *B495</f>
        <v>-5.733351398497838E-5</v>
      </c>
      <c r="AW495" s="6">
        <f t="shared" ref="AW495" si="5491">$Q$4*$AG$33 *C495</f>
        <v>-1.7912561279859678E-5</v>
      </c>
      <c r="AX495" s="6">
        <f t="shared" ref="AX495" si="5492">$Q$4*$AG$33 *D495</f>
        <v>-1.8977992434052078E-5</v>
      </c>
      <c r="AY495" s="6">
        <f t="shared" ref="AY495" si="5493">$Q$4*$AG$33 *E495</f>
        <v>-8.1838430531403508E-5</v>
      </c>
      <c r="AZ495" s="6">
        <f t="shared" ref="AZ495" si="5494">$Q$4*$AG$33 *F495</f>
        <v>-1.6121305151873711E-4</v>
      </c>
      <c r="BA495" s="6">
        <f t="shared" ref="BA495" si="5495">$Q$4*$AG$33 *G495</f>
        <v>-1.7912561279859678E-5</v>
      </c>
      <c r="BB495" s="6">
        <f t="shared" ref="BB495" si="5496">$Q$4*$AG$33 *H495</f>
        <v>-1.8977992434052078E-5</v>
      </c>
      <c r="BC495" s="6">
        <f t="shared" ref="BC495" si="5497">$Q$4*$AG$33 *I495</f>
        <v>-8.2371146108499717E-5</v>
      </c>
      <c r="BD495" s="6">
        <f t="shared" ref="BD495" si="5498">$Q$4*$AG$33 *J495</f>
        <v>-1.8445276856955879E-5</v>
      </c>
      <c r="BE495" s="6">
        <f t="shared" ref="BE495" si="5499">$Q$4*$AG$33 *K495</f>
        <v>-1.8019104395278919E-5</v>
      </c>
      <c r="BF495" s="6">
        <f t="shared" ref="BF495" si="5500">$Q$4*$AG$33 *L495</f>
        <v>-1.8445276856955879E-5</v>
      </c>
      <c r="BG495" s="6">
        <f t="shared" ref="BG495" si="5501">$Q$4*$AG$33 *M495</f>
        <v>-1.8445276856955879E-5</v>
      </c>
      <c r="BH495" s="6">
        <f t="shared" ref="BH495" si="5502">$Q$4*$AG$33 *N495</f>
        <v>-1.9510708011148276E-5</v>
      </c>
      <c r="BI495" s="6">
        <f t="shared" ref="BI495" si="5503">$Q$4*$AH$33 *B495</f>
        <v>-3.1616436273228051E-5</v>
      </c>
      <c r="BJ495" s="6">
        <f t="shared" ref="BJ495" si="5504">$Q$4*$AH$33 *C495</f>
        <v>-9.8778412979074856E-6</v>
      </c>
      <c r="BK495" s="6">
        <f t="shared" ref="BK495" si="5505">$Q$4*$AH$33 *D495</f>
        <v>-1.0465370891835069E-5</v>
      </c>
      <c r="BL495" s="6">
        <f t="shared" ref="BL495" si="5506">$Q$4*$AH$33 *E495</f>
        <v>-4.5129616933562451E-5</v>
      </c>
      <c r="BM495" s="6">
        <f t="shared" ref="BM495" si="5507">$Q$4*$AH$33 *F495</f>
        <v>-8.8900571681167377E-5</v>
      </c>
      <c r="BN495" s="6">
        <f t="shared" ref="BN495" si="5508">$Q$4*$AH$33 *G495</f>
        <v>-9.8778412979074856E-6</v>
      </c>
      <c r="BO495" s="6">
        <f t="shared" ref="BO495" si="5509">$Q$4*$AH$33 *H495</f>
        <v>-1.0465370891835069E-5</v>
      </c>
      <c r="BP495" s="6">
        <f t="shared" ref="BP495" si="5510">$Q$4*$AH$33 *I495</f>
        <v>-4.5423381730526246E-5</v>
      </c>
      <c r="BQ495" s="6">
        <f t="shared" ref="BQ495" si="5511">$Q$4*$AH$33 *J495</f>
        <v>-1.0171606094871277E-5</v>
      </c>
      <c r="BR495" s="6">
        <f t="shared" ref="BR495" si="5512">$Q$4*$AH$33 *K495</f>
        <v>-9.9365942573002432E-6</v>
      </c>
      <c r="BS495" s="6">
        <f t="shared" ref="BS495" si="5513">$Q$4*$AH$33 *L495</f>
        <v>-1.0171606094871277E-5</v>
      </c>
      <c r="BT495" s="6">
        <f t="shared" ref="BT495" si="5514">$Q$4*$AH$33 *M495</f>
        <v>-1.0171606094871277E-5</v>
      </c>
      <c r="BU495" s="6">
        <f t="shared" ref="BU495" si="5515">$Q$4*$AH$33 *N495</f>
        <v>-1.075913568879886E-5</v>
      </c>
      <c r="BV495" s="6">
        <f>AF495*BV493</f>
        <v>-5.0943160521564471E-4</v>
      </c>
      <c r="BW495" s="6">
        <f t="shared" ref="BW495" si="5516">AG495*BW493</f>
        <v>6.0050528414025861E-4</v>
      </c>
      <c r="BX495" s="10">
        <f>AH495*BX493</f>
        <v>2.4956258929175411E-3</v>
      </c>
    </row>
    <row r="496" spans="1:76" x14ac:dyDescent="0.25">
      <c r="A496" s="53"/>
      <c r="B496" s="21" t="s">
        <v>74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13">
        <f>Y493+Y495</f>
        <v>0.41927763286953401</v>
      </c>
      <c r="Z496" s="13">
        <f t="shared" ref="Z496:AB496" si="5517">Z493+Z495</f>
        <v>-0.21529728808413737</v>
      </c>
      <c r="AA496" s="13">
        <f t="shared" si="5517"/>
        <v>-0.34791316816587609</v>
      </c>
      <c r="AB496" s="13">
        <f t="shared" si="5517"/>
        <v>0.41687100509298541</v>
      </c>
      <c r="AC496" s="36" t="s">
        <v>74</v>
      </c>
      <c r="AD496" s="36"/>
      <c r="AE496" s="36"/>
      <c r="AF496" s="36"/>
      <c r="AG496" s="36"/>
      <c r="AH496" s="36"/>
      <c r="AI496" s="14">
        <f>AI493+AI495</f>
        <v>-1.1830144876520973E-3</v>
      </c>
      <c r="AJ496" s="14">
        <f t="shared" ref="AJ496:BX496" si="5518">AJ493+AJ495</f>
        <v>0.79185109658533459</v>
      </c>
      <c r="AK496" s="14">
        <f t="shared" si="5518"/>
        <v>0.51530509110846823</v>
      </c>
      <c r="AL496" s="14">
        <f t="shared" si="5518"/>
        <v>8.3722129578362336E-2</v>
      </c>
      <c r="AM496" s="14">
        <f t="shared" si="5518"/>
        <v>0.18605694305105588</v>
      </c>
      <c r="AN496" s="14">
        <f t="shared" si="5518"/>
        <v>0.39173726145312376</v>
      </c>
      <c r="AO496" s="14">
        <f t="shared" si="5518"/>
        <v>0.93894880463797692</v>
      </c>
      <c r="AP496" s="14">
        <f t="shared" si="5518"/>
        <v>8.8912168282938742E-2</v>
      </c>
      <c r="AQ496" s="14">
        <f t="shared" si="5518"/>
        <v>0.60736378051588136</v>
      </c>
      <c r="AR496" s="14">
        <f t="shared" si="5518"/>
        <v>9.6884435304890368E-2</v>
      </c>
      <c r="AS496" s="14">
        <f t="shared" si="5518"/>
        <v>0.56393149873795112</v>
      </c>
      <c r="AT496" s="14">
        <f t="shared" si="5518"/>
        <v>0.94183677125241527</v>
      </c>
      <c r="AU496" s="14">
        <f t="shared" si="5518"/>
        <v>0.85826480573181652</v>
      </c>
      <c r="AV496" s="14">
        <f t="shared" si="5518"/>
        <v>0.64971943385746656</v>
      </c>
      <c r="AW496" s="14">
        <f t="shared" si="5518"/>
        <v>0.89534933357365099</v>
      </c>
      <c r="AX496" s="14">
        <f t="shared" si="5518"/>
        <v>0.68620368818948352</v>
      </c>
      <c r="AY496" s="14">
        <f t="shared" si="5518"/>
        <v>0.92743842000094134</v>
      </c>
      <c r="AZ496" s="14">
        <f t="shared" si="5518"/>
        <v>0.68503701986184873</v>
      </c>
      <c r="BA496" s="14">
        <f t="shared" si="5518"/>
        <v>0.18811019130288748</v>
      </c>
      <c r="BB496" s="14">
        <f t="shared" si="5518"/>
        <v>0.34135654577559776</v>
      </c>
      <c r="BC496" s="14">
        <f t="shared" si="5518"/>
        <v>0.80132779409014987</v>
      </c>
      <c r="BD496" s="14">
        <f t="shared" si="5518"/>
        <v>0.68709360550351373</v>
      </c>
      <c r="BE496" s="14">
        <f t="shared" si="5518"/>
        <v>4.5676674867329306E-2</v>
      </c>
      <c r="BF496" s="14">
        <f t="shared" si="5518"/>
        <v>0.65024149248845375</v>
      </c>
      <c r="BG496" s="14">
        <f t="shared" si="5518"/>
        <v>0.7763339889790507</v>
      </c>
      <c r="BH496" s="14">
        <f t="shared" si="5518"/>
        <v>0.98094888940828862</v>
      </c>
      <c r="BI496" s="14">
        <f t="shared" si="5518"/>
        <v>0.74367986552995391</v>
      </c>
      <c r="BJ496" s="14">
        <f t="shared" si="5518"/>
        <v>0.38617791237399612</v>
      </c>
      <c r="BK496" s="14">
        <f t="shared" si="5518"/>
        <v>0.33292036328284991</v>
      </c>
      <c r="BL496" s="14">
        <f t="shared" si="5518"/>
        <v>6.4086531331515442E-2</v>
      </c>
      <c r="BM496" s="14">
        <f t="shared" si="5518"/>
        <v>0.77361169466554014</v>
      </c>
      <c r="BN496" s="14">
        <f t="shared" si="5518"/>
        <v>0.46654160990492427</v>
      </c>
      <c r="BO496" s="14">
        <f t="shared" si="5518"/>
        <v>0.89030870532550821</v>
      </c>
      <c r="BP496" s="14">
        <f t="shared" si="5518"/>
        <v>0.34615110011351041</v>
      </c>
      <c r="BQ496" s="14">
        <f t="shared" si="5518"/>
        <v>0.37261790618543095</v>
      </c>
      <c r="BR496" s="14">
        <f t="shared" si="5518"/>
        <v>0.32063045385519173</v>
      </c>
      <c r="BS496" s="14">
        <f t="shared" si="5518"/>
        <v>0.20321447863139319</v>
      </c>
      <c r="BT496" s="14">
        <f t="shared" si="5518"/>
        <v>0.79225064174017101</v>
      </c>
      <c r="BU496" s="14">
        <f t="shared" si="5518"/>
        <v>0.21278673802401948</v>
      </c>
      <c r="BV496" s="14">
        <f t="shared" si="5518"/>
        <v>4.4835966073969863E-2</v>
      </c>
      <c r="BW496" s="14">
        <f t="shared" si="5518"/>
        <v>0.30720476364747995</v>
      </c>
      <c r="BX496" s="15">
        <f t="shared" si="5518"/>
        <v>0.53587958199050145</v>
      </c>
    </row>
    <row r="497" spans="1:76" x14ac:dyDescent="0.25">
      <c r="A497" s="53"/>
      <c r="BX497" s="12"/>
    </row>
    <row r="498" spans="1:76" x14ac:dyDescent="0.25">
      <c r="A498" s="53"/>
      <c r="B498" s="8">
        <v>0.29330855018587365</v>
      </c>
      <c r="C498" s="3">
        <v>0.10297397769516729</v>
      </c>
      <c r="D498" s="3">
        <v>0.11189591078066916</v>
      </c>
      <c r="E498" s="3">
        <v>0.45687732342007437</v>
      </c>
      <c r="F498" s="3">
        <v>0.62639405204460963</v>
      </c>
      <c r="G498" s="3">
        <v>0.1</v>
      </c>
      <c r="H498" s="3">
        <v>0.1</v>
      </c>
      <c r="I498" s="3">
        <v>0.51635687732342006</v>
      </c>
      <c r="J498" s="3">
        <v>0.1</v>
      </c>
      <c r="K498" s="3">
        <v>0.10118959107806692</v>
      </c>
      <c r="L498" s="3">
        <v>0.10297397769516729</v>
      </c>
      <c r="M498" s="3">
        <v>0.1</v>
      </c>
      <c r="N498" s="3">
        <v>0.120817843866171</v>
      </c>
      <c r="O498" s="3">
        <v>0</v>
      </c>
      <c r="P498" s="6">
        <f>$BV$43+ (B498*AI492) + (C498*$AJ$43) +(D498*$AK$43)+(E498*$AL$43)+(F498*$AM$43)+(G498*$AN$43)+(H498*$AO$43)+(I498*$AP$43)+(J498*$AQ$43)+(K498*$AR$43)+(L498*$AS$43)+(M498*$AT$43)+(N498*$AU$43)</f>
        <v>1.0450014245468009</v>
      </c>
      <c r="Q498" s="6">
        <f>$BW$43+ (B498*$AV$43) + (C498*$AW$43) +(D498*$AX$43)+(E498*$AY$43)+(F498*$AZ$43)+(G498*$BA$43)+(H498*$BB$43)+(I498*$BC$43)+(J498*$BD$43)+(K498*$BE$43)+(L498*$BF$43)+(M498*$BG$43)+(N498*$BH$43)</f>
        <v>2.3443019607308897</v>
      </c>
      <c r="R498" s="6">
        <f>$BX$43+ (B498*$BI$43) + (C498*$BJ$43) +(D498*$BK$43)+(E498*$BL$43)+(F498*$BM$43)+(G498*$BN$43)+(H498*$BO$43)+(I498*$BP$43)+(J498*$BQ$43)+(K498*$BR$43)+(L498*$BS$43)+(M498*$BT$43)+(N498*$BU$43)</f>
        <v>1.8369785785248183</v>
      </c>
      <c r="S498" s="6">
        <f t="shared" ref="S498" si="5519">1/(1+EXP(-P498))</f>
        <v>0.7398138808798016</v>
      </c>
      <c r="T498" s="6">
        <f>1/(1+EXP(-Q498))</f>
        <v>0.91248025012168565</v>
      </c>
      <c r="U498" s="6">
        <f>1/(1+EXP(-R498))</f>
        <v>0.86259097721480193</v>
      </c>
      <c r="V498" s="6">
        <f>AB483+(S498*Y483)+(T498*Z483)+(U498*AA483)</f>
        <v>0.28552665549156114</v>
      </c>
      <c r="W498" s="6">
        <f t="shared" ref="W498" si="5520">1/(1+EXP(-V498))</f>
        <v>0.57090063313770556</v>
      </c>
      <c r="X498" s="6">
        <f>(O498 -W498) *W498 * (1-W498)</f>
        <v>-0.13985529801768853</v>
      </c>
      <c r="Y498" s="6">
        <f>$Q$4*X498*S498</f>
        <v>-1.0346689078806738E-2</v>
      </c>
      <c r="Z498" s="6">
        <f>$Q$4*X498*T498</f>
        <v>-1.2761519731602333E-2</v>
      </c>
      <c r="AA498" s="6">
        <f>$Q$4*X498*U498</f>
        <v>-1.2063791818574532E-2</v>
      </c>
      <c r="AB498" s="6">
        <f>$Q$4*X498</f>
        <v>-1.3985529801768854E-2</v>
      </c>
      <c r="AC498" s="6">
        <f>$X498 *Y483</f>
        <v>-6.0470776878101838E-2</v>
      </c>
      <c r="AD498" s="6">
        <f>$X498 *Z483</f>
        <v>2.7866893083547867E-2</v>
      </c>
      <c r="AE498" s="6">
        <f>$X498 *AA483</f>
        <v>4.6503349345019082E-2</v>
      </c>
      <c r="AF498" s="6">
        <f>AC498 *S498*(1 - S498)</f>
        <v>-1.1639977665158641E-2</v>
      </c>
      <c r="AG498" s="6">
        <f>AD498 *T498*(1 - T498)</f>
        <v>2.2254512871614333E-3</v>
      </c>
      <c r="AH498" s="6">
        <f>AE498 *U498*(1 - U498)</f>
        <v>5.5119389112127225E-3</v>
      </c>
      <c r="AI498" s="6">
        <f t="shared" ref="AI498" si="5521">$Q$4*$AF$33 *B498</f>
        <v>-4.3768714635295826E-4</v>
      </c>
      <c r="AJ498" s="6">
        <f t="shared" ref="AJ498" si="5522">$Q$4*$AF$33 *C498</f>
        <v>-1.5366202730008799E-4</v>
      </c>
      <c r="AK498" s="6">
        <f t="shared" ref="AK498" si="5523">$Q$4*$AF$33 *D498</f>
        <v>-1.6697570475569131E-4</v>
      </c>
      <c r="AL498" s="6">
        <f t="shared" ref="AL498" si="5524">$Q$4*$AF$33 *E498</f>
        <v>-6.817712330390186E-4</v>
      </c>
      <c r="AM498" s="6">
        <f t="shared" ref="AM498" si="5525">$Q$4*$AF$33 *F498</f>
        <v>-9.3473110469548108E-4</v>
      </c>
      <c r="AN498" s="6">
        <f t="shared" ref="AN498" si="5526">$Q$4*$AF$33 *G498</f>
        <v>-1.4922413481488689E-4</v>
      </c>
      <c r="AO498" s="6">
        <f t="shared" ref="AO498" si="5527">$Q$4*$AF$33 *H498</f>
        <v>-1.4922413481488689E-4</v>
      </c>
      <c r="AP498" s="6">
        <f t="shared" ref="AP498" si="5528">$Q$4*$AF$33 *I498</f>
        <v>-7.7052908274304044E-4</v>
      </c>
      <c r="AQ498" s="6">
        <f t="shared" ref="AQ498" si="5529">$Q$4*$AF$33 *J498</f>
        <v>-1.4922413481488689E-4</v>
      </c>
      <c r="AR498" s="6">
        <f t="shared" ref="AR498" si="5530">$Q$4*$AF$33 *K498</f>
        <v>-1.5099929180896734E-4</v>
      </c>
      <c r="AS498" s="6">
        <f t="shared" ref="AS498" si="5531">$Q$4*$AF$33 *L498</f>
        <v>-1.5366202730008799E-4</v>
      </c>
      <c r="AT498" s="6">
        <f t="shared" ref="AT498" si="5532">$Q$4*$AF$33 *M498</f>
        <v>-1.4922413481488689E-4</v>
      </c>
      <c r="AU498" s="6">
        <f t="shared" ref="AU498" si="5533">$Q$4*$AF$33 *N498</f>
        <v>-1.8028938221129458E-4</v>
      </c>
      <c r="AV498" s="6">
        <f t="shared" ref="AV498" si="5534">$Q$4*$AG$33 *B498</f>
        <v>-5.2539073791112597E-5</v>
      </c>
      <c r="AW498" s="6">
        <f t="shared" ref="AW498" si="5535">$Q$4*$AG$33 *C498</f>
        <v>-1.8445276856955879E-5</v>
      </c>
      <c r="AX498" s="6">
        <f t="shared" ref="AX498" si="5536">$Q$4*$AG$33 *D498</f>
        <v>-2.0043423588244475E-5</v>
      </c>
      <c r="AY498" s="6">
        <f t="shared" ref="AY498" si="5537">$Q$4*$AG$33 *E498</f>
        <v>-8.1838430531403508E-5</v>
      </c>
      <c r="AZ498" s="6">
        <f t="shared" ref="AZ498" si="5538">$Q$4*$AG$33 *F498</f>
        <v>-1.1220321842588683E-4</v>
      </c>
      <c r="BA498" s="6">
        <f t="shared" ref="BA498" si="5539">$Q$4*$AG$33 *G498</f>
        <v>-1.7912561279859678E-5</v>
      </c>
      <c r="BB498" s="6">
        <f t="shared" ref="BB498" si="5540">$Q$4*$AG$33 *H498</f>
        <v>-1.7912561279859678E-5</v>
      </c>
      <c r="BC498" s="6">
        <f t="shared" ref="BC498" si="5541">$Q$4*$AG$33 *I498</f>
        <v>-9.2492742073327477E-5</v>
      </c>
      <c r="BD498" s="6">
        <f t="shared" ref="BD498" si="5542">$Q$4*$AG$33 *J498</f>
        <v>-1.7912561279859678E-5</v>
      </c>
      <c r="BE498" s="6">
        <f t="shared" ref="BE498" si="5543">$Q$4*$AG$33 *K498</f>
        <v>-1.812564751069816E-5</v>
      </c>
      <c r="BF498" s="6">
        <f t="shared" ref="BF498" si="5544">$Q$4*$AG$33 *L498</f>
        <v>-1.8445276856955879E-5</v>
      </c>
      <c r="BG498" s="6">
        <f t="shared" ref="BG498" si="5545">$Q$4*$AG$33 *M498</f>
        <v>-1.7912561279859678E-5</v>
      </c>
      <c r="BH498" s="6">
        <f t="shared" ref="BH498" si="5546">$Q$4*$AG$33 *N498</f>
        <v>-2.164157031953307E-5</v>
      </c>
      <c r="BI498" s="6">
        <f t="shared" ref="BI498" si="5547">$Q$4*$AH$33 *B498</f>
        <v>-2.897255310055393E-5</v>
      </c>
      <c r="BJ498" s="6">
        <f t="shared" ref="BJ498" si="5548">$Q$4*$AH$33 *C498</f>
        <v>-1.0171606094871277E-5</v>
      </c>
      <c r="BK498" s="6">
        <f t="shared" ref="BK498" si="5549">$Q$4*$AH$33 *D498</f>
        <v>-1.1052900485762652E-5</v>
      </c>
      <c r="BL498" s="6">
        <f t="shared" ref="BL498" si="5550">$Q$4*$AH$33 *E498</f>
        <v>-4.5129616933562451E-5</v>
      </c>
      <c r="BM498" s="6">
        <f t="shared" ref="BM498" si="5551">$Q$4*$AH$33 *F498</f>
        <v>-6.1874210360498563E-5</v>
      </c>
      <c r="BN498" s="6">
        <f t="shared" ref="BN498" si="5552">$Q$4*$AH$33 *G498</f>
        <v>-9.8778412979074856E-6</v>
      </c>
      <c r="BO498" s="6">
        <f t="shared" ref="BO498" si="5553">$Q$4*$AH$33 *H498</f>
        <v>-9.8778412979074856E-6</v>
      </c>
      <c r="BP498" s="6">
        <f t="shared" ref="BP498" si="5554">$Q$4*$AH$33 *I498</f>
        <v>-5.1004912872838277E-5</v>
      </c>
      <c r="BQ498" s="6">
        <f t="shared" ref="BQ498" si="5555">$Q$4*$AH$33 *J498</f>
        <v>-9.8778412979074856E-6</v>
      </c>
      <c r="BR498" s="6">
        <f t="shared" ref="BR498" si="5556">$Q$4*$AH$33 *K498</f>
        <v>-9.9953472166930026E-6</v>
      </c>
      <c r="BS498" s="6">
        <f t="shared" ref="BS498" si="5557">$Q$4*$AH$33 *L498</f>
        <v>-1.0171606094871277E-5</v>
      </c>
      <c r="BT498" s="6">
        <f t="shared" ref="BT498" si="5558">$Q$4*$AH$33 *M498</f>
        <v>-9.8778412979074856E-6</v>
      </c>
      <c r="BU498" s="6">
        <f t="shared" ref="BU498" si="5559">$Q$4*$AH$33 *N498</f>
        <v>-1.1934194876654025E-5</v>
      </c>
      <c r="BV498" s="6">
        <f>AF498*BV496</f>
        <v>-5.2188964369681979E-4</v>
      </c>
      <c r="BW498" s="6">
        <f t="shared" ref="BW498" si="5560">AG498*BW496</f>
        <v>6.8366923668140812E-4</v>
      </c>
      <c r="BX498" s="10">
        <f>AH498*BX496</f>
        <v>2.9537355196978536E-3</v>
      </c>
    </row>
    <row r="499" spans="1:76" x14ac:dyDescent="0.25">
      <c r="A499" s="53"/>
      <c r="B499" s="21" t="s">
        <v>74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13">
        <f>Y496+Y498</f>
        <v>0.40893094379072725</v>
      </c>
      <c r="Z499" s="13">
        <f t="shared" ref="Z499:AB499" si="5561">Z496+Z498</f>
        <v>-0.2280588078157397</v>
      </c>
      <c r="AA499" s="13">
        <f t="shared" si="5561"/>
        <v>-0.35997695998445062</v>
      </c>
      <c r="AB499" s="13">
        <f t="shared" si="5561"/>
        <v>0.40288547529121654</v>
      </c>
      <c r="AC499" s="36" t="s">
        <v>74</v>
      </c>
      <c r="AD499" s="36"/>
      <c r="AE499" s="36"/>
      <c r="AF499" s="36"/>
      <c r="AG499" s="36"/>
      <c r="AH499" s="36"/>
      <c r="AI499" s="14">
        <f>AI496+AI498</f>
        <v>-1.6207016340050555E-3</v>
      </c>
      <c r="AJ499" s="14">
        <f t="shared" ref="AJ499:BX499" si="5562">AJ496+AJ498</f>
        <v>0.79169743455803454</v>
      </c>
      <c r="AK499" s="14">
        <f t="shared" si="5562"/>
        <v>0.51513811540371257</v>
      </c>
      <c r="AL499" s="14">
        <f t="shared" si="5562"/>
        <v>8.304035834532332E-2</v>
      </c>
      <c r="AM499" s="14">
        <f t="shared" si="5562"/>
        <v>0.18512221194636042</v>
      </c>
      <c r="AN499" s="14">
        <f t="shared" si="5562"/>
        <v>0.39158803731830888</v>
      </c>
      <c r="AO499" s="14">
        <f t="shared" si="5562"/>
        <v>0.93879958050316203</v>
      </c>
      <c r="AP499" s="14">
        <f t="shared" si="5562"/>
        <v>8.8141639200195701E-2</v>
      </c>
      <c r="AQ499" s="14">
        <f t="shared" si="5562"/>
        <v>0.60721455638106647</v>
      </c>
      <c r="AR499" s="14">
        <f t="shared" si="5562"/>
        <v>9.6733436013081403E-2</v>
      </c>
      <c r="AS499" s="14">
        <f t="shared" si="5562"/>
        <v>0.56377783671065107</v>
      </c>
      <c r="AT499" s="14">
        <f t="shared" si="5562"/>
        <v>0.94168754711760039</v>
      </c>
      <c r="AU499" s="14">
        <f t="shared" si="5562"/>
        <v>0.85808451634960525</v>
      </c>
      <c r="AV499" s="14">
        <f t="shared" si="5562"/>
        <v>0.64966689478367545</v>
      </c>
      <c r="AW499" s="14">
        <f t="shared" si="5562"/>
        <v>0.89533088829679408</v>
      </c>
      <c r="AX499" s="14">
        <f t="shared" si="5562"/>
        <v>0.68618364476589533</v>
      </c>
      <c r="AY499" s="14">
        <f t="shared" si="5562"/>
        <v>0.9273565815704099</v>
      </c>
      <c r="AZ499" s="14">
        <f t="shared" si="5562"/>
        <v>0.68492481664342286</v>
      </c>
      <c r="BA499" s="14">
        <f t="shared" si="5562"/>
        <v>0.18809227874160761</v>
      </c>
      <c r="BB499" s="14">
        <f t="shared" si="5562"/>
        <v>0.3413386332143179</v>
      </c>
      <c r="BC499" s="14">
        <f t="shared" si="5562"/>
        <v>0.80123530134807652</v>
      </c>
      <c r="BD499" s="14">
        <f t="shared" si="5562"/>
        <v>0.68707569294223392</v>
      </c>
      <c r="BE499" s="14">
        <f t="shared" si="5562"/>
        <v>4.5658549219818607E-2</v>
      </c>
      <c r="BF499" s="14">
        <f t="shared" si="5562"/>
        <v>0.65022304721159685</v>
      </c>
      <c r="BG499" s="14">
        <f t="shared" si="5562"/>
        <v>0.7763160764177709</v>
      </c>
      <c r="BH499" s="14">
        <f t="shared" si="5562"/>
        <v>0.98092724783796903</v>
      </c>
      <c r="BI499" s="14">
        <f t="shared" si="5562"/>
        <v>0.74365089297685338</v>
      </c>
      <c r="BJ499" s="14">
        <f t="shared" si="5562"/>
        <v>0.38616774076790128</v>
      </c>
      <c r="BK499" s="14">
        <f t="shared" si="5562"/>
        <v>0.33290931038236415</v>
      </c>
      <c r="BL499" s="14">
        <f t="shared" si="5562"/>
        <v>6.4041401714581878E-2</v>
      </c>
      <c r="BM499" s="14">
        <f t="shared" si="5562"/>
        <v>0.77354982045517962</v>
      </c>
      <c r="BN499" s="14">
        <f t="shared" si="5562"/>
        <v>0.46653173206362636</v>
      </c>
      <c r="BO499" s="14">
        <f t="shared" si="5562"/>
        <v>0.8902988274842103</v>
      </c>
      <c r="BP499" s="14">
        <f t="shared" si="5562"/>
        <v>0.34610009520063756</v>
      </c>
      <c r="BQ499" s="14">
        <f t="shared" si="5562"/>
        <v>0.37260802834413304</v>
      </c>
      <c r="BR499" s="14">
        <f t="shared" si="5562"/>
        <v>0.32062045850797505</v>
      </c>
      <c r="BS499" s="14">
        <f t="shared" si="5562"/>
        <v>0.20320430702529832</v>
      </c>
      <c r="BT499" s="14">
        <f t="shared" si="5562"/>
        <v>0.7922407638988731</v>
      </c>
      <c r="BU499" s="14">
        <f t="shared" si="5562"/>
        <v>0.21277480382914282</v>
      </c>
      <c r="BV499" s="14">
        <f t="shared" si="5562"/>
        <v>4.431407643027304E-2</v>
      </c>
      <c r="BW499" s="14">
        <f t="shared" si="5562"/>
        <v>0.30788843288416134</v>
      </c>
      <c r="BX499" s="15">
        <f t="shared" si="5562"/>
        <v>0.53883331751019936</v>
      </c>
    </row>
    <row r="500" spans="1:76" x14ac:dyDescent="0.25">
      <c r="A500" s="53"/>
      <c r="BX500" s="12"/>
    </row>
    <row r="501" spans="1:76" x14ac:dyDescent="0.25">
      <c r="A501" s="53"/>
      <c r="B501" s="8">
        <v>0.26654275092936808</v>
      </c>
      <c r="C501" s="3">
        <v>0.10297397769516729</v>
      </c>
      <c r="D501" s="3">
        <v>0.10892193308550187</v>
      </c>
      <c r="E501" s="3">
        <v>0.48661710037174721</v>
      </c>
      <c r="F501" s="3">
        <v>0.86133828996282535</v>
      </c>
      <c r="G501" s="3">
        <v>0.10297397769516729</v>
      </c>
      <c r="H501" s="3">
        <v>0.10594795539033458</v>
      </c>
      <c r="I501" s="3">
        <v>0.52230483271375472</v>
      </c>
      <c r="J501" s="3">
        <v>0.10297397769516729</v>
      </c>
      <c r="K501" s="3">
        <v>0.10178438661710038</v>
      </c>
      <c r="L501" s="3">
        <v>0.10594795539033458</v>
      </c>
      <c r="M501" s="3">
        <v>0.10297397769516729</v>
      </c>
      <c r="N501" s="3">
        <v>0.11784386617100373</v>
      </c>
      <c r="O501" s="3">
        <v>1</v>
      </c>
      <c r="P501" s="6">
        <f>$BV$43+ (B501*AI495) + (C501*$AJ$43) +(D501*$AK$43)+(E501*$AL$43)+(F501*$AM$43)+(G501*$AN$43)+(H501*$AO$43)+(I501*$AP$43)+(J501*$AQ$43)+(K501*$AR$43)+(L501*$AS$43)+(M501*$AT$43)+(N501*$AU$43)</f>
        <v>1.1317147385344517</v>
      </c>
      <c r="Q501" s="6">
        <f>$BW$43+ (B501*$AV$43) + (C501*$AW$43) +(D501*$AX$43)+(E501*$AY$43)+(F501*$AZ$43)+(G501*$BA$43)+(H501*$BB$43)+(I501*$BC$43)+(J501*$BD$43)+(K501*$BE$43)+(L501*$BF$43)+(M501*$BG$43)+(N501*$BH$43)</f>
        <v>2.5278153577523916</v>
      </c>
      <c r="R501" s="6">
        <f>$BX$43+ (B501*$BI$43) + (C501*$BJ$43) +(D501*$BK$43)+(E501*$BL$43)+(F501*$BM$43)+(G501*$BN$43)+(H501*$BO$43)+(I501*$BP$43)+(J501*$BQ$43)+(K501*$BR$43)+(L501*$BS$43)+(M501*$BT$43)+(N501*$BU$43)</f>
        <v>2.0140708588530623</v>
      </c>
      <c r="S501" s="6">
        <f t="shared" ref="S501" si="5563">1/(1+EXP(-P501))</f>
        <v>0.75615520917549806</v>
      </c>
      <c r="T501" s="6">
        <f>1/(1+EXP(-Q501))</f>
        <v>0.92606892041802802</v>
      </c>
      <c r="U501" s="6">
        <f>1/(1+EXP(-R501))</f>
        <v>0.88226653012088019</v>
      </c>
      <c r="V501" s="6">
        <f>AB483+(S501*Y483)+(T501*Z483)+(U501*AA483)</f>
        <v>0.28334239561930369</v>
      </c>
      <c r="W501" s="6">
        <f t="shared" ref="W501" si="5564">1/(1+EXP(-V501))</f>
        <v>0.57036546555893897</v>
      </c>
      <c r="X501" s="6">
        <f>(O501 -W501) *W501 * (1-W501)</f>
        <v>0.10528138467979768</v>
      </c>
      <c r="Y501" s="6">
        <f>$Q$4*X501*S501</f>
        <v>7.9609067454838502E-3</v>
      </c>
      <c r="Z501" s="6">
        <f>$Q$4*X501*T501</f>
        <v>9.7497818250535367E-3</v>
      </c>
      <c r="AA501" s="6">
        <f>$Q$4*X501*U501</f>
        <v>9.288624194776671E-3</v>
      </c>
      <c r="AB501" s="6">
        <f>$Q$4*X501</f>
        <v>1.0528138467979769E-2</v>
      </c>
      <c r="AC501" s="6">
        <f>$X501 *Y483</f>
        <v>4.5521672847777583E-2</v>
      </c>
      <c r="AD501" s="6">
        <f>$X501 *Z483</f>
        <v>-2.0977861633734666E-2</v>
      </c>
      <c r="AE501" s="6">
        <f>$X501 *AA483</f>
        <v>-3.5007161549737972E-2</v>
      </c>
      <c r="AF501" s="6">
        <f>AC501 *S501*(1 - S501)</f>
        <v>8.3934912883497186E-3</v>
      </c>
      <c r="AG501" s="6">
        <f>AD501 *T501*(1 - T501)</f>
        <v>-1.4362550667945399E-3</v>
      </c>
      <c r="AH501" s="6">
        <f>AE501 *U501*(1 - U501)</f>
        <v>-3.6362743848694619E-3</v>
      </c>
      <c r="AI501" s="6">
        <f t="shared" ref="AI501" si="5565">$Q$4*$AF$33 *B501</f>
        <v>-3.9774611398614841E-4</v>
      </c>
      <c r="AJ501" s="6">
        <f t="shared" ref="AJ501" si="5566">$Q$4*$AF$33 *C501</f>
        <v>-1.5366202730008799E-4</v>
      </c>
      <c r="AK501" s="6">
        <f t="shared" ref="AK501" si="5567">$Q$4*$AF$33 *D501</f>
        <v>-1.6253781227049019E-4</v>
      </c>
      <c r="AL501" s="6">
        <f t="shared" ref="AL501" si="5568">$Q$4*$AF$33 *E501</f>
        <v>-7.2615015789102952E-4</v>
      </c>
      <c r="AM501" s="6">
        <f t="shared" ref="AM501" si="5569">$Q$4*$AF$33 *F501</f>
        <v>-1.285324611026368E-3</v>
      </c>
      <c r="AN501" s="6">
        <f t="shared" ref="AN501" si="5570">$Q$4*$AF$33 *G501</f>
        <v>-1.5366202730008799E-4</v>
      </c>
      <c r="AO501" s="6">
        <f t="shared" ref="AO501" si="5571">$Q$4*$AF$33 *H501</f>
        <v>-1.5809991978528909E-4</v>
      </c>
      <c r="AP501" s="6">
        <f t="shared" ref="AP501" si="5572">$Q$4*$AF$33 *I501</f>
        <v>-7.794048677134428E-4</v>
      </c>
      <c r="AQ501" s="6">
        <f t="shared" ref="AQ501" si="5573">$Q$4*$AF$33 *J501</f>
        <v>-1.5366202730008799E-4</v>
      </c>
      <c r="AR501" s="6">
        <f t="shared" ref="AR501" si="5574">$Q$4*$AF$33 *K501</f>
        <v>-1.5188687030600755E-4</v>
      </c>
      <c r="AS501" s="6">
        <f t="shared" ref="AS501" si="5575">$Q$4*$AF$33 *L501</f>
        <v>-1.5809991978528909E-4</v>
      </c>
      <c r="AT501" s="6">
        <f t="shared" ref="AT501" si="5576">$Q$4*$AF$33 *M501</f>
        <v>-1.5366202730008799E-4</v>
      </c>
      <c r="AU501" s="6">
        <f t="shared" ref="AU501" si="5577">$Q$4*$AF$33 *N501</f>
        <v>-1.7585148972609351E-4</v>
      </c>
      <c r="AV501" s="6">
        <f t="shared" ref="AV501" si="5578">$Q$4*$AG$33 *B501</f>
        <v>-4.7744633597246808E-5</v>
      </c>
      <c r="AW501" s="6">
        <f t="shared" ref="AW501" si="5579">$Q$4*$AG$33 *C501</f>
        <v>-1.8445276856955879E-5</v>
      </c>
      <c r="AX501" s="6">
        <f t="shared" ref="AX501" si="5580">$Q$4*$AG$33 *D501</f>
        <v>-1.9510708011148276E-5</v>
      </c>
      <c r="AY501" s="6">
        <f t="shared" ref="AY501" si="5581">$Q$4*$AG$33 *E501</f>
        <v>-8.71655863023655E-5</v>
      </c>
      <c r="AZ501" s="6">
        <f t="shared" ref="AZ501" si="5582">$Q$4*$AG$33 *F501</f>
        <v>-1.5428774901648652E-4</v>
      </c>
      <c r="BA501" s="6">
        <f t="shared" ref="BA501" si="5583">$Q$4*$AG$33 *G501</f>
        <v>-1.8445276856955879E-5</v>
      </c>
      <c r="BB501" s="6">
        <f t="shared" ref="BB501" si="5584">$Q$4*$AG$33 *H501</f>
        <v>-1.8977992434052078E-5</v>
      </c>
      <c r="BC501" s="6">
        <f t="shared" ref="BC501" si="5585">$Q$4*$AG$33 *I501</f>
        <v>-9.3558173227519895E-5</v>
      </c>
      <c r="BD501" s="6">
        <f t="shared" ref="BD501" si="5586">$Q$4*$AG$33 *J501</f>
        <v>-1.8445276856955879E-5</v>
      </c>
      <c r="BE501" s="6">
        <f t="shared" ref="BE501" si="5587">$Q$4*$AG$33 *K501</f>
        <v>-1.8232190626117397E-5</v>
      </c>
      <c r="BF501" s="6">
        <f t="shared" ref="BF501" si="5588">$Q$4*$AG$33 *L501</f>
        <v>-1.8977992434052078E-5</v>
      </c>
      <c r="BG501" s="6">
        <f t="shared" ref="BG501" si="5589">$Q$4*$AG$33 *M501</f>
        <v>-1.8445276856955879E-5</v>
      </c>
      <c r="BH501" s="6">
        <f t="shared" ref="BH501" si="5590">$Q$4*$AG$33 *N501</f>
        <v>-2.1108854742436872E-5</v>
      </c>
      <c r="BI501" s="6">
        <f t="shared" ref="BI501" si="5591">$Q$4*$AH$33 *B501</f>
        <v>-2.6328669927879809E-5</v>
      </c>
      <c r="BJ501" s="6">
        <f t="shared" ref="BJ501" si="5592">$Q$4*$AH$33 *C501</f>
        <v>-1.0171606094871277E-5</v>
      </c>
      <c r="BK501" s="6">
        <f t="shared" ref="BK501" si="5593">$Q$4*$AH$33 *D501</f>
        <v>-1.075913568879886E-5</v>
      </c>
      <c r="BL501" s="6">
        <f t="shared" ref="BL501" si="5594">$Q$4*$AH$33 *E501</f>
        <v>-4.8067264903200367E-5</v>
      </c>
      <c r="BM501" s="6">
        <f t="shared" ref="BM501" si="5595">$Q$4*$AH$33 *F501</f>
        <v>-8.5081629320638089E-5</v>
      </c>
      <c r="BN501" s="6">
        <f t="shared" ref="BN501" si="5596">$Q$4*$AH$33 *G501</f>
        <v>-1.0171606094871277E-5</v>
      </c>
      <c r="BO501" s="6">
        <f t="shared" ref="BO501" si="5597">$Q$4*$AH$33 *H501</f>
        <v>-1.0465370891835069E-5</v>
      </c>
      <c r="BP501" s="6">
        <f t="shared" ref="BP501" si="5598">$Q$4*$AH$33 *I501</f>
        <v>-5.1592442466765873E-5</v>
      </c>
      <c r="BQ501" s="6">
        <f t="shared" ref="BQ501" si="5599">$Q$4*$AH$33 *J501</f>
        <v>-1.0171606094871277E-5</v>
      </c>
      <c r="BR501" s="6">
        <f t="shared" ref="BR501" si="5600">$Q$4*$AH$33 *K501</f>
        <v>-1.005410017608576E-5</v>
      </c>
      <c r="BS501" s="6">
        <f t="shared" ref="BS501" si="5601">$Q$4*$AH$33 *L501</f>
        <v>-1.0465370891835069E-5</v>
      </c>
      <c r="BT501" s="6">
        <f t="shared" ref="BT501" si="5602">$Q$4*$AH$33 *M501</f>
        <v>-1.0171606094871277E-5</v>
      </c>
      <c r="BU501" s="6">
        <f t="shared" ref="BU501" si="5603">$Q$4*$AH$33 *N501</f>
        <v>-1.1640430079690235E-5</v>
      </c>
      <c r="BV501" s="6">
        <f>AF501*BV499</f>
        <v>3.7194981446876034E-4</v>
      </c>
      <c r="BW501" s="6">
        <f t="shared" ref="BW501" si="5604">AG501*BW499</f>
        <v>-4.4220632173730737E-4</v>
      </c>
      <c r="BX501" s="10">
        <f>AH501*BX499</f>
        <v>-1.9593457901765717E-3</v>
      </c>
    </row>
    <row r="502" spans="1:76" x14ac:dyDescent="0.25">
      <c r="A502" s="53"/>
      <c r="B502" s="21" t="s">
        <v>74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13">
        <f>Y499+Y501</f>
        <v>0.41689185053621108</v>
      </c>
      <c r="Z502" s="13">
        <f t="shared" ref="Z502:AB502" si="5605">Z499+Z501</f>
        <v>-0.21830902599068616</v>
      </c>
      <c r="AA502" s="13">
        <f t="shared" si="5605"/>
        <v>-0.35068833578967396</v>
      </c>
      <c r="AB502" s="13">
        <f t="shared" si="5605"/>
        <v>0.41341361375919633</v>
      </c>
      <c r="AC502" s="36" t="s">
        <v>74</v>
      </c>
      <c r="AD502" s="36"/>
      <c r="AE502" s="36"/>
      <c r="AF502" s="36"/>
      <c r="AG502" s="36"/>
      <c r="AH502" s="36"/>
      <c r="AI502" s="14">
        <f>AI499+AI501</f>
        <v>-2.0184477479912037E-3</v>
      </c>
      <c r="AJ502" s="14">
        <f t="shared" ref="AJ502:BX502" si="5606">AJ499+AJ501</f>
        <v>0.79154377253073449</v>
      </c>
      <c r="AK502" s="14">
        <f t="shared" si="5606"/>
        <v>0.51497557759144208</v>
      </c>
      <c r="AL502" s="14">
        <f t="shared" si="5606"/>
        <v>8.2314208187432292E-2</v>
      </c>
      <c r="AM502" s="14">
        <f t="shared" si="5606"/>
        <v>0.18383688733533404</v>
      </c>
      <c r="AN502" s="14">
        <f t="shared" si="5606"/>
        <v>0.39143437529100877</v>
      </c>
      <c r="AO502" s="14">
        <f t="shared" si="5606"/>
        <v>0.93864148058337671</v>
      </c>
      <c r="AP502" s="14">
        <f t="shared" si="5606"/>
        <v>8.7362234332482261E-2</v>
      </c>
      <c r="AQ502" s="14">
        <f t="shared" si="5606"/>
        <v>0.60706089435376642</v>
      </c>
      <c r="AR502" s="14">
        <f t="shared" si="5606"/>
        <v>9.6581549142775391E-2</v>
      </c>
      <c r="AS502" s="14">
        <f t="shared" si="5606"/>
        <v>0.56361973679086574</v>
      </c>
      <c r="AT502" s="14">
        <f t="shared" si="5606"/>
        <v>0.94153388509030034</v>
      </c>
      <c r="AU502" s="14">
        <f t="shared" si="5606"/>
        <v>0.85790866485987916</v>
      </c>
      <c r="AV502" s="14">
        <f t="shared" si="5606"/>
        <v>0.64961915015007821</v>
      </c>
      <c r="AW502" s="14">
        <f t="shared" si="5606"/>
        <v>0.89531244301993718</v>
      </c>
      <c r="AX502" s="14">
        <f t="shared" si="5606"/>
        <v>0.68616413405788423</v>
      </c>
      <c r="AY502" s="14">
        <f t="shared" si="5606"/>
        <v>0.9272694159841075</v>
      </c>
      <c r="AZ502" s="14">
        <f t="shared" si="5606"/>
        <v>0.68477052889440637</v>
      </c>
      <c r="BA502" s="14">
        <f t="shared" si="5606"/>
        <v>0.18807383346475065</v>
      </c>
      <c r="BB502" s="14">
        <f t="shared" si="5606"/>
        <v>0.34131965522188384</v>
      </c>
      <c r="BC502" s="14">
        <f t="shared" si="5606"/>
        <v>0.80114174317484899</v>
      </c>
      <c r="BD502" s="14">
        <f t="shared" si="5606"/>
        <v>0.68705724766537701</v>
      </c>
      <c r="BE502" s="14">
        <f t="shared" si="5606"/>
        <v>4.5640317029192488E-2</v>
      </c>
      <c r="BF502" s="14">
        <f t="shared" si="5606"/>
        <v>0.65020406921916285</v>
      </c>
      <c r="BG502" s="14">
        <f t="shared" si="5606"/>
        <v>0.77629763114091399</v>
      </c>
      <c r="BH502" s="14">
        <f t="shared" si="5606"/>
        <v>0.98090613898322654</v>
      </c>
      <c r="BI502" s="14">
        <f t="shared" si="5606"/>
        <v>0.74362456430692547</v>
      </c>
      <c r="BJ502" s="14">
        <f t="shared" si="5606"/>
        <v>0.38615756916180644</v>
      </c>
      <c r="BK502" s="14">
        <f t="shared" si="5606"/>
        <v>0.33289855124667533</v>
      </c>
      <c r="BL502" s="14">
        <f t="shared" si="5606"/>
        <v>6.3993334449678682E-2</v>
      </c>
      <c r="BM502" s="14">
        <f t="shared" si="5606"/>
        <v>0.77346473882585898</v>
      </c>
      <c r="BN502" s="14">
        <f t="shared" si="5606"/>
        <v>0.46652156045753151</v>
      </c>
      <c r="BO502" s="14">
        <f t="shared" si="5606"/>
        <v>0.89028836211331841</v>
      </c>
      <c r="BP502" s="14">
        <f t="shared" si="5606"/>
        <v>0.34604850275817078</v>
      </c>
      <c r="BQ502" s="14">
        <f t="shared" si="5606"/>
        <v>0.37259785673803819</v>
      </c>
      <c r="BR502" s="14">
        <f t="shared" si="5606"/>
        <v>0.32061040440779898</v>
      </c>
      <c r="BS502" s="14">
        <f t="shared" si="5606"/>
        <v>0.20319384165440649</v>
      </c>
      <c r="BT502" s="14">
        <f t="shared" si="5606"/>
        <v>0.79223059229277826</v>
      </c>
      <c r="BU502" s="14">
        <f t="shared" si="5606"/>
        <v>0.21276316339906312</v>
      </c>
      <c r="BV502" s="14">
        <f t="shared" si="5606"/>
        <v>4.46860262447418E-2</v>
      </c>
      <c r="BW502" s="14">
        <f t="shared" si="5606"/>
        <v>0.30744622656242404</v>
      </c>
      <c r="BX502" s="15">
        <f t="shared" si="5606"/>
        <v>0.53687397172002282</v>
      </c>
    </row>
    <row r="503" spans="1:76" x14ac:dyDescent="0.25">
      <c r="A503" s="53"/>
      <c r="BX503" s="12"/>
    </row>
    <row r="504" spans="1:76" x14ac:dyDescent="0.25">
      <c r="A504" s="53"/>
      <c r="B504" s="8">
        <v>0.2754646840148699</v>
      </c>
      <c r="C504" s="3">
        <v>0.10297397769516729</v>
      </c>
      <c r="D504" s="3">
        <v>0.11189591078066916</v>
      </c>
      <c r="E504" s="3">
        <v>0.42713754646840152</v>
      </c>
      <c r="F504" s="3">
        <v>0.81078066914498148</v>
      </c>
      <c r="G504" s="3">
        <v>0.1</v>
      </c>
      <c r="H504" s="3">
        <v>0.10594795539033458</v>
      </c>
      <c r="I504" s="3">
        <v>0.52230483271375472</v>
      </c>
      <c r="J504" s="3">
        <v>0.10297397769516729</v>
      </c>
      <c r="K504" s="3">
        <v>0.10356877323420074</v>
      </c>
      <c r="L504" s="3">
        <v>0.10594795539033458</v>
      </c>
      <c r="M504" s="3">
        <v>0.10297397769516729</v>
      </c>
      <c r="N504" s="3">
        <v>0.120817843866171</v>
      </c>
      <c r="O504" s="3">
        <v>1</v>
      </c>
      <c r="P504" s="6">
        <f>$BV$43+ (B504*AI498) + (C504*$AJ$43) +(D504*$AK$43)+(E504*$AL$43)+(F504*$AM$43)+(G504*$AN$43)+(H504*$AO$43)+(I504*$AP$43)+(J504*$AQ$43)+(K504*$AR$43)+(L504*$AS$43)+(M504*$AT$43)+(N504*$AU$43)</f>
        <v>1.1103543467291648</v>
      </c>
      <c r="Q504" s="6">
        <f>$BW$43+ (B504*$AV$43) + (C504*$AW$43) +(D504*$AX$43)+(E504*$AY$43)+(F504*$AZ$43)+(G504*$BA$43)+(H504*$BB$43)+(I504*$BC$43)+(J504*$BD$43)+(K504*$BE$43)+(L504*$BF$43)+(M504*$BG$43)+(N504*$BH$43)</f>
        <v>2.447104400999391</v>
      </c>
      <c r="R504" s="6">
        <f>$BX$43+ (B504*$BI$43) + (C504*$BJ$43) +(D504*$BK$43)+(E504*$BL$43)+(F504*$BM$43)+(G504*$BN$43)+(H504*$BO$43)+(I504*$BP$43)+(J504*$BQ$43)+(K504*$BR$43)+(L504*$BS$43)+(M504*$BT$43)+(N504*$BU$43)</f>
        <v>1.9779537085198633</v>
      </c>
      <c r="S504" s="6">
        <f t="shared" ref="S504" si="5607">1/(1+EXP(-P504))</f>
        <v>0.75219516672101217</v>
      </c>
      <c r="T504" s="6">
        <f>1/(1+EXP(-Q504))</f>
        <v>0.92034944323104539</v>
      </c>
      <c r="U504" s="6">
        <f>1/(1+EXP(-R504))</f>
        <v>0.8784628571682368</v>
      </c>
      <c r="V504" s="6">
        <f>AB483+(S504*Y483)+(T504*Z483)+(U504*AA483)</f>
        <v>0.2840345449268627</v>
      </c>
      <c r="W504" s="6">
        <f t="shared" ref="W504" si="5608">1/(1+EXP(-V504))</f>
        <v>0.57053506758086459</v>
      </c>
      <c r="X504" s="6">
        <f>(O504 -W504) *W504 * (1-W504)</f>
        <v>0.10522956099452878</v>
      </c>
      <c r="Y504" s="6">
        <f>$Q$4*X504*S504</f>
        <v>7.9153167176258497E-3</v>
      </c>
      <c r="Z504" s="6">
        <f>$Q$4*X504*T504</f>
        <v>9.6847967872761894E-3</v>
      </c>
      <c r="AA504" s="6">
        <f>$Q$4*X504*U504</f>
        <v>9.2440260809813005E-3</v>
      </c>
      <c r="AB504" s="6">
        <f>$Q$4*X504</f>
        <v>1.0522956099452878E-2</v>
      </c>
      <c r="AC504" s="6">
        <f>$X504 *Y483</f>
        <v>4.5499265269707136E-2</v>
      </c>
      <c r="AD504" s="6">
        <f>$X504 *Z483</f>
        <v>-2.0967535495811731E-2</v>
      </c>
      <c r="AE504" s="6">
        <f>$X504 *AA483</f>
        <v>-3.4989929632359335E-2</v>
      </c>
      <c r="AF504" s="6">
        <f>AC504 *S504*(1 - S504)</f>
        <v>8.4809537516948395E-3</v>
      </c>
      <c r="AG504" s="6">
        <f>AD504 *T504*(1 - T504)</f>
        <v>-1.5370534029193954E-3</v>
      </c>
      <c r="AH504" s="6">
        <f>AE504 *U504*(1 - U504)</f>
        <v>-3.7357301295224011E-3</v>
      </c>
      <c r="AI504" s="6">
        <f t="shared" ref="AI504" si="5609">$Q$4*$AF$33 *B504</f>
        <v>-4.1105979144175162E-4</v>
      </c>
      <c r="AJ504" s="6">
        <f t="shared" ref="AJ504" si="5610">$Q$4*$AF$33 *C504</f>
        <v>-1.5366202730008799E-4</v>
      </c>
      <c r="AK504" s="6">
        <f t="shared" ref="AK504" si="5611">$Q$4*$AF$33 *D504</f>
        <v>-1.6697570475569131E-4</v>
      </c>
      <c r="AL504" s="6">
        <f t="shared" ref="AL504" si="5612">$Q$4*$AF$33 *E504</f>
        <v>-6.3739230818700768E-4</v>
      </c>
      <c r="AM504" s="6">
        <f t="shared" ref="AM504" si="5613">$Q$4*$AF$33 *F504</f>
        <v>-1.2098804387779493E-3</v>
      </c>
      <c r="AN504" s="6">
        <f t="shared" ref="AN504" si="5614">$Q$4*$AF$33 *G504</f>
        <v>-1.4922413481488689E-4</v>
      </c>
      <c r="AO504" s="6">
        <f t="shared" ref="AO504" si="5615">$Q$4*$AF$33 *H504</f>
        <v>-1.5809991978528909E-4</v>
      </c>
      <c r="AP504" s="6">
        <f t="shared" ref="AP504" si="5616">$Q$4*$AF$33 *I504</f>
        <v>-7.794048677134428E-4</v>
      </c>
      <c r="AQ504" s="6">
        <f t="shared" ref="AQ504" si="5617">$Q$4*$AF$33 *J504</f>
        <v>-1.5366202730008799E-4</v>
      </c>
      <c r="AR504" s="6">
        <f t="shared" ref="AR504" si="5618">$Q$4*$AF$33 *K504</f>
        <v>-1.545496057971282E-4</v>
      </c>
      <c r="AS504" s="6">
        <f t="shared" ref="AS504" si="5619">$Q$4*$AF$33 *L504</f>
        <v>-1.5809991978528909E-4</v>
      </c>
      <c r="AT504" s="6">
        <f t="shared" ref="AT504" si="5620">$Q$4*$AF$33 *M504</f>
        <v>-1.5366202730008799E-4</v>
      </c>
      <c r="AU504" s="6">
        <f t="shared" ref="AU504" si="5621">$Q$4*$AF$33 *N504</f>
        <v>-1.8028938221129458E-4</v>
      </c>
      <c r="AV504" s="6">
        <f t="shared" ref="AV504" si="5622">$Q$4*$AG$33 *B504</f>
        <v>-4.93427803285354E-5</v>
      </c>
      <c r="AW504" s="6">
        <f t="shared" ref="AW504" si="5623">$Q$4*$AG$33 *C504</f>
        <v>-1.8445276856955879E-5</v>
      </c>
      <c r="AX504" s="6">
        <f t="shared" ref="AX504" si="5624">$Q$4*$AG$33 *D504</f>
        <v>-2.0043423588244475E-5</v>
      </c>
      <c r="AY504" s="6">
        <f t="shared" ref="AY504" si="5625">$Q$4*$AG$33 *E504</f>
        <v>-7.6511274760441531E-5</v>
      </c>
      <c r="AZ504" s="6">
        <f t="shared" ref="AZ504" si="5626">$Q$4*$AG$33 *F504</f>
        <v>-1.4523158420585115E-4</v>
      </c>
      <c r="BA504" s="6">
        <f t="shared" ref="BA504" si="5627">$Q$4*$AG$33 *G504</f>
        <v>-1.7912561279859678E-5</v>
      </c>
      <c r="BB504" s="6">
        <f t="shared" ref="BB504" si="5628">$Q$4*$AG$33 *H504</f>
        <v>-1.8977992434052078E-5</v>
      </c>
      <c r="BC504" s="6">
        <f t="shared" ref="BC504" si="5629">$Q$4*$AG$33 *I504</f>
        <v>-9.3558173227519895E-5</v>
      </c>
      <c r="BD504" s="6">
        <f t="shared" ref="BD504" si="5630">$Q$4*$AG$33 *J504</f>
        <v>-1.8445276856955879E-5</v>
      </c>
      <c r="BE504" s="6">
        <f t="shared" ref="BE504" si="5631">$Q$4*$AG$33 *K504</f>
        <v>-1.8551819972375117E-5</v>
      </c>
      <c r="BF504" s="6">
        <f t="shared" ref="BF504" si="5632">$Q$4*$AG$33 *L504</f>
        <v>-1.8977992434052078E-5</v>
      </c>
      <c r="BG504" s="6">
        <f t="shared" ref="BG504" si="5633">$Q$4*$AG$33 *M504</f>
        <v>-1.8445276856955879E-5</v>
      </c>
      <c r="BH504" s="6">
        <f t="shared" ref="BH504" si="5634">$Q$4*$AG$33 *N504</f>
        <v>-2.164157031953307E-5</v>
      </c>
      <c r="BI504" s="6">
        <f t="shared" ref="BI504" si="5635">$Q$4*$AH$33 *B504</f>
        <v>-2.720996431877118E-5</v>
      </c>
      <c r="BJ504" s="6">
        <f t="shared" ref="BJ504" si="5636">$Q$4*$AH$33 *C504</f>
        <v>-1.0171606094871277E-5</v>
      </c>
      <c r="BK504" s="6">
        <f t="shared" ref="BK504" si="5637">$Q$4*$AH$33 *D504</f>
        <v>-1.1052900485762652E-5</v>
      </c>
      <c r="BL504" s="6">
        <f t="shared" ref="BL504" si="5638">$Q$4*$AH$33 *E504</f>
        <v>-4.2191968963924542E-5</v>
      </c>
      <c r="BM504" s="6">
        <f t="shared" ref="BM504" si="5639">$Q$4*$AH$33 *F504</f>
        <v>-8.0087627772253635E-5</v>
      </c>
      <c r="BN504" s="6">
        <f t="shared" ref="BN504" si="5640">$Q$4*$AH$33 *G504</f>
        <v>-9.8778412979074856E-6</v>
      </c>
      <c r="BO504" s="6">
        <f t="shared" ref="BO504" si="5641">$Q$4*$AH$33 *H504</f>
        <v>-1.0465370891835069E-5</v>
      </c>
      <c r="BP504" s="6">
        <f t="shared" ref="BP504" si="5642">$Q$4*$AH$33 *I504</f>
        <v>-5.1592442466765873E-5</v>
      </c>
      <c r="BQ504" s="6">
        <f t="shared" ref="BQ504" si="5643">$Q$4*$AH$33 *J504</f>
        <v>-1.0171606094871277E-5</v>
      </c>
      <c r="BR504" s="6">
        <f t="shared" ref="BR504" si="5644">$Q$4*$AH$33 *K504</f>
        <v>-1.0230359054264035E-5</v>
      </c>
      <c r="BS504" s="6">
        <f t="shared" ref="BS504" si="5645">$Q$4*$AH$33 *L504</f>
        <v>-1.0465370891835069E-5</v>
      </c>
      <c r="BT504" s="6">
        <f t="shared" ref="BT504" si="5646">$Q$4*$AH$33 *M504</f>
        <v>-1.0171606094871277E-5</v>
      </c>
      <c r="BU504" s="6">
        <f t="shared" ref="BU504" si="5647">$Q$4*$AH$33 *N504</f>
        <v>-1.1934194876654025E-5</v>
      </c>
      <c r="BV504" s="6">
        <f>AF504*BV502</f>
        <v>3.7898012192867701E-4</v>
      </c>
      <c r="BW504" s="6">
        <f t="shared" ref="BW504" si="5648">AG504*BW502</f>
        <v>-4.725612687525013E-4</v>
      </c>
      <c r="BX504" s="10">
        <f>AH504*BX502</f>
        <v>-2.0056162719108467E-3</v>
      </c>
    </row>
    <row r="505" spans="1:76" ht="15.75" thickBot="1" x14ac:dyDescent="0.3">
      <c r="A505" s="54"/>
      <c r="B505" s="19" t="s">
        <v>74</v>
      </c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16">
        <f>Y502+Y504</f>
        <v>0.42480716725383694</v>
      </c>
      <c r="Z505" s="16">
        <f t="shared" ref="Z505:AB505" si="5649">Z502+Z504</f>
        <v>-0.20862422920340998</v>
      </c>
      <c r="AA505" s="16">
        <f t="shared" si="5649"/>
        <v>-0.34144430970869266</v>
      </c>
      <c r="AB505" s="16">
        <f t="shared" si="5649"/>
        <v>0.42393656985864919</v>
      </c>
      <c r="AC505" s="49" t="s">
        <v>74</v>
      </c>
      <c r="AD505" s="49"/>
      <c r="AE505" s="49"/>
      <c r="AF505" s="49"/>
      <c r="AG505" s="49"/>
      <c r="AH505" s="49"/>
      <c r="AI505" s="17">
        <f>AI502+AI504</f>
        <v>-2.4295075394329554E-3</v>
      </c>
      <c r="AJ505" s="17">
        <f t="shared" ref="AJ505:BX505" si="5650">AJ502+AJ504</f>
        <v>0.79139011050343444</v>
      </c>
      <c r="AK505" s="17">
        <f t="shared" si="5650"/>
        <v>0.51480860188668642</v>
      </c>
      <c r="AL505" s="17">
        <f t="shared" si="5650"/>
        <v>8.1676815879245288E-2</v>
      </c>
      <c r="AM505" s="17">
        <f t="shared" si="5650"/>
        <v>0.18262700689655609</v>
      </c>
      <c r="AN505" s="17">
        <f t="shared" si="5650"/>
        <v>0.39128515115619389</v>
      </c>
      <c r="AO505" s="17">
        <f t="shared" si="5650"/>
        <v>0.93848338066359138</v>
      </c>
      <c r="AP505" s="17">
        <f t="shared" si="5650"/>
        <v>8.6582829464768821E-2</v>
      </c>
      <c r="AQ505" s="17">
        <f t="shared" si="5650"/>
        <v>0.60690723232646637</v>
      </c>
      <c r="AR505" s="17">
        <f t="shared" si="5650"/>
        <v>9.6426999536978267E-2</v>
      </c>
      <c r="AS505" s="17">
        <f t="shared" si="5650"/>
        <v>0.56346163687108042</v>
      </c>
      <c r="AT505" s="17">
        <f t="shared" si="5650"/>
        <v>0.94138022306300029</v>
      </c>
      <c r="AU505" s="17">
        <f t="shared" si="5650"/>
        <v>0.85772837547766789</v>
      </c>
      <c r="AV505" s="17">
        <f t="shared" si="5650"/>
        <v>0.64956980736974967</v>
      </c>
      <c r="AW505" s="17">
        <f t="shared" si="5650"/>
        <v>0.89529399774308027</v>
      </c>
      <c r="AX505" s="17">
        <f t="shared" si="5650"/>
        <v>0.68614409063429604</v>
      </c>
      <c r="AY505" s="17">
        <f t="shared" si="5650"/>
        <v>0.92719290470934701</v>
      </c>
      <c r="AZ505" s="17">
        <f t="shared" si="5650"/>
        <v>0.6846252973102005</v>
      </c>
      <c r="BA505" s="17">
        <f t="shared" si="5650"/>
        <v>0.18805592090347079</v>
      </c>
      <c r="BB505" s="17">
        <f t="shared" si="5650"/>
        <v>0.34130067722944979</v>
      </c>
      <c r="BC505" s="17">
        <f t="shared" si="5650"/>
        <v>0.80104818500162145</v>
      </c>
      <c r="BD505" s="17">
        <f t="shared" si="5650"/>
        <v>0.68703880238852011</v>
      </c>
      <c r="BE505" s="17">
        <f t="shared" si="5650"/>
        <v>4.5621765209220115E-2</v>
      </c>
      <c r="BF505" s="17">
        <f t="shared" si="5650"/>
        <v>0.65018509122672885</v>
      </c>
      <c r="BG505" s="17">
        <f t="shared" si="5650"/>
        <v>0.77627918586405709</v>
      </c>
      <c r="BH505" s="17">
        <f t="shared" si="5650"/>
        <v>0.98088449741290695</v>
      </c>
      <c r="BI505" s="17">
        <f t="shared" si="5650"/>
        <v>0.74359735434260665</v>
      </c>
      <c r="BJ505" s="17">
        <f t="shared" si="5650"/>
        <v>0.38614739755571159</v>
      </c>
      <c r="BK505" s="17">
        <f t="shared" si="5650"/>
        <v>0.33288749834618958</v>
      </c>
      <c r="BL505" s="17">
        <f t="shared" si="5650"/>
        <v>6.3951142480714762E-2</v>
      </c>
      <c r="BM505" s="17">
        <f t="shared" si="5650"/>
        <v>0.77338465119808675</v>
      </c>
      <c r="BN505" s="17">
        <f t="shared" si="5650"/>
        <v>0.4665116826162336</v>
      </c>
      <c r="BO505" s="17">
        <f t="shared" si="5650"/>
        <v>0.89027789674242652</v>
      </c>
      <c r="BP505" s="17">
        <f t="shared" si="5650"/>
        <v>0.34599691031570401</v>
      </c>
      <c r="BQ505" s="17">
        <f t="shared" si="5650"/>
        <v>0.37258768513194335</v>
      </c>
      <c r="BR505" s="17">
        <f t="shared" si="5650"/>
        <v>0.32060017404874469</v>
      </c>
      <c r="BS505" s="17">
        <f t="shared" si="5650"/>
        <v>0.20318337628351466</v>
      </c>
      <c r="BT505" s="17">
        <f t="shared" si="5650"/>
        <v>0.79222042068668341</v>
      </c>
      <c r="BU505" s="17">
        <f t="shared" si="5650"/>
        <v>0.21275122920418646</v>
      </c>
      <c r="BV505" s="17">
        <f t="shared" si="5650"/>
        <v>4.5065006366670476E-2</v>
      </c>
      <c r="BW505" s="17">
        <f t="shared" si="5650"/>
        <v>0.30697366529367154</v>
      </c>
      <c r="BX505" s="18">
        <f t="shared" si="5650"/>
        <v>0.53486835544811195</v>
      </c>
    </row>
    <row r="507" spans="1:76" x14ac:dyDescent="0.25">
      <c r="B507" t="s">
        <v>152</v>
      </c>
      <c r="F507">
        <f>((O489 - W489)^2 + (O492 -W492)^2 + (O495 -W495)^2 +(O498-W498)^2+(O501-W501)^2+(O504-W504)^2) / 6</f>
        <v>0.25494760434913616</v>
      </c>
    </row>
    <row r="508" spans="1:76" ht="15.75" thickBot="1" x14ac:dyDescent="0.3"/>
    <row r="509" spans="1:76" x14ac:dyDescent="0.25">
      <c r="A509" s="52" t="s">
        <v>96</v>
      </c>
      <c r="B509" s="33" t="s">
        <v>50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5" t="s">
        <v>28</v>
      </c>
      <c r="Q509" s="35"/>
      <c r="R509" s="35"/>
      <c r="S509" s="35" t="s">
        <v>29</v>
      </c>
      <c r="T509" s="35"/>
      <c r="U509" s="35"/>
      <c r="V509" s="34" t="s">
        <v>30</v>
      </c>
      <c r="W509" s="34" t="s">
        <v>31</v>
      </c>
      <c r="X509" s="50" t="s">
        <v>62</v>
      </c>
      <c r="Y509" s="37" t="s">
        <v>54</v>
      </c>
      <c r="Z509" s="38"/>
      <c r="AA509" s="39"/>
      <c r="AB509" s="44" t="s">
        <v>49</v>
      </c>
      <c r="AC509" s="46" t="s">
        <v>58</v>
      </c>
      <c r="AD509" s="47"/>
      <c r="AE509" s="48"/>
      <c r="AF509" s="46" t="s">
        <v>63</v>
      </c>
      <c r="AG509" s="47"/>
      <c r="AH509" s="48"/>
      <c r="AI509" s="37" t="s">
        <v>67</v>
      </c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9"/>
      <c r="AV509" s="37" t="s">
        <v>68</v>
      </c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9"/>
      <c r="BI509" s="37" t="s">
        <v>69</v>
      </c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9"/>
      <c r="BV509" s="37" t="s">
        <v>73</v>
      </c>
      <c r="BW509" s="38"/>
      <c r="BX509" s="40"/>
    </row>
    <row r="510" spans="1:76" x14ac:dyDescent="0.25">
      <c r="A510" s="53"/>
      <c r="B510" s="5" t="s">
        <v>16</v>
      </c>
      <c r="C510" s="1" t="s">
        <v>17</v>
      </c>
      <c r="D510" s="1" t="s">
        <v>18</v>
      </c>
      <c r="E510" s="1" t="s">
        <v>19</v>
      </c>
      <c r="F510" s="1" t="s">
        <v>20</v>
      </c>
      <c r="G510" s="1" t="s">
        <v>21</v>
      </c>
      <c r="H510" s="1" t="s">
        <v>36</v>
      </c>
      <c r="I510" s="1" t="s">
        <v>37</v>
      </c>
      <c r="J510" s="1" t="s">
        <v>38</v>
      </c>
      <c r="K510" s="1" t="s">
        <v>39</v>
      </c>
      <c r="L510" s="1" t="s">
        <v>40</v>
      </c>
      <c r="M510" s="1" t="s">
        <v>41</v>
      </c>
      <c r="N510" s="1" t="s">
        <v>42</v>
      </c>
      <c r="O510" s="1" t="s">
        <v>22</v>
      </c>
      <c r="P510" s="1" t="s">
        <v>51</v>
      </c>
      <c r="Q510" s="1" t="s">
        <v>52</v>
      </c>
      <c r="R510" s="1" t="s">
        <v>53</v>
      </c>
      <c r="S510" s="1" t="s">
        <v>25</v>
      </c>
      <c r="T510" s="1" t="s">
        <v>26</v>
      </c>
      <c r="U510" s="1" t="s">
        <v>27</v>
      </c>
      <c r="V510" s="27"/>
      <c r="W510" s="27"/>
      <c r="X510" s="51"/>
      <c r="Y510" s="1" t="s">
        <v>55</v>
      </c>
      <c r="Z510" s="1" t="s">
        <v>56</v>
      </c>
      <c r="AA510" s="1" t="s">
        <v>57</v>
      </c>
      <c r="AB510" s="45"/>
      <c r="AC510" s="1" t="s">
        <v>59</v>
      </c>
      <c r="AD510" s="1" t="s">
        <v>60</v>
      </c>
      <c r="AE510" s="1" t="s">
        <v>61</v>
      </c>
      <c r="AF510" s="1" t="s">
        <v>64</v>
      </c>
      <c r="AG510" s="1" t="s">
        <v>65</v>
      </c>
      <c r="AH510" s="1" t="s">
        <v>66</v>
      </c>
      <c r="AI510" s="1" t="s">
        <v>16</v>
      </c>
      <c r="AJ510" s="1" t="s">
        <v>17</v>
      </c>
      <c r="AK510" s="1" t="s">
        <v>18</v>
      </c>
      <c r="AL510" s="1" t="s">
        <v>19</v>
      </c>
      <c r="AM510" s="2" t="s">
        <v>20</v>
      </c>
      <c r="AN510" s="2" t="s">
        <v>21</v>
      </c>
      <c r="AO510" s="2" t="s">
        <v>36</v>
      </c>
      <c r="AP510" s="2" t="s">
        <v>37</v>
      </c>
      <c r="AQ510" s="2" t="s">
        <v>38</v>
      </c>
      <c r="AR510" s="2" t="s">
        <v>39</v>
      </c>
      <c r="AS510" s="2" t="s">
        <v>40</v>
      </c>
      <c r="AT510" s="2" t="s">
        <v>41</v>
      </c>
      <c r="AU510" s="2" t="s">
        <v>42</v>
      </c>
      <c r="AV510" s="1" t="s">
        <v>16</v>
      </c>
      <c r="AW510" s="1" t="s">
        <v>17</v>
      </c>
      <c r="AX510" s="1" t="s">
        <v>18</v>
      </c>
      <c r="AY510" s="1" t="s">
        <v>19</v>
      </c>
      <c r="AZ510" s="2" t="s">
        <v>20</v>
      </c>
      <c r="BA510" s="2" t="s">
        <v>21</v>
      </c>
      <c r="BB510" s="2" t="s">
        <v>36</v>
      </c>
      <c r="BC510" s="2" t="s">
        <v>37</v>
      </c>
      <c r="BD510" s="2" t="s">
        <v>38</v>
      </c>
      <c r="BE510" s="2" t="s">
        <v>39</v>
      </c>
      <c r="BF510" s="2" t="s">
        <v>40</v>
      </c>
      <c r="BG510" s="2" t="s">
        <v>41</v>
      </c>
      <c r="BH510" s="2" t="s">
        <v>42</v>
      </c>
      <c r="BI510" s="1" t="s">
        <v>16</v>
      </c>
      <c r="BJ510" s="1" t="s">
        <v>17</v>
      </c>
      <c r="BK510" s="1" t="s">
        <v>18</v>
      </c>
      <c r="BL510" s="1" t="s">
        <v>19</v>
      </c>
      <c r="BM510" s="2" t="s">
        <v>20</v>
      </c>
      <c r="BN510" s="2" t="s">
        <v>21</v>
      </c>
      <c r="BO510" s="2" t="s">
        <v>36</v>
      </c>
      <c r="BP510" s="2" t="s">
        <v>37</v>
      </c>
      <c r="BQ510" s="2" t="s">
        <v>38</v>
      </c>
      <c r="BR510" s="2" t="s">
        <v>39</v>
      </c>
      <c r="BS510" s="2" t="s">
        <v>40</v>
      </c>
      <c r="BT510" s="2" t="s">
        <v>41</v>
      </c>
      <c r="BU510" s="2" t="s">
        <v>42</v>
      </c>
      <c r="BV510" s="2" t="s">
        <v>70</v>
      </c>
      <c r="BW510" s="2" t="s">
        <v>71</v>
      </c>
      <c r="BX510" s="9" t="s">
        <v>72</v>
      </c>
    </row>
    <row r="511" spans="1:76" x14ac:dyDescent="0.25">
      <c r="A511" s="53"/>
      <c r="B511" s="8">
        <v>0.26951672862453502</v>
      </c>
      <c r="C511" s="3">
        <v>0.10297397769516729</v>
      </c>
      <c r="D511" s="3">
        <v>0.10594795539033458</v>
      </c>
      <c r="E511" s="3">
        <v>0.46877323420074346</v>
      </c>
      <c r="F511" s="3">
        <v>0.87620817843866172</v>
      </c>
      <c r="G511" s="3">
        <v>0.1</v>
      </c>
      <c r="H511" s="3">
        <v>0.1</v>
      </c>
      <c r="I511" s="3">
        <v>0.51933085501858745</v>
      </c>
      <c r="J511" s="3">
        <v>0.1</v>
      </c>
      <c r="K511" s="3">
        <v>0.10089219330855019</v>
      </c>
      <c r="L511" s="3">
        <v>0.10297397769516729</v>
      </c>
      <c r="M511" s="3">
        <v>0.1</v>
      </c>
      <c r="N511" s="3">
        <v>0.120817843866171</v>
      </c>
      <c r="O511" s="3">
        <v>1</v>
      </c>
      <c r="P511" s="6">
        <f>$BV$43+ (B511*AI505) + (C511*$AJ$43) +(D511*$AK$43)+(E511*$AL$43)+(F511*$AM$43)+(G511*$AN$43)+(H511*$AO$43)+(I511*$AP$43)+(J511*$AQ$43)+(K511*$AR$43)+(L511*$AS$43)+(M511*$AT$43)+(N511*$AU$43)</f>
        <v>1.1201761527324221</v>
      </c>
      <c r="Q511" s="6">
        <f>$BW$43+ (B511*$AV$43) + (C511*$AW$43) +(D511*$AX$43)+(E511*$AY$43)+(F511*$AZ$43)+(G511*$BA$43)+(H511*$BB$43)+(I511*$BC$43)+(J511*$BD$43)+(K511*$BE$43)+(L511*$BF$43)+(M511*$BG$43)+(N511*$BH$43)</f>
        <v>2.5129876661774113</v>
      </c>
      <c r="R511" s="6">
        <f>$BX$43+ (B511*$BI$43) + (C511*$BJ$43) +(D511*$BK$43)+(E511*$BL$43)+(F511*$BM$43)+(G511*$BN$43)+(H511*$BO$43)+(I511*$BP$43)+(J511*$BQ$43)+(K511*$BR$43)+(L511*$BS$43)+(M511*$BT$43)+(N511*$BU$43)</f>
        <v>2.0142316659841852</v>
      </c>
      <c r="S511" s="6">
        <f>1/(1+EXP(-P511))</f>
        <v>0.75402138951015785</v>
      </c>
      <c r="T511" s="6">
        <f t="shared" ref="T511" si="5651">1/(1+EXP(-Q511))</f>
        <v>0.92504730296426851</v>
      </c>
      <c r="U511" s="6">
        <f t="shared" ref="U511" si="5652">1/(1+EXP(-R511))</f>
        <v>0.88228323250068719</v>
      </c>
      <c r="V511" s="6">
        <f>AB505+(S511*Y505)+(T511*Z505)+(U511*AA505)</f>
        <v>0.25001239053889646</v>
      </c>
      <c r="W511" s="6">
        <f>1/(1+EXP(-V511))</f>
        <v>0.56217955061737446</v>
      </c>
      <c r="X511" s="6">
        <f>(O511 -W511) *W511 * (1-W511)</f>
        <v>0.10776236866802195</v>
      </c>
      <c r="Y511" s="6">
        <f>$Q$4*X511*S511</f>
        <v>8.1255130959967808E-3</v>
      </c>
      <c r="Z511" s="6">
        <f>$Q$4*X511*T511</f>
        <v>9.9685288497394896E-3</v>
      </c>
      <c r="AA511" s="6">
        <f>$Q$4*X511*U511</f>
        <v>9.5076930970353184E-3</v>
      </c>
      <c r="AB511" s="6">
        <f>$Q$4*X511</f>
        <v>1.0776236866802196E-2</v>
      </c>
      <c r="AC511" s="6">
        <f>X511 *Y505</f>
        <v>4.5778226570426038E-2</v>
      </c>
      <c r="AD511" s="6">
        <f t="shared" ref="AD511" si="5653">Y511 *Z505</f>
        <v>-1.6951789065345418E-3</v>
      </c>
      <c r="AE511" s="6">
        <f t="shared" ref="AE511" si="5654">Z511 *AA505</f>
        <v>-3.403697451910488E-3</v>
      </c>
      <c r="AF511" s="6">
        <f>AC511 *S511*(1 - S511)</f>
        <v>8.4906311359329977E-3</v>
      </c>
      <c r="AG511" s="6">
        <f>AD511 *T511*(1 - T511)</f>
        <v>-1.1753487390859377E-4</v>
      </c>
      <c r="AH511" s="6">
        <f>AE511 *U511*(1 - U511)</f>
        <v>-3.5350641812417804E-4</v>
      </c>
      <c r="AI511" s="6">
        <f>$Q$4*$AF$49 *B511</f>
        <v>7.0728115482255504E-5</v>
      </c>
      <c r="AJ511" s="6">
        <f t="shared" ref="AJ511" si="5655">$Q$4*$AF$49 *C511</f>
        <v>2.7023017915289378E-5</v>
      </c>
      <c r="AK511" s="6">
        <f t="shared" ref="AK511" si="5656">$Q$4*$AF$49 *D511</f>
        <v>2.7803466086128061E-5</v>
      </c>
      <c r="AL511" s="6">
        <f t="shared" ref="AL511" si="5657">$Q$4*$AF$49 *E511</f>
        <v>1.2301814292844728E-4</v>
      </c>
      <c r="AM511" s="6">
        <f t="shared" ref="AM511" si="5658">$Q$4*$AF$49 *F511</f>
        <v>2.2993954233334679E-4</v>
      </c>
      <c r="AN511" s="6">
        <f t="shared" ref="AN511" si="5659">$Q$4*$AF$49 *G511</f>
        <v>2.6242569744450695E-5</v>
      </c>
      <c r="AO511" s="6">
        <f t="shared" ref="AO511" si="5660">$Q$4*$AF$49 *H511</f>
        <v>2.6242569744450695E-5</v>
      </c>
      <c r="AP511" s="6">
        <f t="shared" ref="AP511" si="5661">$Q$4*$AF$49 *I511</f>
        <v>1.3628576183270493E-4</v>
      </c>
      <c r="AQ511" s="6">
        <f t="shared" ref="AQ511" si="5662">$Q$4*$AF$49 *J511</f>
        <v>2.6242569744450695E-5</v>
      </c>
      <c r="AR511" s="6">
        <f t="shared" ref="AR511" si="5663">$Q$4*$AF$49 *K511</f>
        <v>2.6476704195702298E-5</v>
      </c>
      <c r="AS511" s="6">
        <f t="shared" ref="AS511" si="5664">$Q$4*$AF$49 *L511</f>
        <v>2.7023017915289378E-5</v>
      </c>
      <c r="AT511" s="6">
        <f t="shared" ref="AT511" si="5665">$Q$4*$AF$49 *M511</f>
        <v>2.6242569744450695E-5</v>
      </c>
      <c r="AU511" s="6">
        <f t="shared" ref="AU511" si="5666">$Q$4*$AF$49 *N511</f>
        <v>3.170570694032147E-5</v>
      </c>
      <c r="AV511" s="6">
        <f>$Q$4*$AG$49 *B511</f>
        <v>5.8622748510761062E-7</v>
      </c>
      <c r="AW511" s="6">
        <f t="shared" ref="AW511" si="5667">$Q$4*$AG$49 *C511</f>
        <v>2.2397932879283909E-7</v>
      </c>
      <c r="AX511" s="6">
        <f t="shared" ref="AX511" si="5668">$Q$4*$AG$49 *D511</f>
        <v>2.3044804586988857E-7</v>
      </c>
      <c r="AY511" s="6">
        <f t="shared" ref="AY511" si="5669">$Q$4*$AG$49 *E511</f>
        <v>1.0196315292699279E-6</v>
      </c>
      <c r="AZ511" s="6">
        <f t="shared" ref="AZ511" si="5670">$Q$4*$AG$49 *F511</f>
        <v>1.90584576882571E-6</v>
      </c>
      <c r="BA511" s="6">
        <f t="shared" ref="BA511" si="5671">$Q$4*$AG$49 *G511</f>
        <v>2.1751061171578957E-7</v>
      </c>
      <c r="BB511" s="6">
        <f t="shared" ref="BB511" si="5672">$Q$4*$AG$49 *H511</f>
        <v>2.1751061171578957E-7</v>
      </c>
      <c r="BC511" s="6">
        <f t="shared" ref="BC511" si="5673">$Q$4*$AG$49 *I511</f>
        <v>1.1295997195797698E-6</v>
      </c>
      <c r="BD511" s="6">
        <f t="shared" ref="BD511" si="5674">$Q$4*$AG$49 *J511</f>
        <v>2.1751061171578957E-7</v>
      </c>
      <c r="BE511" s="6">
        <f t="shared" ref="BE511" si="5675">$Q$4*$AG$49 *K511</f>
        <v>2.1945122683890442E-7</v>
      </c>
      <c r="BF511" s="6">
        <f t="shared" ref="BF511" si="5676">$Q$4*$AG$49 *L511</f>
        <v>2.2397932879283909E-7</v>
      </c>
      <c r="BG511" s="6">
        <f t="shared" ref="BG511" si="5677">$Q$4*$AG$49 *M511</f>
        <v>2.1751061171578957E-7</v>
      </c>
      <c r="BH511" s="6">
        <f t="shared" ref="BH511" si="5678">$Q$4*$AG$49 *N511</f>
        <v>2.6279163125513609E-7</v>
      </c>
      <c r="BI511" s="6">
        <f>$Q$4*$AH$49 *B511</f>
        <v>3.4984895032724009E-7</v>
      </c>
      <c r="BJ511" s="6">
        <f t="shared" ref="BJ511" si="5679">$Q$4*$AH$49 *C511</f>
        <v>1.3366642653882154E-7</v>
      </c>
      <c r="BK511" s="6">
        <f t="shared" ref="BK511" si="5680">$Q$4*$AH$49 *D511</f>
        <v>1.3752682874932902E-7</v>
      </c>
      <c r="BL511" s="6">
        <f t="shared" ref="BL511" si="5681">$Q$4*$AH$49 *E511</f>
        <v>6.0849589843124165E-7</v>
      </c>
      <c r="BM511" s="6">
        <f t="shared" ref="BM511" si="5682">$Q$4*$AH$49 *F511</f>
        <v>1.1373710012707666E-6</v>
      </c>
      <c r="BN511" s="6">
        <f t="shared" ref="BN511" si="5683">$Q$4*$AH$49 *G511</f>
        <v>1.2980602432831405E-7</v>
      </c>
      <c r="BO511" s="6">
        <f t="shared" ref="BO511" si="5684">$Q$4*$AH$49 *H511</f>
        <v>1.2980602432831405E-7</v>
      </c>
      <c r="BP511" s="6">
        <f t="shared" ref="BP511" si="5685">$Q$4*$AH$49 *I511</f>
        <v>6.7412273600986892E-7</v>
      </c>
      <c r="BQ511" s="6">
        <f t="shared" ref="BQ511" si="5686">$Q$4*$AH$49 *J511</f>
        <v>1.2980602432831405E-7</v>
      </c>
      <c r="BR511" s="6">
        <f t="shared" ref="BR511" si="5687">$Q$4*$AH$49 *K511</f>
        <v>1.3096414499146631E-7</v>
      </c>
      <c r="BS511" s="6">
        <f t="shared" ref="BS511" si="5688">$Q$4*$AH$49 *L511</f>
        <v>1.3366642653882154E-7</v>
      </c>
      <c r="BT511" s="6">
        <f t="shared" ref="BT511" si="5689">$Q$4*$AH$49 *M511</f>
        <v>1.2980602432831405E-7</v>
      </c>
      <c r="BU511" s="6">
        <f t="shared" ref="BU511" si="5690">$Q$4*$AH$49 *N511</f>
        <v>1.568288398018664E-7</v>
      </c>
      <c r="BV511" s="6">
        <f>$Q$4*AF511</f>
        <v>8.4906311359329986E-4</v>
      </c>
      <c r="BW511" s="6">
        <f>$Q$4*AG511</f>
        <v>-1.1753487390859377E-5</v>
      </c>
      <c r="BX511" s="10">
        <f>$Q$4*AH511</f>
        <v>-3.5350641812417806E-5</v>
      </c>
    </row>
    <row r="512" spans="1:76" x14ac:dyDescent="0.25">
      <c r="A512" s="53"/>
      <c r="B512" s="21" t="s">
        <v>74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7">
        <f>Y505 + Y511</f>
        <v>0.43293268034983373</v>
      </c>
      <c r="Z512" s="7">
        <f t="shared" ref="Z512" si="5691">Z505 + Z511</f>
        <v>-0.1986557003536705</v>
      </c>
      <c r="AA512" s="7">
        <f t="shared" ref="AA512" si="5692">AA505 + AA511</f>
        <v>-0.33193661661165735</v>
      </c>
      <c r="AB512" s="7">
        <f>AB505+AB511</f>
        <v>0.43471280672545137</v>
      </c>
      <c r="AC512" s="41"/>
      <c r="AD512" s="42"/>
      <c r="AE512" s="42"/>
      <c r="AF512" s="42"/>
      <c r="AG512" s="42"/>
      <c r="AH512" s="43"/>
      <c r="AI512" s="7">
        <f>AI505 + AI511</f>
        <v>-2.3587794239506997E-3</v>
      </c>
      <c r="AJ512" s="7">
        <f t="shared" ref="AJ512:BX512" si="5693">AJ505 + AJ511</f>
        <v>0.79141713352134968</v>
      </c>
      <c r="AK512" s="7">
        <f t="shared" si="5693"/>
        <v>0.51483640535277253</v>
      </c>
      <c r="AL512" s="7">
        <f t="shared" si="5693"/>
        <v>8.1799834022173737E-2</v>
      </c>
      <c r="AM512" s="7">
        <f t="shared" si="5693"/>
        <v>0.18285694643888944</v>
      </c>
      <c r="AN512" s="7">
        <f t="shared" si="5693"/>
        <v>0.39131139372593832</v>
      </c>
      <c r="AO512" s="7">
        <f t="shared" si="5693"/>
        <v>0.93850962323333587</v>
      </c>
      <c r="AP512" s="7">
        <f t="shared" si="5693"/>
        <v>8.6719115226601529E-2</v>
      </c>
      <c r="AQ512" s="7">
        <f t="shared" si="5693"/>
        <v>0.60693347489621086</v>
      </c>
      <c r="AR512" s="7">
        <f t="shared" si="5693"/>
        <v>9.6453476241173966E-2</v>
      </c>
      <c r="AS512" s="7">
        <f t="shared" si="5693"/>
        <v>0.56348865988899566</v>
      </c>
      <c r="AT512" s="7">
        <f t="shared" si="5693"/>
        <v>0.94140646563274477</v>
      </c>
      <c r="AU512" s="7">
        <f t="shared" si="5693"/>
        <v>0.85776008118460823</v>
      </c>
      <c r="AV512" s="7">
        <f t="shared" si="5693"/>
        <v>0.64957039359723479</v>
      </c>
      <c r="AW512" s="7">
        <f t="shared" si="5693"/>
        <v>0.89529422172240902</v>
      </c>
      <c r="AX512" s="7">
        <f t="shared" si="5693"/>
        <v>0.68614432108234191</v>
      </c>
      <c r="AY512" s="7">
        <f t="shared" si="5693"/>
        <v>0.92719392434087633</v>
      </c>
      <c r="AZ512" s="7">
        <f t="shared" si="5693"/>
        <v>0.68462720315596937</v>
      </c>
      <c r="BA512" s="7">
        <f t="shared" si="5693"/>
        <v>0.1880561384140825</v>
      </c>
      <c r="BB512" s="7">
        <f t="shared" si="5693"/>
        <v>0.34130089474006148</v>
      </c>
      <c r="BC512" s="7">
        <f t="shared" si="5693"/>
        <v>0.80104931460134099</v>
      </c>
      <c r="BD512" s="7">
        <f t="shared" si="5693"/>
        <v>0.68703901989913185</v>
      </c>
      <c r="BE512" s="7">
        <f t="shared" si="5693"/>
        <v>4.5621984660446951E-2</v>
      </c>
      <c r="BF512" s="7">
        <f t="shared" si="5693"/>
        <v>0.6501853152060576</v>
      </c>
      <c r="BG512" s="7">
        <f t="shared" si="5693"/>
        <v>0.77627940337466883</v>
      </c>
      <c r="BH512" s="7">
        <f t="shared" si="5693"/>
        <v>0.98088476020453819</v>
      </c>
      <c r="BI512" s="7">
        <f t="shared" si="5693"/>
        <v>0.74359770419155702</v>
      </c>
      <c r="BJ512" s="7">
        <f t="shared" si="5693"/>
        <v>0.38614753122213813</v>
      </c>
      <c r="BK512" s="7">
        <f t="shared" si="5693"/>
        <v>0.33288763587301834</v>
      </c>
      <c r="BL512" s="7">
        <f t="shared" si="5693"/>
        <v>6.3951750976613195E-2</v>
      </c>
      <c r="BM512" s="7">
        <f t="shared" si="5693"/>
        <v>0.77338578856908802</v>
      </c>
      <c r="BN512" s="7">
        <f t="shared" si="5693"/>
        <v>0.46651181242225792</v>
      </c>
      <c r="BO512" s="7">
        <f t="shared" si="5693"/>
        <v>0.8902780265484509</v>
      </c>
      <c r="BP512" s="7">
        <f t="shared" si="5693"/>
        <v>0.34599758443844003</v>
      </c>
      <c r="BQ512" s="7">
        <f t="shared" si="5693"/>
        <v>0.37258781493796767</v>
      </c>
      <c r="BR512" s="7">
        <f t="shared" si="5693"/>
        <v>0.32060030501288966</v>
      </c>
      <c r="BS512" s="7">
        <f t="shared" si="5693"/>
        <v>0.20318350994994119</v>
      </c>
      <c r="BT512" s="7">
        <f t="shared" si="5693"/>
        <v>0.79222055049270779</v>
      </c>
      <c r="BU512" s="7">
        <f t="shared" si="5693"/>
        <v>0.21275138603302626</v>
      </c>
      <c r="BV512" s="7">
        <f t="shared" si="5693"/>
        <v>4.5914069480263775E-2</v>
      </c>
      <c r="BW512" s="7">
        <f t="shared" si="5693"/>
        <v>0.30696191180628069</v>
      </c>
      <c r="BX512" s="11">
        <f t="shared" si="5693"/>
        <v>0.53483300480629958</v>
      </c>
    </row>
    <row r="513" spans="1:76" x14ac:dyDescent="0.25">
      <c r="A513" s="53"/>
      <c r="BX513" s="12"/>
    </row>
    <row r="514" spans="1:76" x14ac:dyDescent="0.25">
      <c r="A514" s="53"/>
      <c r="B514" s="8">
        <v>0.29033457249070638</v>
      </c>
      <c r="C514" s="3">
        <v>0.10297397769516729</v>
      </c>
      <c r="D514" s="3">
        <v>0.11189591078066916</v>
      </c>
      <c r="E514" s="3">
        <v>0.48066914498141267</v>
      </c>
      <c r="F514" s="3">
        <v>0.88215613382899627</v>
      </c>
      <c r="G514" s="3">
        <v>0.1</v>
      </c>
      <c r="H514" s="3">
        <v>0.1</v>
      </c>
      <c r="I514" s="3">
        <v>0.41226765799256504</v>
      </c>
      <c r="J514" s="3">
        <v>0.10297397769516729</v>
      </c>
      <c r="K514" s="3">
        <v>0.10059479553903346</v>
      </c>
      <c r="L514" s="3">
        <v>0.10594795539033458</v>
      </c>
      <c r="M514" s="3">
        <v>0.10297397769516729</v>
      </c>
      <c r="N514" s="3">
        <v>0.120817843866171</v>
      </c>
      <c r="O514" s="3">
        <v>0</v>
      </c>
      <c r="P514" s="6">
        <f>$BV$43+ (B514*AI508) + (C514*$AJ$43) +(D514*$AK$43)+(E514*$AL$43)+(F514*$AM$43)+(G514*$AN$43)+(H514*$AO$43)+(I514*$AP$43)+(J514*$AQ$43)+(K514*$AR$43)+(L514*$AS$43)+(M514*$AT$43)+(N514*$AU$43)</f>
        <v>1.1168360491324956</v>
      </c>
      <c r="Q514" s="6">
        <f>$BW$43+ (B514*$AV$43) + (C514*$AW$43) +(D514*$AX$43)+(E514*$AY$43)+(F514*$AZ$43)+(G514*$BA$43)+(H514*$BB$43)+(I514*$BC$43)+(J514*$BD$43)+(K514*$BE$43)+(L514*$BF$43)+(M514*$BG$43)+(N514*$BH$43)</f>
        <v>2.4655634858100868</v>
      </c>
      <c r="R514" s="6">
        <f>$BX$43+ (B514*$BI$43) + (C514*$BJ$43) +(D514*$BK$43)+(E514*$BL$43)+(F514*$BM$43)+(G514*$BN$43)+(H514*$BO$43)+(I514*$BP$43)+(J514*$BQ$43)+(K514*$BR$43)+(L514*$BS$43)+(M514*$BT$43)+(N514*$BU$43)</f>
        <v>2.0036371550250882</v>
      </c>
      <c r="S514" s="6">
        <f>1/(1+EXP(-P514))</f>
        <v>0.7534013645401284</v>
      </c>
      <c r="T514" s="6">
        <f t="shared" ref="T514" si="5694">1/(1+EXP(-Q514))</f>
        <v>0.92169215469987387</v>
      </c>
      <c r="U514" s="6">
        <f t="shared" ref="U514" si="5695">1/(1+EXP(-R514))</f>
        <v>0.88117842732851526</v>
      </c>
      <c r="V514" s="6">
        <f>AB505+(S514*Y505)+(T514*Z505)+(U514*AA505)</f>
        <v>0.2508261941476489</v>
      </c>
      <c r="W514" s="6">
        <f t="shared" ref="W514" si="5696">1/(1+EXP(-V514))</f>
        <v>0.56237984496716886</v>
      </c>
      <c r="X514" s="6">
        <f>(O514 -W514) *W514 * (1-W514)</f>
        <v>-0.13840660344927291</v>
      </c>
      <c r="Y514" s="6">
        <f>$Q$4*X514*S514</f>
        <v>-1.0427572390004667E-2</v>
      </c>
      <c r="Z514" s="6">
        <f>$Q$4*X514*T514</f>
        <v>-1.2756828055785136E-2</v>
      </c>
      <c r="AA514" s="6">
        <f>$Q$4*X514*U514</f>
        <v>-1.2196091315931178E-2</v>
      </c>
      <c r="AB514" s="6">
        <f>$Q$4*X514</f>
        <v>-1.3840660344927293E-2</v>
      </c>
      <c r="AC514" s="6">
        <f>X514 *Y505</f>
        <v>-5.8796117140510765E-2</v>
      </c>
      <c r="AD514" s="6">
        <f>X514 *Z505</f>
        <v>2.8874970961266587E-2</v>
      </c>
      <c r="AE514" s="6">
        <f>X514 *AA505</f>
        <v>4.7258147173861752E-2</v>
      </c>
      <c r="AF514" s="6">
        <f>AC514 *S514*(1 - S514)</f>
        <v>-1.0923598221090966E-2</v>
      </c>
      <c r="AG514" s="6">
        <f>AD514 *T514*(1 - T514)</f>
        <v>2.0840720115479941E-3</v>
      </c>
      <c r="AH514" s="6">
        <f>AE514 *U514*(1 - U514)</f>
        <v>4.9480700925828751E-3</v>
      </c>
      <c r="AI514" s="6">
        <f>$Q$4*$AF$52 *B514</f>
        <v>-4.4871305332942388E-4</v>
      </c>
      <c r="AJ514" s="6">
        <f t="shared" ref="AJ514" si="5697">$Q$4*$AF$52 *C514</f>
        <v>-1.5914662710915544E-4</v>
      </c>
      <c r="AK514" s="6">
        <f t="shared" ref="AK514" si="5698">$Q$4*$AF$52 *D514</f>
        <v>-1.7293550454821583E-4</v>
      </c>
      <c r="AL514" s="6">
        <f t="shared" ref="AL514" si="5699">$Q$4*$AF$52 *E514</f>
        <v>-7.4287577202937895E-4</v>
      </c>
      <c r="AM514" s="6">
        <f t="shared" ref="AM514" si="5700">$Q$4*$AF$52 *F514</f>
        <v>-1.3633752567870968E-3</v>
      </c>
      <c r="AN514" s="6">
        <f t="shared" ref="AN514" si="5701">$Q$4*$AF$52 *G514</f>
        <v>-1.5455033462946863E-4</v>
      </c>
      <c r="AO514" s="6">
        <f t="shared" ref="AO514" si="5702">$Q$4*$AF$52 *H514</f>
        <v>-1.5455033462946863E-4</v>
      </c>
      <c r="AP514" s="6">
        <f t="shared" ref="AP514" si="5703">$Q$4*$AF$52 *I514</f>
        <v>-6.3716104499658254E-4</v>
      </c>
      <c r="AQ514" s="6">
        <f t="shared" ref="AQ514" si="5704">$Q$4*$AF$52 *J514</f>
        <v>-1.5914662710915544E-4</v>
      </c>
      <c r="AR514" s="6">
        <f t="shared" ref="AR514" si="5705">$Q$4*$AF$52 *K514</f>
        <v>-1.5546959312540598E-4</v>
      </c>
      <c r="AS514" s="6">
        <f t="shared" ref="AS514" si="5706">$Q$4*$AF$52 *L514</f>
        <v>-1.6374291958884223E-4</v>
      </c>
      <c r="AT514" s="6">
        <f t="shared" ref="AT514" si="5707">$Q$4*$AF$52 *M514</f>
        <v>-1.5914662710915544E-4</v>
      </c>
      <c r="AU514" s="6">
        <f t="shared" ref="AU514" si="5708">$Q$4*$AF$52 *N514</f>
        <v>-1.8672438198727621E-4</v>
      </c>
      <c r="AV514" s="6">
        <f>$Q$4*$AG$52 *B514</f>
        <v>-5.0799712809904275E-5</v>
      </c>
      <c r="AW514" s="6">
        <f t="shared" ref="AW514" si="5709">$Q$4*$AG$52 *C514</f>
        <v>-1.8017311713628017E-5</v>
      </c>
      <c r="AX514" s="6">
        <f t="shared" ref="AX514" si="5710">$Q$4*$AG$52 *D514</f>
        <v>-1.9578378432498315E-5</v>
      </c>
      <c r="AY514" s="6">
        <f t="shared" ref="AY514" si="5711">$Q$4*$AG$52 *E514</f>
        <v>-8.4102469479137277E-5</v>
      </c>
      <c r="AZ514" s="6">
        <f t="shared" ref="AZ514" si="5712">$Q$4*$AG$52 *F514</f>
        <v>-1.5435047182830067E-4</v>
      </c>
      <c r="BA514" s="6">
        <f t="shared" ref="BA514" si="5713">$Q$4*$AG$52 *G514</f>
        <v>-1.7496956140671253E-5</v>
      </c>
      <c r="BB514" s="6">
        <f t="shared" ref="BB514" si="5714">$Q$4*$AG$52 *H514</f>
        <v>-1.7496956140671253E-5</v>
      </c>
      <c r="BC514" s="6">
        <f t="shared" ref="BC514" si="5715">$Q$4*$AG$52 *I514</f>
        <v>-7.2134291301131665E-5</v>
      </c>
      <c r="BD514" s="6">
        <f t="shared" ref="BD514" si="5716">$Q$4*$AG$52 *J514</f>
        <v>-1.8017311713628017E-5</v>
      </c>
      <c r="BE514" s="6">
        <f t="shared" ref="BE514" si="5717">$Q$4*$AG$52 *K514</f>
        <v>-1.7601027255262605E-5</v>
      </c>
      <c r="BF514" s="6">
        <f t="shared" ref="BF514" si="5718">$Q$4*$AG$52 *L514</f>
        <v>-1.8537667286584785E-5</v>
      </c>
      <c r="BG514" s="6">
        <f t="shared" ref="BG514" si="5719">$Q$4*$AG$52 *M514</f>
        <v>-1.8017311713628017E-5</v>
      </c>
      <c r="BH514" s="6">
        <f t="shared" ref="BH514" si="5720">$Q$4*$AG$52 *N514</f>
        <v>-2.1139445151368612E-5</v>
      </c>
      <c r="BI514" s="6">
        <f>$Q$4*$AH$52 *B514</f>
        <v>-2.4001231093712511E-5</v>
      </c>
      <c r="BJ514" s="6">
        <f t="shared" ref="BJ514" si="5721">$Q$4*$AH$52 *C514</f>
        <v>-8.5126005287559081E-6</v>
      </c>
      <c r="BK514" s="6">
        <f t="shared" ref="BK514" si="5722">$Q$4*$AH$52 *D514</f>
        <v>-9.2501543651824131E-6</v>
      </c>
      <c r="BL514" s="6">
        <f t="shared" ref="BL514" si="5723">$Q$4*$AH$52 *E514</f>
        <v>-3.9735712937477939E-5</v>
      </c>
      <c r="BM514" s="6">
        <f t="shared" ref="BM514" si="5724">$Q$4*$AH$52 *F514</f>
        <v>-7.292563557667065E-5</v>
      </c>
      <c r="BN514" s="6">
        <f t="shared" ref="BN514" si="5725">$Q$4*$AH$52 *G514</f>
        <v>-8.2667492499470737E-6</v>
      </c>
      <c r="BO514" s="6">
        <f t="shared" ref="BO514" si="5726">$Q$4*$AH$52 *H514</f>
        <v>-8.2667492499470737E-6</v>
      </c>
      <c r="BP514" s="6">
        <f t="shared" ref="BP514" si="5727">$Q$4*$AH$52 *I514</f>
        <v>-3.4081133524874732E-5</v>
      </c>
      <c r="BQ514" s="6">
        <f t="shared" ref="BQ514" si="5728">$Q$4*$AH$52 *J514</f>
        <v>-8.5126005287559081E-6</v>
      </c>
      <c r="BR514" s="6">
        <f t="shared" ref="BR514" si="5729">$Q$4*$AH$52 *K514</f>
        <v>-8.3159195057088406E-6</v>
      </c>
      <c r="BS514" s="6">
        <f t="shared" ref="BS514" si="5730">$Q$4*$AH$52 *L514</f>
        <v>-8.7584518075647443E-6</v>
      </c>
      <c r="BT514" s="6">
        <f t="shared" ref="BT514" si="5731">$Q$4*$AH$52 *M514</f>
        <v>-8.5126005287559081E-6</v>
      </c>
      <c r="BU514" s="6">
        <f t="shared" ref="BU514" si="5732">$Q$4*$AH$52 *N514</f>
        <v>-9.9877082016089164E-6</v>
      </c>
      <c r="BV514" s="6">
        <f>$Q$4*AF514</f>
        <v>-1.0923598221090967E-3</v>
      </c>
      <c r="BW514" s="6">
        <f>$Q$4*AG514</f>
        <v>2.0840720115479941E-4</v>
      </c>
      <c r="BX514" s="10">
        <f>$Q$4*AH514</f>
        <v>4.9480700925828749E-4</v>
      </c>
    </row>
    <row r="515" spans="1:76" x14ac:dyDescent="0.25">
      <c r="A515" s="53"/>
      <c r="B515" s="21" t="s">
        <v>74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13">
        <f>Y512+Y514</f>
        <v>0.42250510795982904</v>
      </c>
      <c r="Z515" s="13">
        <f t="shared" ref="Z515:AB515" si="5733">Z512+Z514</f>
        <v>-0.21141252840945562</v>
      </c>
      <c r="AA515" s="13">
        <f t="shared" si="5733"/>
        <v>-0.34413270792758854</v>
      </c>
      <c r="AB515" s="13">
        <f t="shared" si="5733"/>
        <v>0.42087214638052406</v>
      </c>
      <c r="AC515" s="36" t="s">
        <v>74</v>
      </c>
      <c r="AD515" s="36"/>
      <c r="AE515" s="36"/>
      <c r="AF515" s="36"/>
      <c r="AG515" s="36"/>
      <c r="AH515" s="36"/>
      <c r="AI515" s="14">
        <f>AI512+AI514</f>
        <v>-2.8074924772801234E-3</v>
      </c>
      <c r="AJ515" s="14">
        <f t="shared" ref="AJ515:BV515" si="5734">AJ512+AJ514</f>
        <v>0.79125798689424054</v>
      </c>
      <c r="AK515" s="14">
        <f t="shared" si="5734"/>
        <v>0.51466346984822431</v>
      </c>
      <c r="AL515" s="14">
        <f t="shared" si="5734"/>
        <v>8.1056958250144362E-2</v>
      </c>
      <c r="AM515" s="14">
        <f t="shared" si="5734"/>
        <v>0.18149357118210235</v>
      </c>
      <c r="AN515" s="14">
        <f t="shared" si="5734"/>
        <v>0.39115684339130885</v>
      </c>
      <c r="AO515" s="14">
        <f t="shared" si="5734"/>
        <v>0.93835507289870634</v>
      </c>
      <c r="AP515" s="14">
        <f t="shared" si="5734"/>
        <v>8.6081954181604942E-2</v>
      </c>
      <c r="AQ515" s="14">
        <f t="shared" si="5734"/>
        <v>0.60677432826910171</v>
      </c>
      <c r="AR515" s="14">
        <f t="shared" si="5734"/>
        <v>9.6298006648048565E-2</v>
      </c>
      <c r="AS515" s="14">
        <f t="shared" si="5734"/>
        <v>0.56332491696940679</v>
      </c>
      <c r="AT515" s="14">
        <f t="shared" si="5734"/>
        <v>0.94124731900563563</v>
      </c>
      <c r="AU515" s="14">
        <f t="shared" si="5734"/>
        <v>0.85757335680262092</v>
      </c>
      <c r="AV515" s="14">
        <f t="shared" si="5734"/>
        <v>0.64951959388442493</v>
      </c>
      <c r="AW515" s="14">
        <f t="shared" si="5734"/>
        <v>0.89527620441069544</v>
      </c>
      <c r="AX515" s="14">
        <f t="shared" si="5734"/>
        <v>0.68612474270390944</v>
      </c>
      <c r="AY515" s="14">
        <f t="shared" si="5734"/>
        <v>0.92710982187139723</v>
      </c>
      <c r="AZ515" s="14">
        <f t="shared" si="5734"/>
        <v>0.68447285268414104</v>
      </c>
      <c r="BA515" s="14">
        <f t="shared" si="5734"/>
        <v>0.18803864145794183</v>
      </c>
      <c r="BB515" s="14">
        <f t="shared" si="5734"/>
        <v>0.34128339778392081</v>
      </c>
      <c r="BC515" s="14">
        <f t="shared" si="5734"/>
        <v>0.80097718031003984</v>
      </c>
      <c r="BD515" s="14">
        <f t="shared" si="5734"/>
        <v>0.68702100258741827</v>
      </c>
      <c r="BE515" s="14">
        <f t="shared" si="5734"/>
        <v>4.5604383633191692E-2</v>
      </c>
      <c r="BF515" s="14">
        <f t="shared" si="5734"/>
        <v>0.65016677753877106</v>
      </c>
      <c r="BG515" s="14">
        <f t="shared" si="5734"/>
        <v>0.77626138606295525</v>
      </c>
      <c r="BH515" s="14">
        <f t="shared" si="5734"/>
        <v>0.98086362075938682</v>
      </c>
      <c r="BI515" s="14">
        <f t="shared" si="5734"/>
        <v>0.74357370296046332</v>
      </c>
      <c r="BJ515" s="14">
        <f t="shared" si="5734"/>
        <v>0.38613901862160938</v>
      </c>
      <c r="BK515" s="14">
        <f t="shared" si="5734"/>
        <v>0.33287838571865314</v>
      </c>
      <c r="BL515" s="14">
        <f t="shared" si="5734"/>
        <v>6.3912015263675723E-2</v>
      </c>
      <c r="BM515" s="14">
        <f t="shared" si="5734"/>
        <v>0.77331286293351131</v>
      </c>
      <c r="BN515" s="14">
        <f t="shared" si="5734"/>
        <v>0.46650354567300795</v>
      </c>
      <c r="BO515" s="14">
        <f t="shared" si="5734"/>
        <v>0.89026975979920098</v>
      </c>
      <c r="BP515" s="14">
        <f t="shared" si="5734"/>
        <v>0.34596350330491515</v>
      </c>
      <c r="BQ515" s="14">
        <f t="shared" si="5734"/>
        <v>0.37257930233743891</v>
      </c>
      <c r="BR515" s="14">
        <f t="shared" si="5734"/>
        <v>0.32059198909338393</v>
      </c>
      <c r="BS515" s="14">
        <f t="shared" si="5734"/>
        <v>0.20317475149813363</v>
      </c>
      <c r="BT515" s="14">
        <f t="shared" si="5734"/>
        <v>0.79221203789217898</v>
      </c>
      <c r="BU515" s="14">
        <f t="shared" si="5734"/>
        <v>0.21274139832482467</v>
      </c>
      <c r="BV515" s="14">
        <f t="shared" si="5734"/>
        <v>4.4821709658154678E-2</v>
      </c>
      <c r="BW515" s="14">
        <f>BW512+BW514</f>
        <v>0.30717031900743547</v>
      </c>
      <c r="BX515" s="15">
        <f t="shared" ref="BX515" si="5735">BX512+BX514</f>
        <v>0.53532781181555789</v>
      </c>
    </row>
    <row r="516" spans="1:76" x14ac:dyDescent="0.25">
      <c r="A516" s="53"/>
      <c r="BX516" s="12"/>
    </row>
    <row r="517" spans="1:76" ht="14.25" customHeight="1" x14ac:dyDescent="0.25">
      <c r="A517" s="53"/>
      <c r="B517" s="8">
        <v>0.32007434944237922</v>
      </c>
      <c r="C517" s="3">
        <v>0.1</v>
      </c>
      <c r="D517" s="3">
        <v>0.10594795539033458</v>
      </c>
      <c r="E517" s="3">
        <v>0.45687732342007437</v>
      </c>
      <c r="F517" s="3">
        <v>0.9</v>
      </c>
      <c r="G517" s="3">
        <v>0.1</v>
      </c>
      <c r="H517" s="3">
        <v>0.10594795539033458</v>
      </c>
      <c r="I517" s="3">
        <v>0.45985130111524164</v>
      </c>
      <c r="J517" s="3">
        <v>0.10297397769516729</v>
      </c>
      <c r="K517" s="3">
        <v>0.10059479553903346</v>
      </c>
      <c r="L517" s="3">
        <v>0.10297397769516729</v>
      </c>
      <c r="M517" s="3">
        <v>0.10297397769516729</v>
      </c>
      <c r="N517" s="3">
        <v>0.10892193308550187</v>
      </c>
      <c r="O517" s="3">
        <v>0</v>
      </c>
      <c r="P517" s="6">
        <f>$BV$43+ (B517*AI511) + (C517*$AJ$43) +(D517*$AK$43)+(E517*$AL$43)+(F517*$AM$43)+(G517*$AN$43)+(H517*$AO$43)+(I517*$AP$43)+(J517*$AQ$43)+(K517*$AR$43)+(L517*$AS$43)+(M517*$AT$43)+(N517*$AU$43)</f>
        <v>1.1143230549601821</v>
      </c>
      <c r="Q517" s="6">
        <f>$BW$43+ (B517*$AV$43) + (C517*$AW$43) +(D517*$AX$43)+(E517*$AY$43)+(F517*$AZ$43)+(G517*$BA$43)+(H517*$BB$43)+(I517*$BC$43)+(J517*$BD$43)+(K517*$BE$43)+(L517*$BF$43)+(M517*$BG$43)+(N517*$BH$43)</f>
        <v>2.4954608669463334</v>
      </c>
      <c r="R517" s="6">
        <f>$BX$43+ (B517*$BI$43) + (C517*$BJ$43) +(D517*$BK$43)+(E517*$BL$43)+(F517*$BM$43)+(G517*$BN$43)+(H517*$BO$43)+(I517*$BP$43)+(J517*$BQ$43)+(K517*$BR$43)+(L517*$BS$43)+(M517*$BT$43)+(N517*$BU$43)</f>
        <v>2.053859722839591</v>
      </c>
      <c r="S517" s="6">
        <f t="shared" ref="S517" si="5736">1/(1+EXP(-P517))</f>
        <v>0.75293418375792309</v>
      </c>
      <c r="T517" s="6">
        <f>1/(1+EXP(-Q517))</f>
        <v>0.92382299661895484</v>
      </c>
      <c r="U517" s="6">
        <f>1/(1+EXP(-R517))</f>
        <v>0.88633704164848148</v>
      </c>
      <c r="V517" s="6">
        <f>AB505+(S517*Y505)+(T517*Z505)+(U517*AA505)</f>
        <v>0.248421807644508</v>
      </c>
      <c r="W517" s="6">
        <f t="shared" ref="W517" si="5737">1/(1+EXP(-V517))</f>
        <v>0.56178801591796679</v>
      </c>
      <c r="X517" s="6">
        <f>(O517 -W517) *W517 * (1-W517)</f>
        <v>-0.13830223277558354</v>
      </c>
      <c r="Y517" s="6">
        <f>$Q$4*X517*S517</f>
        <v>-1.0413247874678226E-2</v>
      </c>
      <c r="Z517" s="6">
        <f>$Q$4*X517*T517</f>
        <v>-1.2776678312183182E-2</v>
      </c>
      <c r="AA517" s="6">
        <f>$Q$4*X517*U517</f>
        <v>-1.2258239185169037E-2</v>
      </c>
      <c r="AB517" s="6">
        <f>$Q$4*X517</f>
        <v>-1.3830223277558354E-2</v>
      </c>
      <c r="AC517" s="6">
        <f>$X517 *Y505</f>
        <v>-5.8751779730276406E-2</v>
      </c>
      <c r="AD517" s="6">
        <f>$X517 *Z505</f>
        <v>2.8853196709916699E-2</v>
      </c>
      <c r="AE517" s="6">
        <f>$X517 *AA505</f>
        <v>4.7222510401230051E-2</v>
      </c>
      <c r="AF517" s="6">
        <f>AC517 *S517*(1 - S517)</f>
        <v>-1.0929258620920921E-2</v>
      </c>
      <c r="AG517" s="6">
        <f>AD517 *T517*(1 - T517)</f>
        <v>2.0305168139199865E-3</v>
      </c>
      <c r="AH517" s="6">
        <f>AE517 *U517*(1 - U517)</f>
        <v>4.7573699607030666E-3</v>
      </c>
      <c r="AI517" s="6">
        <f t="shared" ref="AI517" si="5738">$Q$4*$AF$33 *B517</f>
        <v>-4.7762817871976817E-4</v>
      </c>
      <c r="AJ517" s="6">
        <f t="shared" ref="AJ517" si="5739">$Q$4*$AF$33 *C517</f>
        <v>-1.4922413481488689E-4</v>
      </c>
      <c r="AK517" s="6">
        <f t="shared" ref="AK517" si="5740">$Q$4*$AF$33 *D517</f>
        <v>-1.5809991978528909E-4</v>
      </c>
      <c r="AL517" s="6">
        <f t="shared" ref="AL517" si="5741">$Q$4*$AF$33 *E517</f>
        <v>-6.817712330390186E-4</v>
      </c>
      <c r="AM517" s="6">
        <f t="shared" ref="AM517" si="5742">$Q$4*$AF$33 *F517</f>
        <v>-1.3430172133339822E-3</v>
      </c>
      <c r="AN517" s="6">
        <f t="shared" ref="AN517" si="5743">$Q$4*$AF$33 *G517</f>
        <v>-1.4922413481488689E-4</v>
      </c>
      <c r="AO517" s="6">
        <f t="shared" ref="AO517" si="5744">$Q$4*$AF$33 *H517</f>
        <v>-1.5809991978528909E-4</v>
      </c>
      <c r="AP517" s="6">
        <f t="shared" ref="AP517" si="5745">$Q$4*$AF$33 *I517</f>
        <v>-6.8620912552421962E-4</v>
      </c>
      <c r="AQ517" s="6">
        <f t="shared" ref="AQ517" si="5746">$Q$4*$AF$33 *J517</f>
        <v>-1.5366202730008799E-4</v>
      </c>
      <c r="AR517" s="6">
        <f t="shared" ref="AR517" si="5747">$Q$4*$AF$33 *K517</f>
        <v>-1.501117133119271E-4</v>
      </c>
      <c r="AS517" s="6">
        <f t="shared" ref="AS517" si="5748">$Q$4*$AF$33 *L517</f>
        <v>-1.5366202730008799E-4</v>
      </c>
      <c r="AT517" s="6">
        <f t="shared" ref="AT517" si="5749">$Q$4*$AF$33 *M517</f>
        <v>-1.5366202730008799E-4</v>
      </c>
      <c r="AU517" s="6">
        <f t="shared" ref="AU517" si="5750">$Q$4*$AF$33 *N517</f>
        <v>-1.6253781227049019E-4</v>
      </c>
      <c r="AV517" s="6">
        <f t="shared" ref="AV517" si="5751">$Q$4*$AG$33 *B517</f>
        <v>-5.733351398497838E-5</v>
      </c>
      <c r="AW517" s="6">
        <f t="shared" ref="AW517" si="5752">$Q$4*$AG$33 *C517</f>
        <v>-1.7912561279859678E-5</v>
      </c>
      <c r="AX517" s="6">
        <f t="shared" ref="AX517" si="5753">$Q$4*$AG$33 *D517</f>
        <v>-1.8977992434052078E-5</v>
      </c>
      <c r="AY517" s="6">
        <f t="shared" ref="AY517" si="5754">$Q$4*$AG$33 *E517</f>
        <v>-8.1838430531403508E-5</v>
      </c>
      <c r="AZ517" s="6">
        <f t="shared" ref="AZ517" si="5755">$Q$4*$AG$33 *F517</f>
        <v>-1.6121305151873711E-4</v>
      </c>
      <c r="BA517" s="6">
        <f t="shared" ref="BA517" si="5756">$Q$4*$AG$33 *G517</f>
        <v>-1.7912561279859678E-5</v>
      </c>
      <c r="BB517" s="6">
        <f t="shared" ref="BB517" si="5757">$Q$4*$AG$33 *H517</f>
        <v>-1.8977992434052078E-5</v>
      </c>
      <c r="BC517" s="6">
        <f t="shared" ref="BC517" si="5758">$Q$4*$AG$33 *I517</f>
        <v>-8.2371146108499717E-5</v>
      </c>
      <c r="BD517" s="6">
        <f t="shared" ref="BD517" si="5759">$Q$4*$AG$33 *J517</f>
        <v>-1.8445276856955879E-5</v>
      </c>
      <c r="BE517" s="6">
        <f t="shared" ref="BE517" si="5760">$Q$4*$AG$33 *K517</f>
        <v>-1.8019104395278919E-5</v>
      </c>
      <c r="BF517" s="6">
        <f t="shared" ref="BF517" si="5761">$Q$4*$AG$33 *L517</f>
        <v>-1.8445276856955879E-5</v>
      </c>
      <c r="BG517" s="6">
        <f t="shared" ref="BG517" si="5762">$Q$4*$AG$33 *M517</f>
        <v>-1.8445276856955879E-5</v>
      </c>
      <c r="BH517" s="6">
        <f t="shared" ref="BH517" si="5763">$Q$4*$AG$33 *N517</f>
        <v>-1.9510708011148276E-5</v>
      </c>
      <c r="BI517" s="6">
        <f t="shared" ref="BI517" si="5764">$Q$4*$AH$33 *B517</f>
        <v>-3.1616436273228051E-5</v>
      </c>
      <c r="BJ517" s="6">
        <f t="shared" ref="BJ517" si="5765">$Q$4*$AH$33 *C517</f>
        <v>-9.8778412979074856E-6</v>
      </c>
      <c r="BK517" s="6">
        <f t="shared" ref="BK517" si="5766">$Q$4*$AH$33 *D517</f>
        <v>-1.0465370891835069E-5</v>
      </c>
      <c r="BL517" s="6">
        <f t="shared" ref="BL517" si="5767">$Q$4*$AH$33 *E517</f>
        <v>-4.5129616933562451E-5</v>
      </c>
      <c r="BM517" s="6">
        <f t="shared" ref="BM517" si="5768">$Q$4*$AH$33 *F517</f>
        <v>-8.8900571681167377E-5</v>
      </c>
      <c r="BN517" s="6">
        <f t="shared" ref="BN517" si="5769">$Q$4*$AH$33 *G517</f>
        <v>-9.8778412979074856E-6</v>
      </c>
      <c r="BO517" s="6">
        <f t="shared" ref="BO517" si="5770">$Q$4*$AH$33 *H517</f>
        <v>-1.0465370891835069E-5</v>
      </c>
      <c r="BP517" s="6">
        <f t="shared" ref="BP517" si="5771">$Q$4*$AH$33 *I517</f>
        <v>-4.5423381730526246E-5</v>
      </c>
      <c r="BQ517" s="6">
        <f t="shared" ref="BQ517" si="5772">$Q$4*$AH$33 *J517</f>
        <v>-1.0171606094871277E-5</v>
      </c>
      <c r="BR517" s="6">
        <f t="shared" ref="BR517" si="5773">$Q$4*$AH$33 *K517</f>
        <v>-9.9365942573002432E-6</v>
      </c>
      <c r="BS517" s="6">
        <f t="shared" ref="BS517" si="5774">$Q$4*$AH$33 *L517</f>
        <v>-1.0171606094871277E-5</v>
      </c>
      <c r="BT517" s="6">
        <f t="shared" ref="BT517" si="5775">$Q$4*$AH$33 *M517</f>
        <v>-1.0171606094871277E-5</v>
      </c>
      <c r="BU517" s="6">
        <f t="shared" ref="BU517" si="5776">$Q$4*$AH$33 *N517</f>
        <v>-1.075913568879886E-5</v>
      </c>
      <c r="BV517" s="6">
        <f>AF517*BV515</f>
        <v>-4.8986805668580153E-4</v>
      </c>
      <c r="BW517" s="6">
        <f t="shared" ref="BW517" si="5777">AG517*BW515</f>
        <v>6.2371449748176372E-4</v>
      </c>
      <c r="BX517" s="10">
        <f>AH517*BX515</f>
        <v>2.5467524510602393E-3</v>
      </c>
    </row>
    <row r="518" spans="1:76" x14ac:dyDescent="0.25">
      <c r="A518" s="53"/>
      <c r="B518" s="21" t="s">
        <v>74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13">
        <f>Y515+Y517</f>
        <v>0.41209186008515081</v>
      </c>
      <c r="Z518" s="13">
        <f t="shared" ref="Z518:AB518" si="5778">Z515+Z517</f>
        <v>-0.22418920672163881</v>
      </c>
      <c r="AA518" s="13">
        <f t="shared" si="5778"/>
        <v>-0.35639094711275759</v>
      </c>
      <c r="AB518" s="13">
        <f t="shared" si="5778"/>
        <v>0.40704192310296572</v>
      </c>
      <c r="AC518" s="36" t="s">
        <v>74</v>
      </c>
      <c r="AD518" s="36"/>
      <c r="AE518" s="36"/>
      <c r="AF518" s="36"/>
      <c r="AG518" s="36"/>
      <c r="AH518" s="36"/>
      <c r="AI518" s="14">
        <f>AI515+AI517</f>
        <v>-3.2851206559998914E-3</v>
      </c>
      <c r="AJ518" s="14">
        <f t="shared" ref="AJ518:BX518" si="5779">AJ515+AJ517</f>
        <v>0.79110876275942565</v>
      </c>
      <c r="AK518" s="14">
        <f t="shared" si="5779"/>
        <v>0.51450536992843898</v>
      </c>
      <c r="AL518" s="14">
        <f t="shared" si="5779"/>
        <v>8.0375187017105346E-2</v>
      </c>
      <c r="AM518" s="14">
        <f t="shared" si="5779"/>
        <v>0.18015055396876836</v>
      </c>
      <c r="AN518" s="14">
        <f t="shared" si="5779"/>
        <v>0.39100761925649397</v>
      </c>
      <c r="AO518" s="14">
        <f t="shared" si="5779"/>
        <v>0.93819697297892102</v>
      </c>
      <c r="AP518" s="14">
        <f t="shared" si="5779"/>
        <v>8.5395745056080719E-2</v>
      </c>
      <c r="AQ518" s="14">
        <f t="shared" si="5779"/>
        <v>0.60662066624180166</v>
      </c>
      <c r="AR518" s="14">
        <f t="shared" si="5779"/>
        <v>9.6147894934736633E-2</v>
      </c>
      <c r="AS518" s="14">
        <f t="shared" si="5779"/>
        <v>0.56317125494210674</v>
      </c>
      <c r="AT518" s="14">
        <f t="shared" si="5779"/>
        <v>0.94109365697833558</v>
      </c>
      <c r="AU518" s="14">
        <f t="shared" si="5779"/>
        <v>0.85741081899035043</v>
      </c>
      <c r="AV518" s="14">
        <f t="shared" si="5779"/>
        <v>0.64946226037043997</v>
      </c>
      <c r="AW518" s="14">
        <f t="shared" si="5779"/>
        <v>0.89525829184941563</v>
      </c>
      <c r="AX518" s="14">
        <f t="shared" si="5779"/>
        <v>0.68610576471147544</v>
      </c>
      <c r="AY518" s="14">
        <f t="shared" si="5779"/>
        <v>0.92702798344086579</v>
      </c>
      <c r="AZ518" s="14">
        <f t="shared" si="5779"/>
        <v>0.68431163963262231</v>
      </c>
      <c r="BA518" s="14">
        <f t="shared" si="5779"/>
        <v>0.18802072889666196</v>
      </c>
      <c r="BB518" s="14">
        <f t="shared" si="5779"/>
        <v>0.34126441979148675</v>
      </c>
      <c r="BC518" s="14">
        <f t="shared" si="5779"/>
        <v>0.8008948091639313</v>
      </c>
      <c r="BD518" s="14">
        <f t="shared" si="5779"/>
        <v>0.68700255731056137</v>
      </c>
      <c r="BE518" s="14">
        <f t="shared" si="5779"/>
        <v>4.5586364528796414E-2</v>
      </c>
      <c r="BF518" s="14">
        <f t="shared" si="5779"/>
        <v>0.65014833226191415</v>
      </c>
      <c r="BG518" s="14">
        <f t="shared" si="5779"/>
        <v>0.77624294078609835</v>
      </c>
      <c r="BH518" s="14">
        <f t="shared" si="5779"/>
        <v>0.98084411005137573</v>
      </c>
      <c r="BI518" s="14">
        <f t="shared" si="5779"/>
        <v>0.74354208652419007</v>
      </c>
      <c r="BJ518" s="14">
        <f t="shared" si="5779"/>
        <v>0.38612914078031146</v>
      </c>
      <c r="BK518" s="14">
        <f t="shared" si="5779"/>
        <v>0.3328679203477613</v>
      </c>
      <c r="BL518" s="14">
        <f t="shared" si="5779"/>
        <v>6.3866885646742158E-2</v>
      </c>
      <c r="BM518" s="14">
        <f t="shared" si="5779"/>
        <v>0.77322396236183011</v>
      </c>
      <c r="BN518" s="14">
        <f t="shared" si="5779"/>
        <v>0.46649366783171003</v>
      </c>
      <c r="BO518" s="14">
        <f t="shared" si="5779"/>
        <v>0.89025929442830909</v>
      </c>
      <c r="BP518" s="14">
        <f t="shared" si="5779"/>
        <v>0.34591807992318463</v>
      </c>
      <c r="BQ518" s="14">
        <f t="shared" si="5779"/>
        <v>0.37256913073134407</v>
      </c>
      <c r="BR518" s="14">
        <f t="shared" si="5779"/>
        <v>0.32058205249912664</v>
      </c>
      <c r="BS518" s="14">
        <f t="shared" si="5779"/>
        <v>0.20316457989203876</v>
      </c>
      <c r="BT518" s="14">
        <f t="shared" si="5779"/>
        <v>0.79220186628608413</v>
      </c>
      <c r="BU518" s="14">
        <f t="shared" si="5779"/>
        <v>0.21273063918913587</v>
      </c>
      <c r="BV518" s="14">
        <f t="shared" si="5779"/>
        <v>4.4331841601468878E-2</v>
      </c>
      <c r="BW518" s="14">
        <f t="shared" si="5779"/>
        <v>0.30779403350491724</v>
      </c>
      <c r="BX518" s="15">
        <f t="shared" si="5779"/>
        <v>0.53787456426661817</v>
      </c>
    </row>
    <row r="519" spans="1:76" x14ac:dyDescent="0.25">
      <c r="A519" s="53"/>
      <c r="BX519" s="12"/>
    </row>
    <row r="520" spans="1:76" x14ac:dyDescent="0.25">
      <c r="A520" s="53"/>
      <c r="B520" s="8">
        <v>0.29330855018587365</v>
      </c>
      <c r="C520" s="3">
        <v>0.10297397769516729</v>
      </c>
      <c r="D520" s="3">
        <v>0.11189591078066916</v>
      </c>
      <c r="E520" s="3">
        <v>0.45687732342007437</v>
      </c>
      <c r="F520" s="3">
        <v>0.62639405204460963</v>
      </c>
      <c r="G520" s="3">
        <v>0.1</v>
      </c>
      <c r="H520" s="3">
        <v>0.1</v>
      </c>
      <c r="I520" s="3">
        <v>0.51635687732342006</v>
      </c>
      <c r="J520" s="3">
        <v>0.1</v>
      </c>
      <c r="K520" s="3">
        <v>0.10118959107806692</v>
      </c>
      <c r="L520" s="3">
        <v>0.10297397769516729</v>
      </c>
      <c r="M520" s="3">
        <v>0.1</v>
      </c>
      <c r="N520" s="3">
        <v>0.120817843866171</v>
      </c>
      <c r="O520" s="3">
        <v>0</v>
      </c>
      <c r="P520" s="6">
        <f>$BV$43+ (B520*AI514) + (C520*$AJ$43) +(D520*$AK$43)+(E520*$AL$43)+(F520*$AM$43)+(G520*$AN$43)+(H520*$AO$43)+(I520*$AP$43)+(J520*$AQ$43)+(K520*$AR$43)+(L520*$AS$43)+(M520*$AT$43)+(N520*$AU$43)</f>
        <v>1.0450014245468009</v>
      </c>
      <c r="Q520" s="6">
        <f>$BW$43+ (B520*$AV$43) + (C520*$AW$43) +(D520*$AX$43)+(E520*$AY$43)+(F520*$AZ$43)+(G520*$BA$43)+(H520*$BB$43)+(I520*$BC$43)+(J520*$BD$43)+(K520*$BE$43)+(L520*$BF$43)+(M520*$BG$43)+(N520*$BH$43)</f>
        <v>2.3443019607308897</v>
      </c>
      <c r="R520" s="6">
        <f>$BX$43+ (B520*$BI$43) + (C520*$BJ$43) +(D520*$BK$43)+(E520*$BL$43)+(F520*$BM$43)+(G520*$BN$43)+(H520*$BO$43)+(I520*$BP$43)+(J520*$BQ$43)+(K520*$BR$43)+(L520*$BS$43)+(M520*$BT$43)+(N520*$BU$43)</f>
        <v>1.8369785785248183</v>
      </c>
      <c r="S520" s="6">
        <f t="shared" ref="S520" si="5780">1/(1+EXP(-P520))</f>
        <v>0.7398138808798016</v>
      </c>
      <c r="T520" s="6">
        <f>1/(1+EXP(-Q520))</f>
        <v>0.91248025012168565</v>
      </c>
      <c r="U520" s="6">
        <f>1/(1+EXP(-R520))</f>
        <v>0.86259097721480193</v>
      </c>
      <c r="V520" s="6">
        <f>AB505+(S520*Y505)+(T520*Z505)+(U520*AA505)</f>
        <v>0.25332253926923914</v>
      </c>
      <c r="W520" s="6">
        <f t="shared" ref="W520" si="5781">1/(1+EXP(-V520))</f>
        <v>0.56299412138182836</v>
      </c>
      <c r="X520" s="6">
        <f>(O520 -W520) *W520 * (1-W520)</f>
        <v>-0.1385144236712981</v>
      </c>
      <c r="Y520" s="6">
        <f>$Q$4*X520*S520</f>
        <v>-1.0247489333409212E-2</v>
      </c>
      <c r="Z520" s="6">
        <f>$Q$4*X520*T520</f>
        <v>-1.2639167595704723E-2</v>
      </c>
      <c r="AA520" s="6">
        <f>$Q$4*X520*U520</f>
        <v>-1.1948129207297013E-2</v>
      </c>
      <c r="AB520" s="6">
        <f>$Q$4*X520</f>
        <v>-1.3851442367129811E-2</v>
      </c>
      <c r="AC520" s="6">
        <f>$X520 *Y505</f>
        <v>-5.884191994360196E-2</v>
      </c>
      <c r="AD520" s="6">
        <f>$X520 *Z505</f>
        <v>2.8897464871979132E-2</v>
      </c>
      <c r="AE520" s="6">
        <f>$X520 *AA505</f>
        <v>4.7294961775143779E-2</v>
      </c>
      <c r="AF520" s="6">
        <f>AC520 *S520*(1 - S520)</f>
        <v>-1.1326440129903604E-2</v>
      </c>
      <c r="AG520" s="6">
        <f>AD520 *T520*(1 - T520)</f>
        <v>2.3077527947676277E-3</v>
      </c>
      <c r="AH520" s="6">
        <f>AE520 *U520*(1 - U520)</f>
        <v>5.6057669777425439E-3</v>
      </c>
      <c r="AI520" s="6">
        <f t="shared" ref="AI520" si="5782">$Q$4*$AF$33 *B520</f>
        <v>-4.3768714635295826E-4</v>
      </c>
      <c r="AJ520" s="6">
        <f t="shared" ref="AJ520" si="5783">$Q$4*$AF$33 *C520</f>
        <v>-1.5366202730008799E-4</v>
      </c>
      <c r="AK520" s="6">
        <f t="shared" ref="AK520" si="5784">$Q$4*$AF$33 *D520</f>
        <v>-1.6697570475569131E-4</v>
      </c>
      <c r="AL520" s="6">
        <f t="shared" ref="AL520" si="5785">$Q$4*$AF$33 *E520</f>
        <v>-6.817712330390186E-4</v>
      </c>
      <c r="AM520" s="6">
        <f t="shared" ref="AM520" si="5786">$Q$4*$AF$33 *F520</f>
        <v>-9.3473110469548108E-4</v>
      </c>
      <c r="AN520" s="6">
        <f t="shared" ref="AN520" si="5787">$Q$4*$AF$33 *G520</f>
        <v>-1.4922413481488689E-4</v>
      </c>
      <c r="AO520" s="6">
        <f t="shared" ref="AO520" si="5788">$Q$4*$AF$33 *H520</f>
        <v>-1.4922413481488689E-4</v>
      </c>
      <c r="AP520" s="6">
        <f t="shared" ref="AP520" si="5789">$Q$4*$AF$33 *I520</f>
        <v>-7.7052908274304044E-4</v>
      </c>
      <c r="AQ520" s="6">
        <f t="shared" ref="AQ520" si="5790">$Q$4*$AF$33 *J520</f>
        <v>-1.4922413481488689E-4</v>
      </c>
      <c r="AR520" s="6">
        <f t="shared" ref="AR520" si="5791">$Q$4*$AF$33 *K520</f>
        <v>-1.5099929180896734E-4</v>
      </c>
      <c r="AS520" s="6">
        <f t="shared" ref="AS520" si="5792">$Q$4*$AF$33 *L520</f>
        <v>-1.5366202730008799E-4</v>
      </c>
      <c r="AT520" s="6">
        <f t="shared" ref="AT520" si="5793">$Q$4*$AF$33 *M520</f>
        <v>-1.4922413481488689E-4</v>
      </c>
      <c r="AU520" s="6">
        <f t="shared" ref="AU520" si="5794">$Q$4*$AF$33 *N520</f>
        <v>-1.8028938221129458E-4</v>
      </c>
      <c r="AV520" s="6">
        <f t="shared" ref="AV520" si="5795">$Q$4*$AG$33 *B520</f>
        <v>-5.2539073791112597E-5</v>
      </c>
      <c r="AW520" s="6">
        <f t="shared" ref="AW520" si="5796">$Q$4*$AG$33 *C520</f>
        <v>-1.8445276856955879E-5</v>
      </c>
      <c r="AX520" s="6">
        <f t="shared" ref="AX520" si="5797">$Q$4*$AG$33 *D520</f>
        <v>-2.0043423588244475E-5</v>
      </c>
      <c r="AY520" s="6">
        <f t="shared" ref="AY520" si="5798">$Q$4*$AG$33 *E520</f>
        <v>-8.1838430531403508E-5</v>
      </c>
      <c r="AZ520" s="6">
        <f t="shared" ref="AZ520" si="5799">$Q$4*$AG$33 *F520</f>
        <v>-1.1220321842588683E-4</v>
      </c>
      <c r="BA520" s="6">
        <f t="shared" ref="BA520" si="5800">$Q$4*$AG$33 *G520</f>
        <v>-1.7912561279859678E-5</v>
      </c>
      <c r="BB520" s="6">
        <f t="shared" ref="BB520" si="5801">$Q$4*$AG$33 *H520</f>
        <v>-1.7912561279859678E-5</v>
      </c>
      <c r="BC520" s="6">
        <f t="shared" ref="BC520" si="5802">$Q$4*$AG$33 *I520</f>
        <v>-9.2492742073327477E-5</v>
      </c>
      <c r="BD520" s="6">
        <f t="shared" ref="BD520" si="5803">$Q$4*$AG$33 *J520</f>
        <v>-1.7912561279859678E-5</v>
      </c>
      <c r="BE520" s="6">
        <f t="shared" ref="BE520" si="5804">$Q$4*$AG$33 *K520</f>
        <v>-1.812564751069816E-5</v>
      </c>
      <c r="BF520" s="6">
        <f t="shared" ref="BF520" si="5805">$Q$4*$AG$33 *L520</f>
        <v>-1.8445276856955879E-5</v>
      </c>
      <c r="BG520" s="6">
        <f t="shared" ref="BG520" si="5806">$Q$4*$AG$33 *M520</f>
        <v>-1.7912561279859678E-5</v>
      </c>
      <c r="BH520" s="6">
        <f t="shared" ref="BH520" si="5807">$Q$4*$AG$33 *N520</f>
        <v>-2.164157031953307E-5</v>
      </c>
      <c r="BI520" s="6">
        <f t="shared" ref="BI520" si="5808">$Q$4*$AH$33 *B520</f>
        <v>-2.897255310055393E-5</v>
      </c>
      <c r="BJ520" s="6">
        <f t="shared" ref="BJ520" si="5809">$Q$4*$AH$33 *C520</f>
        <v>-1.0171606094871277E-5</v>
      </c>
      <c r="BK520" s="6">
        <f t="shared" ref="BK520" si="5810">$Q$4*$AH$33 *D520</f>
        <v>-1.1052900485762652E-5</v>
      </c>
      <c r="BL520" s="6">
        <f t="shared" ref="BL520" si="5811">$Q$4*$AH$33 *E520</f>
        <v>-4.5129616933562451E-5</v>
      </c>
      <c r="BM520" s="6">
        <f t="shared" ref="BM520" si="5812">$Q$4*$AH$33 *F520</f>
        <v>-6.1874210360498563E-5</v>
      </c>
      <c r="BN520" s="6">
        <f t="shared" ref="BN520" si="5813">$Q$4*$AH$33 *G520</f>
        <v>-9.8778412979074856E-6</v>
      </c>
      <c r="BO520" s="6">
        <f t="shared" ref="BO520" si="5814">$Q$4*$AH$33 *H520</f>
        <v>-9.8778412979074856E-6</v>
      </c>
      <c r="BP520" s="6">
        <f t="shared" ref="BP520" si="5815">$Q$4*$AH$33 *I520</f>
        <v>-5.1004912872838277E-5</v>
      </c>
      <c r="BQ520" s="6">
        <f t="shared" ref="BQ520" si="5816">$Q$4*$AH$33 *J520</f>
        <v>-9.8778412979074856E-6</v>
      </c>
      <c r="BR520" s="6">
        <f t="shared" ref="BR520" si="5817">$Q$4*$AH$33 *K520</f>
        <v>-9.9953472166930026E-6</v>
      </c>
      <c r="BS520" s="6">
        <f t="shared" ref="BS520" si="5818">$Q$4*$AH$33 *L520</f>
        <v>-1.0171606094871277E-5</v>
      </c>
      <c r="BT520" s="6">
        <f t="shared" ref="BT520" si="5819">$Q$4*$AH$33 *M520</f>
        <v>-9.8778412979074856E-6</v>
      </c>
      <c r="BU520" s="6">
        <f t="shared" ref="BU520" si="5820">$Q$4*$AH$33 *N520</f>
        <v>-1.1934194876654025E-5</v>
      </c>
      <c r="BV520" s="6">
        <f>AF520*BV518</f>
        <v>-5.0212194974740714E-4</v>
      </c>
      <c r="BW520" s="6">
        <f t="shared" ref="BW520" si="5821">AG520*BW518</f>
        <v>7.1031254103377361E-4</v>
      </c>
      <c r="BX520" s="10">
        <f>AH520*BX518</f>
        <v>3.0151994705334677E-3</v>
      </c>
    </row>
    <row r="521" spans="1:76" x14ac:dyDescent="0.25">
      <c r="A521" s="53"/>
      <c r="B521" s="21" t="s">
        <v>74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13">
        <f>Y518+Y520</f>
        <v>0.40184437075174162</v>
      </c>
      <c r="Z521" s="13">
        <f t="shared" ref="Z521:AB521" si="5822">Z518+Z520</f>
        <v>-0.23682837431734352</v>
      </c>
      <c r="AA521" s="13">
        <f t="shared" si="5822"/>
        <v>-0.36833907632005458</v>
      </c>
      <c r="AB521" s="13">
        <f t="shared" si="5822"/>
        <v>0.3931904807358359</v>
      </c>
      <c r="AC521" s="36" t="s">
        <v>74</v>
      </c>
      <c r="AD521" s="36"/>
      <c r="AE521" s="36"/>
      <c r="AF521" s="36"/>
      <c r="AG521" s="36"/>
      <c r="AH521" s="36"/>
      <c r="AI521" s="14">
        <f>AI518+AI520</f>
        <v>-3.7228078023528498E-3</v>
      </c>
      <c r="AJ521" s="14">
        <f t="shared" ref="AJ521:BX521" si="5823">AJ518+AJ520</f>
        <v>0.7909551007321256</v>
      </c>
      <c r="AK521" s="14">
        <f t="shared" si="5823"/>
        <v>0.51433839422368333</v>
      </c>
      <c r="AL521" s="14">
        <f t="shared" si="5823"/>
        <v>7.9693415784066329E-2</v>
      </c>
      <c r="AM521" s="14">
        <f t="shared" si="5823"/>
        <v>0.17921582286407289</v>
      </c>
      <c r="AN521" s="14">
        <f t="shared" si="5823"/>
        <v>0.39085839512167908</v>
      </c>
      <c r="AO521" s="14">
        <f t="shared" si="5823"/>
        <v>0.93804774884410613</v>
      </c>
      <c r="AP521" s="14">
        <f t="shared" si="5823"/>
        <v>8.4625215973337678E-2</v>
      </c>
      <c r="AQ521" s="14">
        <f t="shared" si="5823"/>
        <v>0.60647144210698678</v>
      </c>
      <c r="AR521" s="14">
        <f t="shared" si="5823"/>
        <v>9.5996895642927668E-2</v>
      </c>
      <c r="AS521" s="14">
        <f t="shared" si="5823"/>
        <v>0.56301759291480669</v>
      </c>
      <c r="AT521" s="14">
        <f t="shared" si="5823"/>
        <v>0.9409444328435207</v>
      </c>
      <c r="AU521" s="14">
        <f t="shared" si="5823"/>
        <v>0.85723052960813917</v>
      </c>
      <c r="AV521" s="14">
        <f t="shared" si="5823"/>
        <v>0.64940972129664887</v>
      </c>
      <c r="AW521" s="14">
        <f t="shared" si="5823"/>
        <v>0.89523984657255873</v>
      </c>
      <c r="AX521" s="14">
        <f t="shared" si="5823"/>
        <v>0.68608572128788725</v>
      </c>
      <c r="AY521" s="14">
        <f t="shared" si="5823"/>
        <v>0.92694614501033434</v>
      </c>
      <c r="AZ521" s="14">
        <f t="shared" si="5823"/>
        <v>0.68419943641419645</v>
      </c>
      <c r="BA521" s="14">
        <f t="shared" si="5823"/>
        <v>0.1880028163353821</v>
      </c>
      <c r="BB521" s="14">
        <f t="shared" si="5823"/>
        <v>0.34124650723020689</v>
      </c>
      <c r="BC521" s="14">
        <f t="shared" si="5823"/>
        <v>0.80080231642185795</v>
      </c>
      <c r="BD521" s="14">
        <f t="shared" si="5823"/>
        <v>0.68698464474928156</v>
      </c>
      <c r="BE521" s="14">
        <f t="shared" si="5823"/>
        <v>4.5568238881285715E-2</v>
      </c>
      <c r="BF521" s="14">
        <f t="shared" si="5823"/>
        <v>0.65012988698505725</v>
      </c>
      <c r="BG521" s="14">
        <f t="shared" si="5823"/>
        <v>0.77622502822481854</v>
      </c>
      <c r="BH521" s="14">
        <f t="shared" si="5823"/>
        <v>0.98082246848105614</v>
      </c>
      <c r="BI521" s="14">
        <f t="shared" si="5823"/>
        <v>0.74351311397108955</v>
      </c>
      <c r="BJ521" s="14">
        <f t="shared" si="5823"/>
        <v>0.38611896917421662</v>
      </c>
      <c r="BK521" s="14">
        <f t="shared" si="5823"/>
        <v>0.33285686744727555</v>
      </c>
      <c r="BL521" s="14">
        <f t="shared" si="5823"/>
        <v>6.3821756029808593E-2</v>
      </c>
      <c r="BM521" s="14">
        <f t="shared" si="5823"/>
        <v>0.77316208815146958</v>
      </c>
      <c r="BN521" s="14">
        <f t="shared" si="5823"/>
        <v>0.46648378999041212</v>
      </c>
      <c r="BO521" s="14">
        <f t="shared" si="5823"/>
        <v>0.89024941658701118</v>
      </c>
      <c r="BP521" s="14">
        <f t="shared" si="5823"/>
        <v>0.34586707501031178</v>
      </c>
      <c r="BQ521" s="14">
        <f t="shared" si="5823"/>
        <v>0.37255925289004616</v>
      </c>
      <c r="BR521" s="14">
        <f t="shared" si="5823"/>
        <v>0.32057205715190995</v>
      </c>
      <c r="BS521" s="14">
        <f t="shared" si="5823"/>
        <v>0.20315440828594389</v>
      </c>
      <c r="BT521" s="14">
        <f t="shared" si="5823"/>
        <v>0.79219198844478622</v>
      </c>
      <c r="BU521" s="14">
        <f t="shared" si="5823"/>
        <v>0.21271870499425921</v>
      </c>
      <c r="BV521" s="14">
        <f t="shared" si="5823"/>
        <v>4.3829719651721472E-2</v>
      </c>
      <c r="BW521" s="14">
        <f t="shared" si="5823"/>
        <v>0.30850434604595101</v>
      </c>
      <c r="BX521" s="15">
        <f t="shared" si="5823"/>
        <v>0.54088976373715159</v>
      </c>
    </row>
    <row r="522" spans="1:76" x14ac:dyDescent="0.25">
      <c r="A522" s="53"/>
      <c r="BX522" s="12"/>
    </row>
    <row r="523" spans="1:76" x14ac:dyDescent="0.25">
      <c r="A523" s="53"/>
      <c r="B523" s="8">
        <v>0.26654275092936808</v>
      </c>
      <c r="C523" s="3">
        <v>0.10297397769516729</v>
      </c>
      <c r="D523" s="3">
        <v>0.10892193308550187</v>
      </c>
      <c r="E523" s="3">
        <v>0.48661710037174721</v>
      </c>
      <c r="F523" s="3">
        <v>0.86133828996282535</v>
      </c>
      <c r="G523" s="3">
        <v>0.10297397769516729</v>
      </c>
      <c r="H523" s="3">
        <v>0.10594795539033458</v>
      </c>
      <c r="I523" s="3">
        <v>0.52230483271375472</v>
      </c>
      <c r="J523" s="3">
        <v>0.10297397769516729</v>
      </c>
      <c r="K523" s="3">
        <v>0.10178438661710038</v>
      </c>
      <c r="L523" s="3">
        <v>0.10594795539033458</v>
      </c>
      <c r="M523" s="3">
        <v>0.10297397769516729</v>
      </c>
      <c r="N523" s="3">
        <v>0.11784386617100373</v>
      </c>
      <c r="O523" s="3">
        <v>1</v>
      </c>
      <c r="P523" s="6">
        <f>$BV$43+ (B523*AI517) + (C523*$AJ$43) +(D523*$AK$43)+(E523*$AL$43)+(F523*$AM$43)+(G523*$AN$43)+(H523*$AO$43)+(I523*$AP$43)+(J523*$AQ$43)+(K523*$AR$43)+(L523*$AS$43)+(M523*$AT$43)+(N523*$AU$43)</f>
        <v>1.1317147385344517</v>
      </c>
      <c r="Q523" s="6">
        <f>$BW$43+ (B523*$AV$43) + (C523*$AW$43) +(D523*$AX$43)+(E523*$AY$43)+(F523*$AZ$43)+(G523*$BA$43)+(H523*$BB$43)+(I523*$BC$43)+(J523*$BD$43)+(K523*$BE$43)+(L523*$BF$43)+(M523*$BG$43)+(N523*$BH$43)</f>
        <v>2.5278153577523916</v>
      </c>
      <c r="R523" s="6">
        <f>$BX$43+ (B523*$BI$43) + (C523*$BJ$43) +(D523*$BK$43)+(E523*$BL$43)+(F523*$BM$43)+(G523*$BN$43)+(H523*$BO$43)+(I523*$BP$43)+(J523*$BQ$43)+(K523*$BR$43)+(L523*$BS$43)+(M523*$BT$43)+(N523*$BU$43)</f>
        <v>2.0140708588530623</v>
      </c>
      <c r="S523" s="6">
        <f t="shared" ref="S523" si="5824">1/(1+EXP(-P523))</f>
        <v>0.75615520917549806</v>
      </c>
      <c r="T523" s="6">
        <f>1/(1+EXP(-Q523))</f>
        <v>0.92606892041802802</v>
      </c>
      <c r="U523" s="6">
        <f>1/(1+EXP(-R523))</f>
        <v>0.88226653012088019</v>
      </c>
      <c r="V523" s="6">
        <f>AB505+(S523*Y505)+(T523*Z505)+(U523*AA505)</f>
        <v>0.25071142120507256</v>
      </c>
      <c r="W523" s="6">
        <f t="shared" ref="W523" si="5825">1/(1+EXP(-V523))</f>
        <v>0.56235159813896762</v>
      </c>
      <c r="X523" s="6">
        <f>(O523 -W523) *W523 * (1-W523)</f>
        <v>0.10771064523677276</v>
      </c>
      <c r="Y523" s="6">
        <f>$Q$4*X523*S523</f>
        <v>8.1445965479439771E-3</v>
      </c>
      <c r="Z523" s="6">
        <f>$Q$4*X523*T523</f>
        <v>9.9747480951947378E-3</v>
      </c>
      <c r="AA523" s="6">
        <f>$Q$4*X523*U523</f>
        <v>9.5029497230128632E-3</v>
      </c>
      <c r="AB523" s="6">
        <f>$Q$4*X523</f>
        <v>1.0771064523677277E-2</v>
      </c>
      <c r="AC523" s="6">
        <f>$X523 *Y505</f>
        <v>4.5756254086116423E-2</v>
      </c>
      <c r="AD523" s="6">
        <f>$X523 *Z505</f>
        <v>-2.2471050339523659E-2</v>
      </c>
      <c r="AE523" s="6">
        <f>$X523 *AA505</f>
        <v>-3.6777186911147758E-2</v>
      </c>
      <c r="AF523" s="6">
        <f>AC523 *S523*(1 - S523)</f>
        <v>8.4367444347573962E-3</v>
      </c>
      <c r="AG523" s="6">
        <f>AD523 *T523*(1 - T523)</f>
        <v>-1.5384866422436349E-3</v>
      </c>
      <c r="AH523" s="6">
        <f>AE523 *U523*(1 - U523)</f>
        <v>-3.820130990127762E-3</v>
      </c>
      <c r="AI523" s="6">
        <f t="shared" ref="AI523" si="5826">$Q$4*$AF$33 *B523</f>
        <v>-3.9774611398614841E-4</v>
      </c>
      <c r="AJ523" s="6">
        <f t="shared" ref="AJ523" si="5827">$Q$4*$AF$33 *C523</f>
        <v>-1.5366202730008799E-4</v>
      </c>
      <c r="AK523" s="6">
        <f t="shared" ref="AK523" si="5828">$Q$4*$AF$33 *D523</f>
        <v>-1.6253781227049019E-4</v>
      </c>
      <c r="AL523" s="6">
        <f t="shared" ref="AL523" si="5829">$Q$4*$AF$33 *E523</f>
        <v>-7.2615015789102952E-4</v>
      </c>
      <c r="AM523" s="6">
        <f t="shared" ref="AM523" si="5830">$Q$4*$AF$33 *F523</f>
        <v>-1.285324611026368E-3</v>
      </c>
      <c r="AN523" s="6">
        <f t="shared" ref="AN523" si="5831">$Q$4*$AF$33 *G523</f>
        <v>-1.5366202730008799E-4</v>
      </c>
      <c r="AO523" s="6">
        <f t="shared" ref="AO523" si="5832">$Q$4*$AF$33 *H523</f>
        <v>-1.5809991978528909E-4</v>
      </c>
      <c r="AP523" s="6">
        <f t="shared" ref="AP523" si="5833">$Q$4*$AF$33 *I523</f>
        <v>-7.794048677134428E-4</v>
      </c>
      <c r="AQ523" s="6">
        <f t="shared" ref="AQ523" si="5834">$Q$4*$AF$33 *J523</f>
        <v>-1.5366202730008799E-4</v>
      </c>
      <c r="AR523" s="6">
        <f t="shared" ref="AR523" si="5835">$Q$4*$AF$33 *K523</f>
        <v>-1.5188687030600755E-4</v>
      </c>
      <c r="AS523" s="6">
        <f t="shared" ref="AS523" si="5836">$Q$4*$AF$33 *L523</f>
        <v>-1.5809991978528909E-4</v>
      </c>
      <c r="AT523" s="6">
        <f t="shared" ref="AT523" si="5837">$Q$4*$AF$33 *M523</f>
        <v>-1.5366202730008799E-4</v>
      </c>
      <c r="AU523" s="6">
        <f t="shared" ref="AU523" si="5838">$Q$4*$AF$33 *N523</f>
        <v>-1.7585148972609351E-4</v>
      </c>
      <c r="AV523" s="6">
        <f t="shared" ref="AV523" si="5839">$Q$4*$AG$33 *B523</f>
        <v>-4.7744633597246808E-5</v>
      </c>
      <c r="AW523" s="6">
        <f t="shared" ref="AW523" si="5840">$Q$4*$AG$33 *C523</f>
        <v>-1.8445276856955879E-5</v>
      </c>
      <c r="AX523" s="6">
        <f t="shared" ref="AX523" si="5841">$Q$4*$AG$33 *D523</f>
        <v>-1.9510708011148276E-5</v>
      </c>
      <c r="AY523" s="6">
        <f t="shared" ref="AY523" si="5842">$Q$4*$AG$33 *E523</f>
        <v>-8.71655863023655E-5</v>
      </c>
      <c r="AZ523" s="6">
        <f t="shared" ref="AZ523" si="5843">$Q$4*$AG$33 *F523</f>
        <v>-1.5428774901648652E-4</v>
      </c>
      <c r="BA523" s="6">
        <f t="shared" ref="BA523" si="5844">$Q$4*$AG$33 *G523</f>
        <v>-1.8445276856955879E-5</v>
      </c>
      <c r="BB523" s="6">
        <f t="shared" ref="BB523" si="5845">$Q$4*$AG$33 *H523</f>
        <v>-1.8977992434052078E-5</v>
      </c>
      <c r="BC523" s="6">
        <f t="shared" ref="BC523" si="5846">$Q$4*$AG$33 *I523</f>
        <v>-9.3558173227519895E-5</v>
      </c>
      <c r="BD523" s="6">
        <f t="shared" ref="BD523" si="5847">$Q$4*$AG$33 *J523</f>
        <v>-1.8445276856955879E-5</v>
      </c>
      <c r="BE523" s="6">
        <f t="shared" ref="BE523" si="5848">$Q$4*$AG$33 *K523</f>
        <v>-1.8232190626117397E-5</v>
      </c>
      <c r="BF523" s="6">
        <f t="shared" ref="BF523" si="5849">$Q$4*$AG$33 *L523</f>
        <v>-1.8977992434052078E-5</v>
      </c>
      <c r="BG523" s="6">
        <f t="shared" ref="BG523" si="5850">$Q$4*$AG$33 *M523</f>
        <v>-1.8445276856955879E-5</v>
      </c>
      <c r="BH523" s="6">
        <f t="shared" ref="BH523" si="5851">$Q$4*$AG$33 *N523</f>
        <v>-2.1108854742436872E-5</v>
      </c>
      <c r="BI523" s="6">
        <f t="shared" ref="BI523" si="5852">$Q$4*$AH$33 *B523</f>
        <v>-2.6328669927879809E-5</v>
      </c>
      <c r="BJ523" s="6">
        <f t="shared" ref="BJ523" si="5853">$Q$4*$AH$33 *C523</f>
        <v>-1.0171606094871277E-5</v>
      </c>
      <c r="BK523" s="6">
        <f t="shared" ref="BK523" si="5854">$Q$4*$AH$33 *D523</f>
        <v>-1.075913568879886E-5</v>
      </c>
      <c r="BL523" s="6">
        <f t="shared" ref="BL523" si="5855">$Q$4*$AH$33 *E523</f>
        <v>-4.8067264903200367E-5</v>
      </c>
      <c r="BM523" s="6">
        <f t="shared" ref="BM523" si="5856">$Q$4*$AH$33 *F523</f>
        <v>-8.5081629320638089E-5</v>
      </c>
      <c r="BN523" s="6">
        <f t="shared" ref="BN523" si="5857">$Q$4*$AH$33 *G523</f>
        <v>-1.0171606094871277E-5</v>
      </c>
      <c r="BO523" s="6">
        <f t="shared" ref="BO523" si="5858">$Q$4*$AH$33 *H523</f>
        <v>-1.0465370891835069E-5</v>
      </c>
      <c r="BP523" s="6">
        <f t="shared" ref="BP523" si="5859">$Q$4*$AH$33 *I523</f>
        <v>-5.1592442466765873E-5</v>
      </c>
      <c r="BQ523" s="6">
        <f t="shared" ref="BQ523" si="5860">$Q$4*$AH$33 *J523</f>
        <v>-1.0171606094871277E-5</v>
      </c>
      <c r="BR523" s="6">
        <f t="shared" ref="BR523" si="5861">$Q$4*$AH$33 *K523</f>
        <v>-1.005410017608576E-5</v>
      </c>
      <c r="BS523" s="6">
        <f t="shared" ref="BS523" si="5862">$Q$4*$AH$33 *L523</f>
        <v>-1.0465370891835069E-5</v>
      </c>
      <c r="BT523" s="6">
        <f t="shared" ref="BT523" si="5863">$Q$4*$AH$33 *M523</f>
        <v>-1.0171606094871277E-5</v>
      </c>
      <c r="BU523" s="6">
        <f t="shared" ref="BU523" si="5864">$Q$4*$AH$33 *N523</f>
        <v>-1.1640430079690235E-5</v>
      </c>
      <c r="BV523" s="6">
        <f>AF523*BV521</f>
        <v>3.6978014334863803E-4</v>
      </c>
      <c r="BW523" s="6">
        <f t="shared" ref="BW523" si="5865">AG523*BW521</f>
        <v>-4.7462981546580357E-4</v>
      </c>
      <c r="BX523" s="10">
        <f>AH523*BX521</f>
        <v>-2.0662697486951761E-3</v>
      </c>
    </row>
    <row r="524" spans="1:76" x14ac:dyDescent="0.25">
      <c r="A524" s="53"/>
      <c r="B524" s="21" t="s">
        <v>74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13">
        <f>Y521+Y523</f>
        <v>0.40998896729968559</v>
      </c>
      <c r="Z524" s="13">
        <f t="shared" ref="Z524:AB524" si="5866">Z521+Z523</f>
        <v>-0.22685362622214877</v>
      </c>
      <c r="AA524" s="13">
        <f t="shared" si="5866"/>
        <v>-0.35883612659704173</v>
      </c>
      <c r="AB524" s="13">
        <f t="shared" si="5866"/>
        <v>0.40396154525951317</v>
      </c>
      <c r="AC524" s="36" t="s">
        <v>74</v>
      </c>
      <c r="AD524" s="36"/>
      <c r="AE524" s="36"/>
      <c r="AF524" s="36"/>
      <c r="AG524" s="36"/>
      <c r="AH524" s="36"/>
      <c r="AI524" s="14">
        <f>AI521+AI523</f>
        <v>-4.1205539163389985E-3</v>
      </c>
      <c r="AJ524" s="14">
        <f t="shared" ref="AJ524:BX524" si="5867">AJ521+AJ523</f>
        <v>0.79080143870482555</v>
      </c>
      <c r="AK524" s="14">
        <f t="shared" si="5867"/>
        <v>0.51417585641141283</v>
      </c>
      <c r="AL524" s="14">
        <f t="shared" si="5867"/>
        <v>7.8967265626175301E-2</v>
      </c>
      <c r="AM524" s="14">
        <f t="shared" si="5867"/>
        <v>0.17793049825304652</v>
      </c>
      <c r="AN524" s="14">
        <f t="shared" si="5867"/>
        <v>0.39070473309437898</v>
      </c>
      <c r="AO524" s="14">
        <f t="shared" si="5867"/>
        <v>0.93788964892432081</v>
      </c>
      <c r="AP524" s="14">
        <f t="shared" si="5867"/>
        <v>8.3845811105624238E-2</v>
      </c>
      <c r="AQ524" s="14">
        <f t="shared" si="5867"/>
        <v>0.60631778007968673</v>
      </c>
      <c r="AR524" s="14">
        <f t="shared" si="5867"/>
        <v>9.5845008772621657E-2</v>
      </c>
      <c r="AS524" s="14">
        <f t="shared" si="5867"/>
        <v>0.56285949299502136</v>
      </c>
      <c r="AT524" s="14">
        <f t="shared" si="5867"/>
        <v>0.94079077081622065</v>
      </c>
      <c r="AU524" s="14">
        <f t="shared" si="5867"/>
        <v>0.85705467811841307</v>
      </c>
      <c r="AV524" s="14">
        <f t="shared" si="5867"/>
        <v>0.64936197666305162</v>
      </c>
      <c r="AW524" s="14">
        <f t="shared" si="5867"/>
        <v>0.89522140129570182</v>
      </c>
      <c r="AX524" s="14">
        <f t="shared" si="5867"/>
        <v>0.68606621057987616</v>
      </c>
      <c r="AY524" s="14">
        <f t="shared" si="5867"/>
        <v>0.92685897942403195</v>
      </c>
      <c r="AZ524" s="14">
        <f t="shared" si="5867"/>
        <v>0.68404514866517996</v>
      </c>
      <c r="BA524" s="14">
        <f t="shared" si="5867"/>
        <v>0.18798437105852514</v>
      </c>
      <c r="BB524" s="14">
        <f t="shared" si="5867"/>
        <v>0.34122752923777283</v>
      </c>
      <c r="BC524" s="14">
        <f t="shared" si="5867"/>
        <v>0.80070875824863041</v>
      </c>
      <c r="BD524" s="14">
        <f t="shared" si="5867"/>
        <v>0.68696619947242465</v>
      </c>
      <c r="BE524" s="14">
        <f t="shared" si="5867"/>
        <v>4.5550006690659596E-2</v>
      </c>
      <c r="BF524" s="14">
        <f t="shared" si="5867"/>
        <v>0.65011090899262325</v>
      </c>
      <c r="BG524" s="14">
        <f t="shared" si="5867"/>
        <v>0.77620658294796163</v>
      </c>
      <c r="BH524" s="14">
        <f t="shared" si="5867"/>
        <v>0.98080135962631365</v>
      </c>
      <c r="BI524" s="14">
        <f t="shared" si="5867"/>
        <v>0.74348678530116163</v>
      </c>
      <c r="BJ524" s="14">
        <f t="shared" si="5867"/>
        <v>0.38610879756812178</v>
      </c>
      <c r="BK524" s="14">
        <f t="shared" si="5867"/>
        <v>0.33284610831158673</v>
      </c>
      <c r="BL524" s="14">
        <f t="shared" si="5867"/>
        <v>6.3773688764905398E-2</v>
      </c>
      <c r="BM524" s="14">
        <f t="shared" si="5867"/>
        <v>0.77307700652214895</v>
      </c>
      <c r="BN524" s="14">
        <f t="shared" si="5867"/>
        <v>0.46647361838431728</v>
      </c>
      <c r="BO524" s="14">
        <f t="shared" si="5867"/>
        <v>0.89023895121611929</v>
      </c>
      <c r="BP524" s="14">
        <f t="shared" si="5867"/>
        <v>0.345815482567845</v>
      </c>
      <c r="BQ524" s="14">
        <f t="shared" si="5867"/>
        <v>0.37254908128395131</v>
      </c>
      <c r="BR524" s="14">
        <f t="shared" si="5867"/>
        <v>0.32056200305173388</v>
      </c>
      <c r="BS524" s="14">
        <f t="shared" si="5867"/>
        <v>0.20314394291505206</v>
      </c>
      <c r="BT524" s="14">
        <f t="shared" si="5867"/>
        <v>0.79218181683869138</v>
      </c>
      <c r="BU524" s="14">
        <f t="shared" si="5867"/>
        <v>0.21270706456417951</v>
      </c>
      <c r="BV524" s="14">
        <f t="shared" si="5867"/>
        <v>4.419949979507011E-2</v>
      </c>
      <c r="BW524" s="14">
        <f t="shared" si="5867"/>
        <v>0.3080297162304852</v>
      </c>
      <c r="BX524" s="15">
        <f t="shared" si="5867"/>
        <v>0.53882349398845641</v>
      </c>
    </row>
    <row r="525" spans="1:76" x14ac:dyDescent="0.25">
      <c r="A525" s="53"/>
      <c r="BX525" s="12"/>
    </row>
    <row r="526" spans="1:76" x14ac:dyDescent="0.25">
      <c r="A526" s="53"/>
      <c r="B526" s="8">
        <v>0.2754646840148699</v>
      </c>
      <c r="C526" s="3">
        <v>0.10297397769516729</v>
      </c>
      <c r="D526" s="3">
        <v>0.11189591078066916</v>
      </c>
      <c r="E526" s="3">
        <v>0.42713754646840152</v>
      </c>
      <c r="F526" s="3">
        <v>0.81078066914498148</v>
      </c>
      <c r="G526" s="3">
        <v>0.1</v>
      </c>
      <c r="H526" s="3">
        <v>0.10594795539033458</v>
      </c>
      <c r="I526" s="3">
        <v>0.52230483271375472</v>
      </c>
      <c r="J526" s="3">
        <v>0.10297397769516729</v>
      </c>
      <c r="K526" s="3">
        <v>0.10356877323420074</v>
      </c>
      <c r="L526" s="3">
        <v>0.10594795539033458</v>
      </c>
      <c r="M526" s="3">
        <v>0.10297397769516729</v>
      </c>
      <c r="N526" s="3">
        <v>0.120817843866171</v>
      </c>
      <c r="O526" s="3">
        <v>1</v>
      </c>
      <c r="P526" s="6">
        <f>$BV$43+ (B526*AI520) + (C526*$AJ$43) +(D526*$AK$43)+(E526*$AL$43)+(F526*$AM$43)+(G526*$AN$43)+(H526*$AO$43)+(I526*$AP$43)+(J526*$AQ$43)+(K526*$AR$43)+(L526*$AS$43)+(M526*$AT$43)+(N526*$AU$43)</f>
        <v>1.1103543467291648</v>
      </c>
      <c r="Q526" s="6">
        <f>$BW$43+ (B526*$AV$43) + (C526*$AW$43) +(D526*$AX$43)+(E526*$AY$43)+(F526*$AZ$43)+(G526*$BA$43)+(H526*$BB$43)+(I526*$BC$43)+(J526*$BD$43)+(K526*$BE$43)+(L526*$BF$43)+(M526*$BG$43)+(N526*$BH$43)</f>
        <v>2.447104400999391</v>
      </c>
      <c r="R526" s="6">
        <f>$BX$43+ (B526*$BI$43) + (C526*$BJ$43) +(D526*$BK$43)+(E526*$BL$43)+(F526*$BM$43)+(G526*$BN$43)+(H526*$BO$43)+(I526*$BP$43)+(J526*$BQ$43)+(K526*$BR$43)+(L526*$BS$43)+(M526*$BT$43)+(N526*$BU$43)</f>
        <v>1.9779537085198633</v>
      </c>
      <c r="S526" s="6">
        <f t="shared" ref="S526" si="5868">1/(1+EXP(-P526))</f>
        <v>0.75219516672101217</v>
      </c>
      <c r="T526" s="6">
        <f>1/(1+EXP(-Q526))</f>
        <v>0.92034944323104539</v>
      </c>
      <c r="U526" s="6">
        <f>1/(1+EXP(-R526))</f>
        <v>0.8784628571682368</v>
      </c>
      <c r="V526" s="6">
        <f>AB505+(S526*Y505)+(T526*Z505)+(U526*AA505)</f>
        <v>0.25152113079303112</v>
      </c>
      <c r="W526" s="6">
        <f t="shared" ref="W526" si="5869">1/(1+EXP(-V526))</f>
        <v>0.56255086753900907</v>
      </c>
      <c r="X526" s="6">
        <f>(O526 -W526) *W526 * (1-W526)</f>
        <v>0.10765071481456825</v>
      </c>
      <c r="Y526" s="6">
        <f>$Q$4*X526*S526</f>
        <v>8.0974347377580306E-3</v>
      </c>
      <c r="Z526" s="6">
        <f>$Q$4*X526*T526</f>
        <v>9.9076275443011948E-3</v>
      </c>
      <c r="AA526" s="6">
        <f>$Q$4*X526*U526</f>
        <v>9.4567154512208672E-3</v>
      </c>
      <c r="AB526" s="6">
        <f>$Q$4*X526</f>
        <v>1.0765071481456827E-2</v>
      </c>
      <c r="AC526" s="6">
        <f>$X526 *Y505</f>
        <v>4.5730795213227399E-2</v>
      </c>
      <c r="AD526" s="6">
        <f>$X526 *Z505</f>
        <v>-2.245854740138541E-2</v>
      </c>
      <c r="AE526" s="6">
        <f>$X526 *AA505</f>
        <v>-3.6756724009507594E-2</v>
      </c>
      <c r="AF526" s="6">
        <f>AC526 *S526*(1 - S526)</f>
        <v>8.5241103770049009E-3</v>
      </c>
      <c r="AG526" s="6">
        <f>AD526 *T526*(1 - T526)</f>
        <v>-1.6463540369263409E-3</v>
      </c>
      <c r="AH526" s="6">
        <f>AE526 *U526*(1 - U526)</f>
        <v>-3.9243634607903635E-3</v>
      </c>
      <c r="AI526" s="6">
        <f t="shared" ref="AI526" si="5870">$Q$4*$AF$33 *B526</f>
        <v>-4.1105979144175162E-4</v>
      </c>
      <c r="AJ526" s="6">
        <f t="shared" ref="AJ526" si="5871">$Q$4*$AF$33 *C526</f>
        <v>-1.5366202730008799E-4</v>
      </c>
      <c r="AK526" s="6">
        <f t="shared" ref="AK526" si="5872">$Q$4*$AF$33 *D526</f>
        <v>-1.6697570475569131E-4</v>
      </c>
      <c r="AL526" s="6">
        <f t="shared" ref="AL526" si="5873">$Q$4*$AF$33 *E526</f>
        <v>-6.3739230818700768E-4</v>
      </c>
      <c r="AM526" s="6">
        <f t="shared" ref="AM526" si="5874">$Q$4*$AF$33 *F526</f>
        <v>-1.2098804387779493E-3</v>
      </c>
      <c r="AN526" s="6">
        <f t="shared" ref="AN526" si="5875">$Q$4*$AF$33 *G526</f>
        <v>-1.4922413481488689E-4</v>
      </c>
      <c r="AO526" s="6">
        <f t="shared" ref="AO526" si="5876">$Q$4*$AF$33 *H526</f>
        <v>-1.5809991978528909E-4</v>
      </c>
      <c r="AP526" s="6">
        <f t="shared" ref="AP526" si="5877">$Q$4*$AF$33 *I526</f>
        <v>-7.794048677134428E-4</v>
      </c>
      <c r="AQ526" s="6">
        <f t="shared" ref="AQ526" si="5878">$Q$4*$AF$33 *J526</f>
        <v>-1.5366202730008799E-4</v>
      </c>
      <c r="AR526" s="6">
        <f t="shared" ref="AR526" si="5879">$Q$4*$AF$33 *K526</f>
        <v>-1.545496057971282E-4</v>
      </c>
      <c r="AS526" s="6">
        <f t="shared" ref="AS526" si="5880">$Q$4*$AF$33 *L526</f>
        <v>-1.5809991978528909E-4</v>
      </c>
      <c r="AT526" s="6">
        <f t="shared" ref="AT526" si="5881">$Q$4*$AF$33 *M526</f>
        <v>-1.5366202730008799E-4</v>
      </c>
      <c r="AU526" s="6">
        <f t="shared" ref="AU526" si="5882">$Q$4*$AF$33 *N526</f>
        <v>-1.8028938221129458E-4</v>
      </c>
      <c r="AV526" s="6">
        <f t="shared" ref="AV526" si="5883">$Q$4*$AG$33 *B526</f>
        <v>-4.93427803285354E-5</v>
      </c>
      <c r="AW526" s="6">
        <f t="shared" ref="AW526" si="5884">$Q$4*$AG$33 *C526</f>
        <v>-1.8445276856955879E-5</v>
      </c>
      <c r="AX526" s="6">
        <f t="shared" ref="AX526" si="5885">$Q$4*$AG$33 *D526</f>
        <v>-2.0043423588244475E-5</v>
      </c>
      <c r="AY526" s="6">
        <f t="shared" ref="AY526" si="5886">$Q$4*$AG$33 *E526</f>
        <v>-7.6511274760441531E-5</v>
      </c>
      <c r="AZ526" s="6">
        <f t="shared" ref="AZ526" si="5887">$Q$4*$AG$33 *F526</f>
        <v>-1.4523158420585115E-4</v>
      </c>
      <c r="BA526" s="6">
        <f t="shared" ref="BA526" si="5888">$Q$4*$AG$33 *G526</f>
        <v>-1.7912561279859678E-5</v>
      </c>
      <c r="BB526" s="6">
        <f t="shared" ref="BB526" si="5889">$Q$4*$AG$33 *H526</f>
        <v>-1.8977992434052078E-5</v>
      </c>
      <c r="BC526" s="6">
        <f t="shared" ref="BC526" si="5890">$Q$4*$AG$33 *I526</f>
        <v>-9.3558173227519895E-5</v>
      </c>
      <c r="BD526" s="6">
        <f t="shared" ref="BD526" si="5891">$Q$4*$AG$33 *J526</f>
        <v>-1.8445276856955879E-5</v>
      </c>
      <c r="BE526" s="6">
        <f t="shared" ref="BE526" si="5892">$Q$4*$AG$33 *K526</f>
        <v>-1.8551819972375117E-5</v>
      </c>
      <c r="BF526" s="6">
        <f t="shared" ref="BF526" si="5893">$Q$4*$AG$33 *L526</f>
        <v>-1.8977992434052078E-5</v>
      </c>
      <c r="BG526" s="6">
        <f t="shared" ref="BG526" si="5894">$Q$4*$AG$33 *M526</f>
        <v>-1.8445276856955879E-5</v>
      </c>
      <c r="BH526" s="6">
        <f t="shared" ref="BH526" si="5895">$Q$4*$AG$33 *N526</f>
        <v>-2.164157031953307E-5</v>
      </c>
      <c r="BI526" s="6">
        <f t="shared" ref="BI526" si="5896">$Q$4*$AH$33 *B526</f>
        <v>-2.720996431877118E-5</v>
      </c>
      <c r="BJ526" s="6">
        <f t="shared" ref="BJ526" si="5897">$Q$4*$AH$33 *C526</f>
        <v>-1.0171606094871277E-5</v>
      </c>
      <c r="BK526" s="6">
        <f t="shared" ref="BK526" si="5898">$Q$4*$AH$33 *D526</f>
        <v>-1.1052900485762652E-5</v>
      </c>
      <c r="BL526" s="6">
        <f t="shared" ref="BL526" si="5899">$Q$4*$AH$33 *E526</f>
        <v>-4.2191968963924542E-5</v>
      </c>
      <c r="BM526" s="6">
        <f t="shared" ref="BM526" si="5900">$Q$4*$AH$33 *F526</f>
        <v>-8.0087627772253635E-5</v>
      </c>
      <c r="BN526" s="6">
        <f t="shared" ref="BN526" si="5901">$Q$4*$AH$33 *G526</f>
        <v>-9.8778412979074856E-6</v>
      </c>
      <c r="BO526" s="6">
        <f t="shared" ref="BO526" si="5902">$Q$4*$AH$33 *H526</f>
        <v>-1.0465370891835069E-5</v>
      </c>
      <c r="BP526" s="6">
        <f t="shared" ref="BP526" si="5903">$Q$4*$AH$33 *I526</f>
        <v>-5.1592442466765873E-5</v>
      </c>
      <c r="BQ526" s="6">
        <f t="shared" ref="BQ526" si="5904">$Q$4*$AH$33 *J526</f>
        <v>-1.0171606094871277E-5</v>
      </c>
      <c r="BR526" s="6">
        <f t="shared" ref="BR526" si="5905">$Q$4*$AH$33 *K526</f>
        <v>-1.0230359054264035E-5</v>
      </c>
      <c r="BS526" s="6">
        <f t="shared" ref="BS526" si="5906">$Q$4*$AH$33 *L526</f>
        <v>-1.0465370891835069E-5</v>
      </c>
      <c r="BT526" s="6">
        <f t="shared" ref="BT526" si="5907">$Q$4*$AH$33 *M526</f>
        <v>-1.0171606094871277E-5</v>
      </c>
      <c r="BU526" s="6">
        <f t="shared" ref="BU526" si="5908">$Q$4*$AH$33 *N526</f>
        <v>-1.1934194876654025E-5</v>
      </c>
      <c r="BV526" s="6">
        <f>AF526*BV524</f>
        <v>3.7676141486158311E-4</v>
      </c>
      <c r="BW526" s="6">
        <f t="shared" ref="BW526" si="5909">AG526*BW524</f>
        <v>-5.071259668093345E-4</v>
      </c>
      <c r="BX526" s="10">
        <f>AH526*BX524</f>
        <v>-2.1145392316236945E-3</v>
      </c>
    </row>
    <row r="527" spans="1:76" ht="15.75" thickBot="1" x14ac:dyDescent="0.3">
      <c r="A527" s="54"/>
      <c r="B527" s="19" t="s">
        <v>74</v>
      </c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16">
        <f>Y524+Y526</f>
        <v>0.41808640203744363</v>
      </c>
      <c r="Z527" s="16">
        <f t="shared" ref="Z527:AB527" si="5910">Z524+Z526</f>
        <v>-0.21694599867784758</v>
      </c>
      <c r="AA527" s="16">
        <f t="shared" si="5910"/>
        <v>-0.34937941114582088</v>
      </c>
      <c r="AB527" s="16">
        <f t="shared" si="5910"/>
        <v>0.41472661674097</v>
      </c>
      <c r="AC527" s="49" t="s">
        <v>74</v>
      </c>
      <c r="AD527" s="49"/>
      <c r="AE527" s="49"/>
      <c r="AF527" s="49"/>
      <c r="AG527" s="49"/>
      <c r="AH527" s="49"/>
      <c r="AI527" s="17">
        <f>AI524+AI526</f>
        <v>-4.5316137077807501E-3</v>
      </c>
      <c r="AJ527" s="17">
        <f t="shared" ref="AJ527:BX527" si="5911">AJ524+AJ526</f>
        <v>0.7906477766775255</v>
      </c>
      <c r="AK527" s="17">
        <f t="shared" si="5911"/>
        <v>0.51400888070665718</v>
      </c>
      <c r="AL527" s="17">
        <f t="shared" si="5911"/>
        <v>7.8329873317988297E-2</v>
      </c>
      <c r="AM527" s="17">
        <f t="shared" si="5911"/>
        <v>0.17672061781426857</v>
      </c>
      <c r="AN527" s="17">
        <f t="shared" si="5911"/>
        <v>0.39055550895956409</v>
      </c>
      <c r="AO527" s="17">
        <f t="shared" si="5911"/>
        <v>0.93773154900453548</v>
      </c>
      <c r="AP527" s="17">
        <f t="shared" si="5911"/>
        <v>8.3066406237910798E-2</v>
      </c>
      <c r="AQ527" s="17">
        <f t="shared" si="5911"/>
        <v>0.60616411805238668</v>
      </c>
      <c r="AR527" s="17">
        <f t="shared" si="5911"/>
        <v>9.5690459166824532E-2</v>
      </c>
      <c r="AS527" s="17">
        <f t="shared" si="5911"/>
        <v>0.56270139307523603</v>
      </c>
      <c r="AT527" s="17">
        <f t="shared" si="5911"/>
        <v>0.9406371087889206</v>
      </c>
      <c r="AU527" s="17">
        <f t="shared" si="5911"/>
        <v>0.85687438873620181</v>
      </c>
      <c r="AV527" s="17">
        <f t="shared" si="5911"/>
        <v>0.64931263388272309</v>
      </c>
      <c r="AW527" s="17">
        <f t="shared" si="5911"/>
        <v>0.89520295601884492</v>
      </c>
      <c r="AX527" s="17">
        <f t="shared" si="5911"/>
        <v>0.68604616715628797</v>
      </c>
      <c r="AY527" s="17">
        <f t="shared" si="5911"/>
        <v>0.92678246814927145</v>
      </c>
      <c r="AZ527" s="17">
        <f t="shared" si="5911"/>
        <v>0.68389991708097408</v>
      </c>
      <c r="BA527" s="17">
        <f t="shared" si="5911"/>
        <v>0.18796645849724528</v>
      </c>
      <c r="BB527" s="17">
        <f t="shared" si="5911"/>
        <v>0.34120855124533878</v>
      </c>
      <c r="BC527" s="17">
        <f t="shared" si="5911"/>
        <v>0.80061520007540288</v>
      </c>
      <c r="BD527" s="17">
        <f t="shared" si="5911"/>
        <v>0.68694775419556775</v>
      </c>
      <c r="BE527" s="17">
        <f t="shared" si="5911"/>
        <v>4.5531454870687223E-2</v>
      </c>
      <c r="BF527" s="17">
        <f t="shared" si="5911"/>
        <v>0.65009193100018925</v>
      </c>
      <c r="BG527" s="17">
        <f t="shared" si="5911"/>
        <v>0.77618813767110473</v>
      </c>
      <c r="BH527" s="17">
        <f t="shared" si="5911"/>
        <v>0.98077971805599407</v>
      </c>
      <c r="BI527" s="17">
        <f t="shared" si="5911"/>
        <v>0.74345957533684282</v>
      </c>
      <c r="BJ527" s="17">
        <f t="shared" si="5911"/>
        <v>0.38609862596202693</v>
      </c>
      <c r="BK527" s="17">
        <f t="shared" si="5911"/>
        <v>0.33283505541110098</v>
      </c>
      <c r="BL527" s="17">
        <f t="shared" si="5911"/>
        <v>6.3731496795941478E-2</v>
      </c>
      <c r="BM527" s="17">
        <f t="shared" si="5911"/>
        <v>0.77299691889437672</v>
      </c>
      <c r="BN527" s="17">
        <f t="shared" si="5911"/>
        <v>0.46646374054301937</v>
      </c>
      <c r="BO527" s="17">
        <f t="shared" si="5911"/>
        <v>0.8902284858452274</v>
      </c>
      <c r="BP527" s="17">
        <f t="shared" si="5911"/>
        <v>0.34576389012537823</v>
      </c>
      <c r="BQ527" s="17">
        <f t="shared" si="5911"/>
        <v>0.37253890967785647</v>
      </c>
      <c r="BR527" s="17">
        <f t="shared" si="5911"/>
        <v>0.32055177269267959</v>
      </c>
      <c r="BS527" s="17">
        <f t="shared" si="5911"/>
        <v>0.20313347754416022</v>
      </c>
      <c r="BT527" s="17">
        <f t="shared" si="5911"/>
        <v>0.79217164523259653</v>
      </c>
      <c r="BU527" s="17">
        <f t="shared" si="5911"/>
        <v>0.21269513036930285</v>
      </c>
      <c r="BV527" s="17">
        <f t="shared" si="5911"/>
        <v>4.4576261209931696E-2</v>
      </c>
      <c r="BW527" s="17">
        <f t="shared" si="5911"/>
        <v>0.30752259026367584</v>
      </c>
      <c r="BX527" s="18">
        <f t="shared" si="5911"/>
        <v>0.53670895475683267</v>
      </c>
    </row>
    <row r="529" spans="1:76" x14ac:dyDescent="0.25">
      <c r="B529" t="s">
        <v>151</v>
      </c>
      <c r="F529">
        <f>((O511 - W511)^2 + (O514 -W514)^2 + (O517 -W517)^2 +(O520-W520)^2+(O523-W523)^2+(O526-W526)^2) / 6</f>
        <v>0.25390397643413881</v>
      </c>
    </row>
    <row r="530" spans="1:76" ht="15.75" thickBot="1" x14ac:dyDescent="0.3"/>
    <row r="531" spans="1:76" x14ac:dyDescent="0.25">
      <c r="A531" s="52" t="s">
        <v>97</v>
      </c>
      <c r="B531" s="33" t="s">
        <v>50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5" t="s">
        <v>28</v>
      </c>
      <c r="Q531" s="35"/>
      <c r="R531" s="35"/>
      <c r="S531" s="35" t="s">
        <v>29</v>
      </c>
      <c r="T531" s="35"/>
      <c r="U531" s="35"/>
      <c r="V531" s="34" t="s">
        <v>30</v>
      </c>
      <c r="W531" s="34" t="s">
        <v>31</v>
      </c>
      <c r="X531" s="50" t="s">
        <v>62</v>
      </c>
      <c r="Y531" s="37" t="s">
        <v>54</v>
      </c>
      <c r="Z531" s="38"/>
      <c r="AA531" s="39"/>
      <c r="AB531" s="44" t="s">
        <v>49</v>
      </c>
      <c r="AC531" s="46" t="s">
        <v>58</v>
      </c>
      <c r="AD531" s="47"/>
      <c r="AE531" s="48"/>
      <c r="AF531" s="46" t="s">
        <v>63</v>
      </c>
      <c r="AG531" s="47"/>
      <c r="AH531" s="48"/>
      <c r="AI531" s="37" t="s">
        <v>67</v>
      </c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9"/>
      <c r="AV531" s="37" t="s">
        <v>68</v>
      </c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9"/>
      <c r="BI531" s="37" t="s">
        <v>69</v>
      </c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9"/>
      <c r="BV531" s="37" t="s">
        <v>73</v>
      </c>
      <c r="BW531" s="38"/>
      <c r="BX531" s="40"/>
    </row>
    <row r="532" spans="1:76" x14ac:dyDescent="0.25">
      <c r="A532" s="53"/>
      <c r="B532" s="5" t="s">
        <v>16</v>
      </c>
      <c r="C532" s="1" t="s">
        <v>17</v>
      </c>
      <c r="D532" s="1" t="s">
        <v>18</v>
      </c>
      <c r="E532" s="1" t="s">
        <v>19</v>
      </c>
      <c r="F532" s="1" t="s">
        <v>20</v>
      </c>
      <c r="G532" s="1" t="s">
        <v>21</v>
      </c>
      <c r="H532" s="1" t="s">
        <v>36</v>
      </c>
      <c r="I532" s="1" t="s">
        <v>37</v>
      </c>
      <c r="J532" s="1" t="s">
        <v>38</v>
      </c>
      <c r="K532" s="1" t="s">
        <v>39</v>
      </c>
      <c r="L532" s="1" t="s">
        <v>40</v>
      </c>
      <c r="M532" s="1" t="s">
        <v>41</v>
      </c>
      <c r="N532" s="1" t="s">
        <v>42</v>
      </c>
      <c r="O532" s="1" t="s">
        <v>22</v>
      </c>
      <c r="P532" s="1" t="s">
        <v>51</v>
      </c>
      <c r="Q532" s="1" t="s">
        <v>52</v>
      </c>
      <c r="R532" s="1" t="s">
        <v>53</v>
      </c>
      <c r="S532" s="1" t="s">
        <v>25</v>
      </c>
      <c r="T532" s="1" t="s">
        <v>26</v>
      </c>
      <c r="U532" s="1" t="s">
        <v>27</v>
      </c>
      <c r="V532" s="27"/>
      <c r="W532" s="27"/>
      <c r="X532" s="51"/>
      <c r="Y532" s="1" t="s">
        <v>55</v>
      </c>
      <c r="Z532" s="1" t="s">
        <v>56</v>
      </c>
      <c r="AA532" s="1" t="s">
        <v>57</v>
      </c>
      <c r="AB532" s="45"/>
      <c r="AC532" s="1" t="s">
        <v>59</v>
      </c>
      <c r="AD532" s="1" t="s">
        <v>60</v>
      </c>
      <c r="AE532" s="1" t="s">
        <v>61</v>
      </c>
      <c r="AF532" s="1" t="s">
        <v>64</v>
      </c>
      <c r="AG532" s="1" t="s">
        <v>65</v>
      </c>
      <c r="AH532" s="1" t="s">
        <v>66</v>
      </c>
      <c r="AI532" s="1" t="s">
        <v>16</v>
      </c>
      <c r="AJ532" s="1" t="s">
        <v>17</v>
      </c>
      <c r="AK532" s="1" t="s">
        <v>18</v>
      </c>
      <c r="AL532" s="1" t="s">
        <v>19</v>
      </c>
      <c r="AM532" s="2" t="s">
        <v>20</v>
      </c>
      <c r="AN532" s="2" t="s">
        <v>21</v>
      </c>
      <c r="AO532" s="2" t="s">
        <v>36</v>
      </c>
      <c r="AP532" s="2" t="s">
        <v>37</v>
      </c>
      <c r="AQ532" s="2" t="s">
        <v>38</v>
      </c>
      <c r="AR532" s="2" t="s">
        <v>39</v>
      </c>
      <c r="AS532" s="2" t="s">
        <v>40</v>
      </c>
      <c r="AT532" s="2" t="s">
        <v>41</v>
      </c>
      <c r="AU532" s="2" t="s">
        <v>42</v>
      </c>
      <c r="AV532" s="1" t="s">
        <v>16</v>
      </c>
      <c r="AW532" s="1" t="s">
        <v>17</v>
      </c>
      <c r="AX532" s="1" t="s">
        <v>18</v>
      </c>
      <c r="AY532" s="1" t="s">
        <v>19</v>
      </c>
      <c r="AZ532" s="2" t="s">
        <v>20</v>
      </c>
      <c r="BA532" s="2" t="s">
        <v>21</v>
      </c>
      <c r="BB532" s="2" t="s">
        <v>36</v>
      </c>
      <c r="BC532" s="2" t="s">
        <v>37</v>
      </c>
      <c r="BD532" s="2" t="s">
        <v>38</v>
      </c>
      <c r="BE532" s="2" t="s">
        <v>39</v>
      </c>
      <c r="BF532" s="2" t="s">
        <v>40</v>
      </c>
      <c r="BG532" s="2" t="s">
        <v>41</v>
      </c>
      <c r="BH532" s="2" t="s">
        <v>42</v>
      </c>
      <c r="BI532" s="1" t="s">
        <v>16</v>
      </c>
      <c r="BJ532" s="1" t="s">
        <v>17</v>
      </c>
      <c r="BK532" s="1" t="s">
        <v>18</v>
      </c>
      <c r="BL532" s="1" t="s">
        <v>19</v>
      </c>
      <c r="BM532" s="2" t="s">
        <v>20</v>
      </c>
      <c r="BN532" s="2" t="s">
        <v>21</v>
      </c>
      <c r="BO532" s="2" t="s">
        <v>36</v>
      </c>
      <c r="BP532" s="2" t="s">
        <v>37</v>
      </c>
      <c r="BQ532" s="2" t="s">
        <v>38</v>
      </c>
      <c r="BR532" s="2" t="s">
        <v>39</v>
      </c>
      <c r="BS532" s="2" t="s">
        <v>40</v>
      </c>
      <c r="BT532" s="2" t="s">
        <v>41</v>
      </c>
      <c r="BU532" s="2" t="s">
        <v>42</v>
      </c>
      <c r="BV532" s="2" t="s">
        <v>70</v>
      </c>
      <c r="BW532" s="2" t="s">
        <v>71</v>
      </c>
      <c r="BX532" s="9" t="s">
        <v>72</v>
      </c>
    </row>
    <row r="533" spans="1:76" x14ac:dyDescent="0.25">
      <c r="A533" s="53"/>
      <c r="B533" s="8">
        <v>0.26951672862453502</v>
      </c>
      <c r="C533" s="3">
        <v>0.10297397769516729</v>
      </c>
      <c r="D533" s="3">
        <v>0.10594795539033458</v>
      </c>
      <c r="E533" s="3">
        <v>0.46877323420074346</v>
      </c>
      <c r="F533" s="3">
        <v>0.87620817843866172</v>
      </c>
      <c r="G533" s="3">
        <v>0.1</v>
      </c>
      <c r="H533" s="3">
        <v>0.1</v>
      </c>
      <c r="I533" s="3">
        <v>0.51933085501858745</v>
      </c>
      <c r="J533" s="3">
        <v>0.1</v>
      </c>
      <c r="K533" s="3">
        <v>0.10089219330855019</v>
      </c>
      <c r="L533" s="3">
        <v>0.10297397769516729</v>
      </c>
      <c r="M533" s="3">
        <v>0.1</v>
      </c>
      <c r="N533" s="3">
        <v>0.120817843866171</v>
      </c>
      <c r="O533" s="3">
        <v>1</v>
      </c>
      <c r="P533" s="6">
        <f>$BV$43+ (B533*AI527) + (C533*$AJ$43) +(D533*$AK$43)+(E533*$AL$43)+(F533*$AM$43)+(G533*$AN$43)+(H533*$AO$43)+(I533*$AP$43)+(J533*$AQ$43)+(K533*$AR$43)+(L533*$AS$43)+(M533*$AT$43)+(N533*$AU$43)</f>
        <v>1.1196095999547075</v>
      </c>
      <c r="Q533" s="6">
        <f>$BW$43+ (B533*$AV$43) + (C533*$AW$43) +(D533*$AX$43)+(E533*$AY$43)+(F533*$AZ$43)+(G533*$BA$43)+(H533*$BB$43)+(I533*$BC$43)+(J533*$BD$43)+(K533*$BE$43)+(L533*$BF$43)+(M533*$BG$43)+(N533*$BH$43)</f>
        <v>2.5129876661774113</v>
      </c>
      <c r="R533" s="6">
        <f>$BX$43+ (B533*$BI$43) + (C533*$BJ$43) +(D533*$BK$43)+(E533*$BL$43)+(F533*$BM$43)+(G533*$BN$43)+(H533*$BO$43)+(I533*$BP$43)+(J533*$BQ$43)+(K533*$BR$43)+(L533*$BS$43)+(M533*$BT$43)+(N533*$BU$43)</f>
        <v>2.0142316659841852</v>
      </c>
      <c r="S533" s="6">
        <f>1/(1+EXP(-P533))</f>
        <v>0.75391629406892546</v>
      </c>
      <c r="T533" s="6">
        <f t="shared" ref="T533" si="5912">1/(1+EXP(-Q533))</f>
        <v>0.92504730296426851</v>
      </c>
      <c r="U533" s="6">
        <f t="shared" ref="U533" si="5913">1/(1+EXP(-R533))</f>
        <v>0.88228323250068719</v>
      </c>
      <c r="V533" s="6">
        <f>AB527+(S533*Y527)+(T533*Z527)+(U533*AA527)</f>
        <v>0.22099186036489615</v>
      </c>
      <c r="W533" s="6">
        <f>1/(1+EXP(-V533))</f>
        <v>0.55502421052854922</v>
      </c>
      <c r="X533" s="6">
        <f>(O533 -W533) *W533 * (1-W533)</f>
        <v>0.10989671030299311</v>
      </c>
      <c r="Y533" s="6">
        <f>$Q$4*X533*S533</f>
        <v>8.2852920561998864E-3</v>
      </c>
      <c r="Z533" s="6">
        <f>$Q$4*X533*T533</f>
        <v>1.0165965547042933E-2</v>
      </c>
      <c r="AA533" s="6">
        <f>$Q$4*X533*U533</f>
        <v>9.6960024807316338E-3</v>
      </c>
      <c r="AB533" s="6">
        <f>$Q$4*X533</f>
        <v>1.0989671030299311E-2</v>
      </c>
      <c r="AC533" s="6">
        <f>X533 *Y527</f>
        <v>4.5946320206329654E-2</v>
      </c>
      <c r="AD533" s="6">
        <f t="shared" ref="AD533" si="5914">Y533 *Z527</f>
        <v>-1.7974609594699216E-3</v>
      </c>
      <c r="AE533" s="6">
        <f t="shared" ref="AE533" si="5915">Z533 *AA527</f>
        <v>-3.5517790565545628E-3</v>
      </c>
      <c r="AF533" s="6">
        <f>AC533 *S533*(1 - S533)</f>
        <v>8.5242606928118119E-3</v>
      </c>
      <c r="AG533" s="6">
        <f>AD533 *T533*(1 - T533)</f>
        <v>-1.2462657859447143E-4</v>
      </c>
      <c r="AH533" s="6">
        <f>AE533 *U533*(1 - U533)</f>
        <v>-3.6888610400619576E-4</v>
      </c>
      <c r="AI533" s="6">
        <f>$Q$4*$AF$49 *B533</f>
        <v>7.0728115482255504E-5</v>
      </c>
      <c r="AJ533" s="6">
        <f t="shared" ref="AJ533" si="5916">$Q$4*$AF$49 *C533</f>
        <v>2.7023017915289378E-5</v>
      </c>
      <c r="AK533" s="6">
        <f t="shared" ref="AK533" si="5917">$Q$4*$AF$49 *D533</f>
        <v>2.7803466086128061E-5</v>
      </c>
      <c r="AL533" s="6">
        <f t="shared" ref="AL533" si="5918">$Q$4*$AF$49 *E533</f>
        <v>1.2301814292844728E-4</v>
      </c>
      <c r="AM533" s="6">
        <f t="shared" ref="AM533" si="5919">$Q$4*$AF$49 *F533</f>
        <v>2.2993954233334679E-4</v>
      </c>
      <c r="AN533" s="6">
        <f t="shared" ref="AN533" si="5920">$Q$4*$AF$49 *G533</f>
        <v>2.6242569744450695E-5</v>
      </c>
      <c r="AO533" s="6">
        <f t="shared" ref="AO533" si="5921">$Q$4*$AF$49 *H533</f>
        <v>2.6242569744450695E-5</v>
      </c>
      <c r="AP533" s="6">
        <f t="shared" ref="AP533" si="5922">$Q$4*$AF$49 *I533</f>
        <v>1.3628576183270493E-4</v>
      </c>
      <c r="AQ533" s="6">
        <f t="shared" ref="AQ533" si="5923">$Q$4*$AF$49 *J533</f>
        <v>2.6242569744450695E-5</v>
      </c>
      <c r="AR533" s="6">
        <f t="shared" ref="AR533" si="5924">$Q$4*$AF$49 *K533</f>
        <v>2.6476704195702298E-5</v>
      </c>
      <c r="AS533" s="6">
        <f t="shared" ref="AS533" si="5925">$Q$4*$AF$49 *L533</f>
        <v>2.7023017915289378E-5</v>
      </c>
      <c r="AT533" s="6">
        <f t="shared" ref="AT533" si="5926">$Q$4*$AF$49 *M533</f>
        <v>2.6242569744450695E-5</v>
      </c>
      <c r="AU533" s="6">
        <f t="shared" ref="AU533" si="5927">$Q$4*$AF$49 *N533</f>
        <v>3.170570694032147E-5</v>
      </c>
      <c r="AV533" s="6">
        <f>$Q$4*$AG$49 *B533</f>
        <v>5.8622748510761062E-7</v>
      </c>
      <c r="AW533" s="6">
        <f t="shared" ref="AW533" si="5928">$Q$4*$AG$49 *C533</f>
        <v>2.2397932879283909E-7</v>
      </c>
      <c r="AX533" s="6">
        <f t="shared" ref="AX533" si="5929">$Q$4*$AG$49 *D533</f>
        <v>2.3044804586988857E-7</v>
      </c>
      <c r="AY533" s="6">
        <f t="shared" ref="AY533" si="5930">$Q$4*$AG$49 *E533</f>
        <v>1.0196315292699279E-6</v>
      </c>
      <c r="AZ533" s="6">
        <f t="shared" ref="AZ533" si="5931">$Q$4*$AG$49 *F533</f>
        <v>1.90584576882571E-6</v>
      </c>
      <c r="BA533" s="6">
        <f t="shared" ref="BA533" si="5932">$Q$4*$AG$49 *G533</f>
        <v>2.1751061171578957E-7</v>
      </c>
      <c r="BB533" s="6">
        <f t="shared" ref="BB533" si="5933">$Q$4*$AG$49 *H533</f>
        <v>2.1751061171578957E-7</v>
      </c>
      <c r="BC533" s="6">
        <f t="shared" ref="BC533" si="5934">$Q$4*$AG$49 *I533</f>
        <v>1.1295997195797698E-6</v>
      </c>
      <c r="BD533" s="6">
        <f t="shared" ref="BD533" si="5935">$Q$4*$AG$49 *J533</f>
        <v>2.1751061171578957E-7</v>
      </c>
      <c r="BE533" s="6">
        <f t="shared" ref="BE533" si="5936">$Q$4*$AG$49 *K533</f>
        <v>2.1945122683890442E-7</v>
      </c>
      <c r="BF533" s="6">
        <f t="shared" ref="BF533" si="5937">$Q$4*$AG$49 *L533</f>
        <v>2.2397932879283909E-7</v>
      </c>
      <c r="BG533" s="6">
        <f t="shared" ref="BG533" si="5938">$Q$4*$AG$49 *M533</f>
        <v>2.1751061171578957E-7</v>
      </c>
      <c r="BH533" s="6">
        <f t="shared" ref="BH533" si="5939">$Q$4*$AG$49 *N533</f>
        <v>2.6279163125513609E-7</v>
      </c>
      <c r="BI533" s="6">
        <f>$Q$4*$AH$49 *B533</f>
        <v>3.4984895032724009E-7</v>
      </c>
      <c r="BJ533" s="6">
        <f t="shared" ref="BJ533" si="5940">$Q$4*$AH$49 *C533</f>
        <v>1.3366642653882154E-7</v>
      </c>
      <c r="BK533" s="6">
        <f t="shared" ref="BK533" si="5941">$Q$4*$AH$49 *D533</f>
        <v>1.3752682874932902E-7</v>
      </c>
      <c r="BL533" s="6">
        <f t="shared" ref="BL533" si="5942">$Q$4*$AH$49 *E533</f>
        <v>6.0849589843124165E-7</v>
      </c>
      <c r="BM533" s="6">
        <f t="shared" ref="BM533" si="5943">$Q$4*$AH$49 *F533</f>
        <v>1.1373710012707666E-6</v>
      </c>
      <c r="BN533" s="6">
        <f t="shared" ref="BN533" si="5944">$Q$4*$AH$49 *G533</f>
        <v>1.2980602432831405E-7</v>
      </c>
      <c r="BO533" s="6">
        <f t="shared" ref="BO533" si="5945">$Q$4*$AH$49 *H533</f>
        <v>1.2980602432831405E-7</v>
      </c>
      <c r="BP533" s="6">
        <f t="shared" ref="BP533" si="5946">$Q$4*$AH$49 *I533</f>
        <v>6.7412273600986892E-7</v>
      </c>
      <c r="BQ533" s="6">
        <f t="shared" ref="BQ533" si="5947">$Q$4*$AH$49 *J533</f>
        <v>1.2980602432831405E-7</v>
      </c>
      <c r="BR533" s="6">
        <f t="shared" ref="BR533" si="5948">$Q$4*$AH$49 *K533</f>
        <v>1.3096414499146631E-7</v>
      </c>
      <c r="BS533" s="6">
        <f t="shared" ref="BS533" si="5949">$Q$4*$AH$49 *L533</f>
        <v>1.3366642653882154E-7</v>
      </c>
      <c r="BT533" s="6">
        <f t="shared" ref="BT533" si="5950">$Q$4*$AH$49 *M533</f>
        <v>1.2980602432831405E-7</v>
      </c>
      <c r="BU533" s="6">
        <f t="shared" ref="BU533" si="5951">$Q$4*$AH$49 *N533</f>
        <v>1.568288398018664E-7</v>
      </c>
      <c r="BV533" s="6">
        <f>$Q$4*AF533</f>
        <v>8.5242606928118126E-4</v>
      </c>
      <c r="BW533" s="6">
        <f>$Q$4*AG533</f>
        <v>-1.2462657859447144E-5</v>
      </c>
      <c r="BX533" s="10">
        <f>$Q$4*AH533</f>
        <v>-3.6888610400619579E-5</v>
      </c>
    </row>
    <row r="534" spans="1:76" x14ac:dyDescent="0.25">
      <c r="A534" s="53"/>
      <c r="B534" s="21" t="s">
        <v>74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7">
        <f>Y527 + Y533</f>
        <v>0.42637169409364351</v>
      </c>
      <c r="Z534" s="7">
        <f t="shared" ref="Z534" si="5952">Z527 + Z533</f>
        <v>-0.20678003313080465</v>
      </c>
      <c r="AA534" s="7">
        <f t="shared" ref="AA534" si="5953">AA527 + AA533</f>
        <v>-0.33968340866508923</v>
      </c>
      <c r="AB534" s="7">
        <f>AB527+AB533</f>
        <v>0.4257162877712693</v>
      </c>
      <c r="AC534" s="41"/>
      <c r="AD534" s="42"/>
      <c r="AE534" s="42"/>
      <c r="AF534" s="42"/>
      <c r="AG534" s="42"/>
      <c r="AH534" s="43"/>
      <c r="AI534" s="7">
        <f>AI527 + AI533</f>
        <v>-4.4608855922984945E-3</v>
      </c>
      <c r="AJ534" s="7">
        <f t="shared" ref="AJ534:BX534" si="5954">AJ527 + AJ533</f>
        <v>0.79067479969544074</v>
      </c>
      <c r="AK534" s="7">
        <f t="shared" si="5954"/>
        <v>0.51403668417274329</v>
      </c>
      <c r="AL534" s="7">
        <f t="shared" si="5954"/>
        <v>7.8452891460916746E-2</v>
      </c>
      <c r="AM534" s="7">
        <f t="shared" si="5954"/>
        <v>0.17695055735660192</v>
      </c>
      <c r="AN534" s="7">
        <f t="shared" si="5954"/>
        <v>0.39058175152930852</v>
      </c>
      <c r="AO534" s="7">
        <f t="shared" si="5954"/>
        <v>0.93775779157427996</v>
      </c>
      <c r="AP534" s="7">
        <f t="shared" si="5954"/>
        <v>8.3202691999743505E-2</v>
      </c>
      <c r="AQ534" s="7">
        <f t="shared" si="5954"/>
        <v>0.60619036062213116</v>
      </c>
      <c r="AR534" s="7">
        <f t="shared" si="5954"/>
        <v>9.5716935871020231E-2</v>
      </c>
      <c r="AS534" s="7">
        <f t="shared" si="5954"/>
        <v>0.56272841609315127</v>
      </c>
      <c r="AT534" s="7">
        <f t="shared" si="5954"/>
        <v>0.94066335135866508</v>
      </c>
      <c r="AU534" s="7">
        <f t="shared" si="5954"/>
        <v>0.85690609444314214</v>
      </c>
      <c r="AV534" s="7">
        <f t="shared" si="5954"/>
        <v>0.6493132201102082</v>
      </c>
      <c r="AW534" s="7">
        <f t="shared" si="5954"/>
        <v>0.89520317999817367</v>
      </c>
      <c r="AX534" s="7">
        <f t="shared" si="5954"/>
        <v>0.68604639760433384</v>
      </c>
      <c r="AY534" s="7">
        <f t="shared" si="5954"/>
        <v>0.92678348778080077</v>
      </c>
      <c r="AZ534" s="7">
        <f t="shared" si="5954"/>
        <v>0.68390182292674295</v>
      </c>
      <c r="BA534" s="7">
        <f t="shared" si="5954"/>
        <v>0.18796667600785699</v>
      </c>
      <c r="BB534" s="7">
        <f t="shared" si="5954"/>
        <v>0.34120876875595046</v>
      </c>
      <c r="BC534" s="7">
        <f t="shared" si="5954"/>
        <v>0.80061632967512242</v>
      </c>
      <c r="BD534" s="7">
        <f t="shared" si="5954"/>
        <v>0.68694797170617949</v>
      </c>
      <c r="BE534" s="7">
        <f t="shared" si="5954"/>
        <v>4.5531674321914059E-2</v>
      </c>
      <c r="BF534" s="7">
        <f t="shared" si="5954"/>
        <v>0.650092154979518</v>
      </c>
      <c r="BG534" s="7">
        <f t="shared" si="5954"/>
        <v>0.77618835518171647</v>
      </c>
      <c r="BH534" s="7">
        <f t="shared" si="5954"/>
        <v>0.9807799808476253</v>
      </c>
      <c r="BI534" s="7">
        <f t="shared" si="5954"/>
        <v>0.74345992518579318</v>
      </c>
      <c r="BJ534" s="7">
        <f t="shared" si="5954"/>
        <v>0.38609875962845347</v>
      </c>
      <c r="BK534" s="7">
        <f t="shared" si="5954"/>
        <v>0.33283519293792974</v>
      </c>
      <c r="BL534" s="7">
        <f t="shared" si="5954"/>
        <v>6.3732105291839911E-2</v>
      </c>
      <c r="BM534" s="7">
        <f t="shared" si="5954"/>
        <v>0.77299805626537799</v>
      </c>
      <c r="BN534" s="7">
        <f t="shared" si="5954"/>
        <v>0.46646387034904369</v>
      </c>
      <c r="BO534" s="7">
        <f t="shared" si="5954"/>
        <v>0.89022861565125178</v>
      </c>
      <c r="BP534" s="7">
        <f t="shared" si="5954"/>
        <v>0.34576456424811425</v>
      </c>
      <c r="BQ534" s="7">
        <f t="shared" si="5954"/>
        <v>0.37253903948388079</v>
      </c>
      <c r="BR534" s="7">
        <f t="shared" si="5954"/>
        <v>0.32055190365682457</v>
      </c>
      <c r="BS534" s="7">
        <f t="shared" si="5954"/>
        <v>0.20313361121058676</v>
      </c>
      <c r="BT534" s="7">
        <f t="shared" si="5954"/>
        <v>0.79217177503862091</v>
      </c>
      <c r="BU534" s="7">
        <f t="shared" si="5954"/>
        <v>0.21269528719814265</v>
      </c>
      <c r="BV534" s="7">
        <f t="shared" si="5954"/>
        <v>4.5428687279212877E-2</v>
      </c>
      <c r="BW534" s="7">
        <f t="shared" si="5954"/>
        <v>0.30751012760581642</v>
      </c>
      <c r="BX534" s="11">
        <f t="shared" si="5954"/>
        <v>0.53667206614643204</v>
      </c>
    </row>
    <row r="535" spans="1:76" x14ac:dyDescent="0.25">
      <c r="A535" s="53"/>
      <c r="BX535" s="12"/>
    </row>
    <row r="536" spans="1:76" x14ac:dyDescent="0.25">
      <c r="A536" s="53"/>
      <c r="B536" s="8">
        <v>0.29033457249070638</v>
      </c>
      <c r="C536" s="3">
        <v>0.10297397769516729</v>
      </c>
      <c r="D536" s="3">
        <v>0.11189591078066916</v>
      </c>
      <c r="E536" s="3">
        <v>0.48066914498141267</v>
      </c>
      <c r="F536" s="3">
        <v>0.88215613382899627</v>
      </c>
      <c r="G536" s="3">
        <v>0.1</v>
      </c>
      <c r="H536" s="3">
        <v>0.1</v>
      </c>
      <c r="I536" s="3">
        <v>0.41226765799256504</v>
      </c>
      <c r="J536" s="3">
        <v>0.10297397769516729</v>
      </c>
      <c r="K536" s="3">
        <v>0.10059479553903346</v>
      </c>
      <c r="L536" s="3">
        <v>0.10594795539033458</v>
      </c>
      <c r="M536" s="3">
        <v>0.10297397769516729</v>
      </c>
      <c r="N536" s="3">
        <v>0.120817843866171</v>
      </c>
      <c r="O536" s="3">
        <v>0</v>
      </c>
      <c r="P536" s="6">
        <f>$BV$43+ (B536*AI530) + (C536*$AJ$43) +(D536*$AK$43)+(E536*$AL$43)+(F536*$AM$43)+(G536*$AN$43)+(H536*$AO$43)+(I536*$AP$43)+(J536*$AQ$43)+(K536*$AR$43)+(L536*$AS$43)+(M536*$AT$43)+(N536*$AU$43)</f>
        <v>1.1168360491324956</v>
      </c>
      <c r="Q536" s="6">
        <f>$BW$43+ (B536*$AV$43) + (C536*$AW$43) +(D536*$AX$43)+(E536*$AY$43)+(F536*$AZ$43)+(G536*$BA$43)+(H536*$BB$43)+(I536*$BC$43)+(J536*$BD$43)+(K536*$BE$43)+(L536*$BF$43)+(M536*$BG$43)+(N536*$BH$43)</f>
        <v>2.4655634858100868</v>
      </c>
      <c r="R536" s="6">
        <f>$BX$43+ (B536*$BI$43) + (C536*$BJ$43) +(D536*$BK$43)+(E536*$BL$43)+(F536*$BM$43)+(G536*$BN$43)+(H536*$BO$43)+(I536*$BP$43)+(J536*$BQ$43)+(K536*$BR$43)+(L536*$BS$43)+(M536*$BT$43)+(N536*$BU$43)</f>
        <v>2.0036371550250882</v>
      </c>
      <c r="S536" s="6">
        <f>1/(1+EXP(-P536))</f>
        <v>0.7534013645401284</v>
      </c>
      <c r="T536" s="6">
        <f t="shared" ref="T536" si="5955">1/(1+EXP(-Q536))</f>
        <v>0.92169215469987387</v>
      </c>
      <c r="U536" s="6">
        <f t="shared" ref="U536" si="5956">1/(1+EXP(-R536))</f>
        <v>0.88117842732851526</v>
      </c>
      <c r="V536" s="6">
        <f>AB527+(S536*Y527)+(T536*Z527)+(U536*AA527)</f>
        <v>0.22189045750231418</v>
      </c>
      <c r="W536" s="6">
        <f t="shared" ref="W536" si="5957">1/(1+EXP(-V536))</f>
        <v>0.55524612817536845</v>
      </c>
      <c r="X536" s="6">
        <f>(O536 -W536) *W536 * (1-W536)</f>
        <v>-0.13711684608100783</v>
      </c>
      <c r="Y536" s="6">
        <f>$Q$4*X536*S536</f>
        <v>-1.0330401893887006E-2</v>
      </c>
      <c r="Z536" s="6">
        <f>$Q$4*X536*T536</f>
        <v>-1.2637952131005506E-2</v>
      </c>
      <c r="AA536" s="6">
        <f>$Q$4*X536*U536</f>
        <v>-1.2082440678990856E-2</v>
      </c>
      <c r="AB536" s="6">
        <f>$Q$4*X536</f>
        <v>-1.3711684608100783E-2</v>
      </c>
      <c r="AC536" s="6">
        <f>X536 *Y527</f>
        <v>-5.7326688836730512E-2</v>
      </c>
      <c r="AD536" s="6">
        <f>X536 *Z527</f>
        <v>2.9746951108600955E-2</v>
      </c>
      <c r="AE536" s="6">
        <f>X536 *AA527</f>
        <v>4.7905802941954671E-2</v>
      </c>
      <c r="AF536" s="6">
        <f>AC536 *S536*(1 - S536)</f>
        <v>-1.0650596445024104E-2</v>
      </c>
      <c r="AG536" s="6">
        <f>AD536 *T536*(1 - T536)</f>
        <v>2.1470078123189376E-3</v>
      </c>
      <c r="AH536" s="6">
        <f>AE536 *U536*(1 - U536)</f>
        <v>5.0158815987047618E-3</v>
      </c>
      <c r="AI536" s="6">
        <f>$Q$4*$AF$52 *B536</f>
        <v>-4.4871305332942388E-4</v>
      </c>
      <c r="AJ536" s="6">
        <f t="shared" ref="AJ536" si="5958">$Q$4*$AF$52 *C536</f>
        <v>-1.5914662710915544E-4</v>
      </c>
      <c r="AK536" s="6">
        <f t="shared" ref="AK536" si="5959">$Q$4*$AF$52 *D536</f>
        <v>-1.7293550454821583E-4</v>
      </c>
      <c r="AL536" s="6">
        <f t="shared" ref="AL536" si="5960">$Q$4*$AF$52 *E536</f>
        <v>-7.4287577202937895E-4</v>
      </c>
      <c r="AM536" s="6">
        <f t="shared" ref="AM536" si="5961">$Q$4*$AF$52 *F536</f>
        <v>-1.3633752567870968E-3</v>
      </c>
      <c r="AN536" s="6">
        <f t="shared" ref="AN536" si="5962">$Q$4*$AF$52 *G536</f>
        <v>-1.5455033462946863E-4</v>
      </c>
      <c r="AO536" s="6">
        <f t="shared" ref="AO536" si="5963">$Q$4*$AF$52 *H536</f>
        <v>-1.5455033462946863E-4</v>
      </c>
      <c r="AP536" s="6">
        <f t="shared" ref="AP536" si="5964">$Q$4*$AF$52 *I536</f>
        <v>-6.3716104499658254E-4</v>
      </c>
      <c r="AQ536" s="6">
        <f t="shared" ref="AQ536" si="5965">$Q$4*$AF$52 *J536</f>
        <v>-1.5914662710915544E-4</v>
      </c>
      <c r="AR536" s="6">
        <f t="shared" ref="AR536" si="5966">$Q$4*$AF$52 *K536</f>
        <v>-1.5546959312540598E-4</v>
      </c>
      <c r="AS536" s="6">
        <f t="shared" ref="AS536" si="5967">$Q$4*$AF$52 *L536</f>
        <v>-1.6374291958884223E-4</v>
      </c>
      <c r="AT536" s="6">
        <f t="shared" ref="AT536" si="5968">$Q$4*$AF$52 *M536</f>
        <v>-1.5914662710915544E-4</v>
      </c>
      <c r="AU536" s="6">
        <f t="shared" ref="AU536" si="5969">$Q$4*$AF$52 *N536</f>
        <v>-1.8672438198727621E-4</v>
      </c>
      <c r="AV536" s="6">
        <f>$Q$4*$AG$52 *B536</f>
        <v>-5.0799712809904275E-5</v>
      </c>
      <c r="AW536" s="6">
        <f t="shared" ref="AW536" si="5970">$Q$4*$AG$52 *C536</f>
        <v>-1.8017311713628017E-5</v>
      </c>
      <c r="AX536" s="6">
        <f t="shared" ref="AX536" si="5971">$Q$4*$AG$52 *D536</f>
        <v>-1.9578378432498315E-5</v>
      </c>
      <c r="AY536" s="6">
        <f t="shared" ref="AY536" si="5972">$Q$4*$AG$52 *E536</f>
        <v>-8.4102469479137277E-5</v>
      </c>
      <c r="AZ536" s="6">
        <f t="shared" ref="AZ536" si="5973">$Q$4*$AG$52 *F536</f>
        <v>-1.5435047182830067E-4</v>
      </c>
      <c r="BA536" s="6">
        <f t="shared" ref="BA536" si="5974">$Q$4*$AG$52 *G536</f>
        <v>-1.7496956140671253E-5</v>
      </c>
      <c r="BB536" s="6">
        <f t="shared" ref="BB536" si="5975">$Q$4*$AG$52 *H536</f>
        <v>-1.7496956140671253E-5</v>
      </c>
      <c r="BC536" s="6">
        <f t="shared" ref="BC536" si="5976">$Q$4*$AG$52 *I536</f>
        <v>-7.2134291301131665E-5</v>
      </c>
      <c r="BD536" s="6">
        <f t="shared" ref="BD536" si="5977">$Q$4*$AG$52 *J536</f>
        <v>-1.8017311713628017E-5</v>
      </c>
      <c r="BE536" s="6">
        <f t="shared" ref="BE536" si="5978">$Q$4*$AG$52 *K536</f>
        <v>-1.7601027255262605E-5</v>
      </c>
      <c r="BF536" s="6">
        <f t="shared" ref="BF536" si="5979">$Q$4*$AG$52 *L536</f>
        <v>-1.8537667286584785E-5</v>
      </c>
      <c r="BG536" s="6">
        <f t="shared" ref="BG536" si="5980">$Q$4*$AG$52 *M536</f>
        <v>-1.8017311713628017E-5</v>
      </c>
      <c r="BH536" s="6">
        <f t="shared" ref="BH536" si="5981">$Q$4*$AG$52 *N536</f>
        <v>-2.1139445151368612E-5</v>
      </c>
      <c r="BI536" s="6">
        <f>$Q$4*$AH$52 *B536</f>
        <v>-2.4001231093712511E-5</v>
      </c>
      <c r="BJ536" s="6">
        <f t="shared" ref="BJ536" si="5982">$Q$4*$AH$52 *C536</f>
        <v>-8.5126005287559081E-6</v>
      </c>
      <c r="BK536" s="6">
        <f t="shared" ref="BK536" si="5983">$Q$4*$AH$52 *D536</f>
        <v>-9.2501543651824131E-6</v>
      </c>
      <c r="BL536" s="6">
        <f t="shared" ref="BL536" si="5984">$Q$4*$AH$52 *E536</f>
        <v>-3.9735712937477939E-5</v>
      </c>
      <c r="BM536" s="6">
        <f t="shared" ref="BM536" si="5985">$Q$4*$AH$52 *F536</f>
        <v>-7.292563557667065E-5</v>
      </c>
      <c r="BN536" s="6">
        <f t="shared" ref="BN536" si="5986">$Q$4*$AH$52 *G536</f>
        <v>-8.2667492499470737E-6</v>
      </c>
      <c r="BO536" s="6">
        <f t="shared" ref="BO536" si="5987">$Q$4*$AH$52 *H536</f>
        <v>-8.2667492499470737E-6</v>
      </c>
      <c r="BP536" s="6">
        <f t="shared" ref="BP536" si="5988">$Q$4*$AH$52 *I536</f>
        <v>-3.4081133524874732E-5</v>
      </c>
      <c r="BQ536" s="6">
        <f t="shared" ref="BQ536" si="5989">$Q$4*$AH$52 *J536</f>
        <v>-8.5126005287559081E-6</v>
      </c>
      <c r="BR536" s="6">
        <f t="shared" ref="BR536" si="5990">$Q$4*$AH$52 *K536</f>
        <v>-8.3159195057088406E-6</v>
      </c>
      <c r="BS536" s="6">
        <f t="shared" ref="BS536" si="5991">$Q$4*$AH$52 *L536</f>
        <v>-8.7584518075647443E-6</v>
      </c>
      <c r="BT536" s="6">
        <f t="shared" ref="BT536" si="5992">$Q$4*$AH$52 *M536</f>
        <v>-8.5126005287559081E-6</v>
      </c>
      <c r="BU536" s="6">
        <f t="shared" ref="BU536" si="5993">$Q$4*$AH$52 *N536</f>
        <v>-9.9877082016089164E-6</v>
      </c>
      <c r="BV536" s="6">
        <f>$Q$4*AF536</f>
        <v>-1.0650596445024106E-3</v>
      </c>
      <c r="BW536" s="6">
        <f>$Q$4*AG536</f>
        <v>2.1470078123189378E-4</v>
      </c>
      <c r="BX536" s="10">
        <f>$Q$4*AH536</f>
        <v>5.015881598704762E-4</v>
      </c>
    </row>
    <row r="537" spans="1:76" x14ac:dyDescent="0.25">
      <c r="A537" s="53"/>
      <c r="B537" s="21" t="s">
        <v>74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13">
        <f>Y534+Y536</f>
        <v>0.4160412921997565</v>
      </c>
      <c r="Z537" s="13">
        <f t="shared" ref="Z537:AB537" si="5994">Z534+Z536</f>
        <v>-0.21941798526181017</v>
      </c>
      <c r="AA537" s="13">
        <f t="shared" si="5994"/>
        <v>-0.35176584934408006</v>
      </c>
      <c r="AB537" s="13">
        <f t="shared" si="5994"/>
        <v>0.4120046031631685</v>
      </c>
      <c r="AC537" s="36" t="s">
        <v>74</v>
      </c>
      <c r="AD537" s="36"/>
      <c r="AE537" s="36"/>
      <c r="AF537" s="36"/>
      <c r="AG537" s="36"/>
      <c r="AH537" s="36"/>
      <c r="AI537" s="14">
        <f>AI534+AI536</f>
        <v>-4.9095986456279186E-3</v>
      </c>
      <c r="AJ537" s="14">
        <f t="shared" ref="AJ537:BV537" si="5995">AJ534+AJ536</f>
        <v>0.7905156530683316</v>
      </c>
      <c r="AK537" s="14">
        <f t="shared" si="5995"/>
        <v>0.51386374866819506</v>
      </c>
      <c r="AL537" s="14">
        <f t="shared" si="5995"/>
        <v>7.7710015688887371E-2</v>
      </c>
      <c r="AM537" s="14">
        <f t="shared" si="5995"/>
        <v>0.17558718209981483</v>
      </c>
      <c r="AN537" s="14">
        <f t="shared" si="5995"/>
        <v>0.39042720119467905</v>
      </c>
      <c r="AO537" s="14">
        <f t="shared" si="5995"/>
        <v>0.93760324123965044</v>
      </c>
      <c r="AP537" s="14">
        <f t="shared" si="5995"/>
        <v>8.2565530954746919E-2</v>
      </c>
      <c r="AQ537" s="14">
        <f t="shared" si="5995"/>
        <v>0.60603121399502202</v>
      </c>
      <c r="AR537" s="14">
        <f t="shared" si="5995"/>
        <v>9.556146627789483E-2</v>
      </c>
      <c r="AS537" s="14">
        <f t="shared" si="5995"/>
        <v>0.5625646731735624</v>
      </c>
      <c r="AT537" s="14">
        <f t="shared" si="5995"/>
        <v>0.94050420473155594</v>
      </c>
      <c r="AU537" s="14">
        <f t="shared" si="5995"/>
        <v>0.85671937006115484</v>
      </c>
      <c r="AV537" s="14">
        <f t="shared" si="5995"/>
        <v>0.64926242039739834</v>
      </c>
      <c r="AW537" s="14">
        <f t="shared" si="5995"/>
        <v>0.89518516268646009</v>
      </c>
      <c r="AX537" s="14">
        <f t="shared" si="5995"/>
        <v>0.68602681922590136</v>
      </c>
      <c r="AY537" s="14">
        <f t="shared" si="5995"/>
        <v>0.92669938531132168</v>
      </c>
      <c r="AZ537" s="14">
        <f t="shared" si="5995"/>
        <v>0.68374747245491463</v>
      </c>
      <c r="BA537" s="14">
        <f t="shared" si="5995"/>
        <v>0.18794917905171632</v>
      </c>
      <c r="BB537" s="14">
        <f t="shared" si="5995"/>
        <v>0.34119127179980979</v>
      </c>
      <c r="BC537" s="14">
        <f t="shared" si="5995"/>
        <v>0.80054419538382127</v>
      </c>
      <c r="BD537" s="14">
        <f t="shared" si="5995"/>
        <v>0.68692995439446591</v>
      </c>
      <c r="BE537" s="14">
        <f t="shared" si="5995"/>
        <v>4.5514073294658799E-2</v>
      </c>
      <c r="BF537" s="14">
        <f t="shared" si="5995"/>
        <v>0.65007361731223146</v>
      </c>
      <c r="BG537" s="14">
        <f t="shared" si="5995"/>
        <v>0.77617033787000289</v>
      </c>
      <c r="BH537" s="14">
        <f t="shared" si="5995"/>
        <v>0.98075884140247394</v>
      </c>
      <c r="BI537" s="14">
        <f t="shared" si="5995"/>
        <v>0.74343592395469948</v>
      </c>
      <c r="BJ537" s="14">
        <f t="shared" si="5995"/>
        <v>0.38609024702792472</v>
      </c>
      <c r="BK537" s="14">
        <f t="shared" si="5995"/>
        <v>0.33282594278356453</v>
      </c>
      <c r="BL537" s="14">
        <f t="shared" si="5995"/>
        <v>6.3692369578902439E-2</v>
      </c>
      <c r="BM537" s="14">
        <f t="shared" si="5995"/>
        <v>0.77292513062980128</v>
      </c>
      <c r="BN537" s="14">
        <f t="shared" si="5995"/>
        <v>0.46645560359979371</v>
      </c>
      <c r="BO537" s="14">
        <f t="shared" si="5995"/>
        <v>0.89022034890200186</v>
      </c>
      <c r="BP537" s="14">
        <f t="shared" si="5995"/>
        <v>0.34573048311458937</v>
      </c>
      <c r="BQ537" s="14">
        <f t="shared" si="5995"/>
        <v>0.37253052688335203</v>
      </c>
      <c r="BR537" s="14">
        <f t="shared" si="5995"/>
        <v>0.32054358773731884</v>
      </c>
      <c r="BS537" s="14">
        <f t="shared" si="5995"/>
        <v>0.2031248527587792</v>
      </c>
      <c r="BT537" s="14">
        <f t="shared" si="5995"/>
        <v>0.7921632624380921</v>
      </c>
      <c r="BU537" s="14">
        <f t="shared" si="5995"/>
        <v>0.21268529948994105</v>
      </c>
      <c r="BV537" s="14">
        <f t="shared" si="5995"/>
        <v>4.4363627634710467E-2</v>
      </c>
      <c r="BW537" s="14">
        <f>BW534+BW536</f>
        <v>0.30772482838704829</v>
      </c>
      <c r="BX537" s="15">
        <f t="shared" ref="BX537" si="5996">BX534+BX536</f>
        <v>0.53717365430630248</v>
      </c>
    </row>
    <row r="538" spans="1:76" x14ac:dyDescent="0.25">
      <c r="A538" s="53"/>
      <c r="BX538" s="12"/>
    </row>
    <row r="539" spans="1:76" ht="14.25" customHeight="1" x14ac:dyDescent="0.25">
      <c r="A539" s="53"/>
      <c r="B539" s="8">
        <v>0.32007434944237922</v>
      </c>
      <c r="C539" s="3">
        <v>0.1</v>
      </c>
      <c r="D539" s="3">
        <v>0.10594795539033458</v>
      </c>
      <c r="E539" s="3">
        <v>0.45687732342007437</v>
      </c>
      <c r="F539" s="3">
        <v>0.9</v>
      </c>
      <c r="G539" s="3">
        <v>0.1</v>
      </c>
      <c r="H539" s="3">
        <v>0.10594795539033458</v>
      </c>
      <c r="I539" s="3">
        <v>0.45985130111524164</v>
      </c>
      <c r="J539" s="3">
        <v>0.10297397769516729</v>
      </c>
      <c r="K539" s="3">
        <v>0.10059479553903346</v>
      </c>
      <c r="L539" s="3">
        <v>0.10297397769516729</v>
      </c>
      <c r="M539" s="3">
        <v>0.10297397769516729</v>
      </c>
      <c r="N539" s="3">
        <v>0.10892193308550187</v>
      </c>
      <c r="O539" s="3">
        <v>0</v>
      </c>
      <c r="P539" s="6">
        <f>$BV$43+ (B539*AI533) + (C539*$AJ$43) +(D539*$AK$43)+(E539*$AL$43)+(F539*$AM$43)+(G539*$AN$43)+(H539*$AO$43)+(I539*$AP$43)+(J539*$AQ$43)+(K539*$AR$43)+(L539*$AS$43)+(M539*$AT$43)+(N539*$AU$43)</f>
        <v>1.1143230549601821</v>
      </c>
      <c r="Q539" s="6">
        <f>$BW$43+ (B539*$AV$43) + (C539*$AW$43) +(D539*$AX$43)+(E539*$AY$43)+(F539*$AZ$43)+(G539*$BA$43)+(H539*$BB$43)+(I539*$BC$43)+(J539*$BD$43)+(K539*$BE$43)+(L539*$BF$43)+(M539*$BG$43)+(N539*$BH$43)</f>
        <v>2.4954608669463334</v>
      </c>
      <c r="R539" s="6">
        <f>$BX$43+ (B539*$BI$43) + (C539*$BJ$43) +(D539*$BK$43)+(E539*$BL$43)+(F539*$BM$43)+(G539*$BN$43)+(H539*$BO$43)+(I539*$BP$43)+(J539*$BQ$43)+(K539*$BR$43)+(L539*$BS$43)+(M539*$BT$43)+(N539*$BU$43)</f>
        <v>2.053859722839591</v>
      </c>
      <c r="S539" s="6">
        <f t="shared" ref="S539" si="5997">1/(1+EXP(-P539))</f>
        <v>0.75293418375792309</v>
      </c>
      <c r="T539" s="6">
        <f>1/(1+EXP(-Q539))</f>
        <v>0.92382299661895484</v>
      </c>
      <c r="U539" s="6">
        <f>1/(1+EXP(-R539))</f>
        <v>0.88633704164848148</v>
      </c>
      <c r="V539" s="6">
        <f>AB527+(S539*Y527)+(T539*Z527)+(U539*AA527)</f>
        <v>0.21943054430838316</v>
      </c>
      <c r="W539" s="6">
        <f t="shared" ref="W539" si="5998">1/(1+EXP(-V539))</f>
        <v>0.55463857560281027</v>
      </c>
      <c r="X539" s="6">
        <f>(O539 -W539) *W539 * (1-W539)</f>
        <v>-0.13700384034881391</v>
      </c>
      <c r="Y539" s="6">
        <f>$Q$4*X539*S539</f>
        <v>-1.0315487470473502E-2</v>
      </c>
      <c r="Z539" s="6">
        <f>$Q$4*X539*T539</f>
        <v>-1.2656729833934616E-2</v>
      </c>
      <c r="AA539" s="6">
        <f>$Q$4*X539*U539</f>
        <v>-1.214315785492486E-2</v>
      </c>
      <c r="AB539" s="6">
        <f>$Q$4*X539</f>
        <v>-1.3700384034881392E-2</v>
      </c>
      <c r="AC539" s="6">
        <f>$X539 *Y527</f>
        <v>-5.7279442676747956E-2</v>
      </c>
      <c r="AD539" s="6">
        <f>$X539 *Z527</f>
        <v>2.9722434967173823E-2</v>
      </c>
      <c r="AE539" s="6">
        <f>$X539 *AA527</f>
        <v>4.7866321065784659E-2</v>
      </c>
      <c r="AF539" s="6">
        <f>AC539 *S539*(1 - S539)</f>
        <v>-1.0655368153107829E-2</v>
      </c>
      <c r="AG539" s="6">
        <f>AD539 *T539*(1 - T539)</f>
        <v>2.0916886457418822E-3</v>
      </c>
      <c r="AH539" s="6">
        <f>AE539 *U539*(1 - U539)</f>
        <v>4.822229822872795E-3</v>
      </c>
      <c r="AI539" s="6">
        <f t="shared" ref="AI539" si="5999">$Q$4*$AF$33 *B539</f>
        <v>-4.7762817871976817E-4</v>
      </c>
      <c r="AJ539" s="6">
        <f t="shared" ref="AJ539" si="6000">$Q$4*$AF$33 *C539</f>
        <v>-1.4922413481488689E-4</v>
      </c>
      <c r="AK539" s="6">
        <f t="shared" ref="AK539" si="6001">$Q$4*$AF$33 *D539</f>
        <v>-1.5809991978528909E-4</v>
      </c>
      <c r="AL539" s="6">
        <f t="shared" ref="AL539" si="6002">$Q$4*$AF$33 *E539</f>
        <v>-6.817712330390186E-4</v>
      </c>
      <c r="AM539" s="6">
        <f t="shared" ref="AM539" si="6003">$Q$4*$AF$33 *F539</f>
        <v>-1.3430172133339822E-3</v>
      </c>
      <c r="AN539" s="6">
        <f t="shared" ref="AN539" si="6004">$Q$4*$AF$33 *G539</f>
        <v>-1.4922413481488689E-4</v>
      </c>
      <c r="AO539" s="6">
        <f t="shared" ref="AO539" si="6005">$Q$4*$AF$33 *H539</f>
        <v>-1.5809991978528909E-4</v>
      </c>
      <c r="AP539" s="6">
        <f t="shared" ref="AP539" si="6006">$Q$4*$AF$33 *I539</f>
        <v>-6.8620912552421962E-4</v>
      </c>
      <c r="AQ539" s="6">
        <f t="shared" ref="AQ539" si="6007">$Q$4*$AF$33 *J539</f>
        <v>-1.5366202730008799E-4</v>
      </c>
      <c r="AR539" s="6">
        <f t="shared" ref="AR539" si="6008">$Q$4*$AF$33 *K539</f>
        <v>-1.501117133119271E-4</v>
      </c>
      <c r="AS539" s="6">
        <f t="shared" ref="AS539" si="6009">$Q$4*$AF$33 *L539</f>
        <v>-1.5366202730008799E-4</v>
      </c>
      <c r="AT539" s="6">
        <f t="shared" ref="AT539" si="6010">$Q$4*$AF$33 *M539</f>
        <v>-1.5366202730008799E-4</v>
      </c>
      <c r="AU539" s="6">
        <f t="shared" ref="AU539" si="6011">$Q$4*$AF$33 *N539</f>
        <v>-1.6253781227049019E-4</v>
      </c>
      <c r="AV539" s="6">
        <f t="shared" ref="AV539" si="6012">$Q$4*$AG$33 *B539</f>
        <v>-5.733351398497838E-5</v>
      </c>
      <c r="AW539" s="6">
        <f t="shared" ref="AW539" si="6013">$Q$4*$AG$33 *C539</f>
        <v>-1.7912561279859678E-5</v>
      </c>
      <c r="AX539" s="6">
        <f t="shared" ref="AX539" si="6014">$Q$4*$AG$33 *D539</f>
        <v>-1.8977992434052078E-5</v>
      </c>
      <c r="AY539" s="6">
        <f t="shared" ref="AY539" si="6015">$Q$4*$AG$33 *E539</f>
        <v>-8.1838430531403508E-5</v>
      </c>
      <c r="AZ539" s="6">
        <f t="shared" ref="AZ539" si="6016">$Q$4*$AG$33 *F539</f>
        <v>-1.6121305151873711E-4</v>
      </c>
      <c r="BA539" s="6">
        <f t="shared" ref="BA539" si="6017">$Q$4*$AG$33 *G539</f>
        <v>-1.7912561279859678E-5</v>
      </c>
      <c r="BB539" s="6">
        <f t="shared" ref="BB539" si="6018">$Q$4*$AG$33 *H539</f>
        <v>-1.8977992434052078E-5</v>
      </c>
      <c r="BC539" s="6">
        <f t="shared" ref="BC539" si="6019">$Q$4*$AG$33 *I539</f>
        <v>-8.2371146108499717E-5</v>
      </c>
      <c r="BD539" s="6">
        <f t="shared" ref="BD539" si="6020">$Q$4*$AG$33 *J539</f>
        <v>-1.8445276856955879E-5</v>
      </c>
      <c r="BE539" s="6">
        <f t="shared" ref="BE539" si="6021">$Q$4*$AG$33 *K539</f>
        <v>-1.8019104395278919E-5</v>
      </c>
      <c r="BF539" s="6">
        <f t="shared" ref="BF539" si="6022">$Q$4*$AG$33 *L539</f>
        <v>-1.8445276856955879E-5</v>
      </c>
      <c r="BG539" s="6">
        <f t="shared" ref="BG539" si="6023">$Q$4*$AG$33 *M539</f>
        <v>-1.8445276856955879E-5</v>
      </c>
      <c r="BH539" s="6">
        <f t="shared" ref="BH539" si="6024">$Q$4*$AG$33 *N539</f>
        <v>-1.9510708011148276E-5</v>
      </c>
      <c r="BI539" s="6">
        <f t="shared" ref="BI539" si="6025">$Q$4*$AH$33 *B539</f>
        <v>-3.1616436273228051E-5</v>
      </c>
      <c r="BJ539" s="6">
        <f t="shared" ref="BJ539" si="6026">$Q$4*$AH$33 *C539</f>
        <v>-9.8778412979074856E-6</v>
      </c>
      <c r="BK539" s="6">
        <f t="shared" ref="BK539" si="6027">$Q$4*$AH$33 *D539</f>
        <v>-1.0465370891835069E-5</v>
      </c>
      <c r="BL539" s="6">
        <f t="shared" ref="BL539" si="6028">$Q$4*$AH$33 *E539</f>
        <v>-4.5129616933562451E-5</v>
      </c>
      <c r="BM539" s="6">
        <f t="shared" ref="BM539" si="6029">$Q$4*$AH$33 *F539</f>
        <v>-8.8900571681167377E-5</v>
      </c>
      <c r="BN539" s="6">
        <f t="shared" ref="BN539" si="6030">$Q$4*$AH$33 *G539</f>
        <v>-9.8778412979074856E-6</v>
      </c>
      <c r="BO539" s="6">
        <f t="shared" ref="BO539" si="6031">$Q$4*$AH$33 *H539</f>
        <v>-1.0465370891835069E-5</v>
      </c>
      <c r="BP539" s="6">
        <f t="shared" ref="BP539" si="6032">$Q$4*$AH$33 *I539</f>
        <v>-4.5423381730526246E-5</v>
      </c>
      <c r="BQ539" s="6">
        <f t="shared" ref="BQ539" si="6033">$Q$4*$AH$33 *J539</f>
        <v>-1.0171606094871277E-5</v>
      </c>
      <c r="BR539" s="6">
        <f t="shared" ref="BR539" si="6034">$Q$4*$AH$33 *K539</f>
        <v>-9.9365942573002432E-6</v>
      </c>
      <c r="BS539" s="6">
        <f t="shared" ref="BS539" si="6035">$Q$4*$AH$33 *L539</f>
        <v>-1.0171606094871277E-5</v>
      </c>
      <c r="BT539" s="6">
        <f t="shared" ref="BT539" si="6036">$Q$4*$AH$33 *M539</f>
        <v>-1.0171606094871277E-5</v>
      </c>
      <c r="BU539" s="6">
        <f t="shared" ref="BU539" si="6037">$Q$4*$AH$33 *N539</f>
        <v>-1.075913568879886E-5</v>
      </c>
      <c r="BV539" s="6">
        <f>AF539*BV537</f>
        <v>-4.7271078505522828E-4</v>
      </c>
      <c r="BW539" s="6">
        <f t="shared" ref="BW539" si="6038">AG539*BW537</f>
        <v>6.4366452955005816E-4</v>
      </c>
      <c r="BX539" s="10">
        <f>AH539*BX537</f>
        <v>2.5903748158574132E-3</v>
      </c>
    </row>
    <row r="540" spans="1:76" x14ac:dyDescent="0.25">
      <c r="A540" s="53"/>
      <c r="B540" s="21" t="s">
        <v>74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13">
        <f>Y537+Y539</f>
        <v>0.40572580472928299</v>
      </c>
      <c r="Z540" s="13">
        <f t="shared" ref="Z540:AB540" si="6039">Z537+Z539</f>
        <v>-0.23207471509574479</v>
      </c>
      <c r="AA540" s="13">
        <f t="shared" si="6039"/>
        <v>-0.36390900719900493</v>
      </c>
      <c r="AB540" s="13">
        <f t="shared" si="6039"/>
        <v>0.39830421912828712</v>
      </c>
      <c r="AC540" s="36" t="s">
        <v>74</v>
      </c>
      <c r="AD540" s="36"/>
      <c r="AE540" s="36"/>
      <c r="AF540" s="36"/>
      <c r="AG540" s="36"/>
      <c r="AH540" s="36"/>
      <c r="AI540" s="14">
        <f>AI537+AI539</f>
        <v>-5.3872268243476866E-3</v>
      </c>
      <c r="AJ540" s="14">
        <f t="shared" ref="AJ540:BX540" si="6040">AJ537+AJ539</f>
        <v>0.79036642893351672</v>
      </c>
      <c r="AK540" s="14">
        <f t="shared" si="6040"/>
        <v>0.51370564874840974</v>
      </c>
      <c r="AL540" s="14">
        <f t="shared" si="6040"/>
        <v>7.7028244455848355E-2</v>
      </c>
      <c r="AM540" s="14">
        <f t="shared" si="6040"/>
        <v>0.17424416488648084</v>
      </c>
      <c r="AN540" s="14">
        <f t="shared" si="6040"/>
        <v>0.39027797705986417</v>
      </c>
      <c r="AO540" s="14">
        <f t="shared" si="6040"/>
        <v>0.93744514131986512</v>
      </c>
      <c r="AP540" s="14">
        <f t="shared" si="6040"/>
        <v>8.1879321829222695E-2</v>
      </c>
      <c r="AQ540" s="14">
        <f t="shared" si="6040"/>
        <v>0.60587755196772197</v>
      </c>
      <c r="AR540" s="14">
        <f t="shared" si="6040"/>
        <v>9.5411354564582898E-2</v>
      </c>
      <c r="AS540" s="14">
        <f t="shared" si="6040"/>
        <v>0.56241101114626235</v>
      </c>
      <c r="AT540" s="14">
        <f t="shared" si="6040"/>
        <v>0.94035054270425589</v>
      </c>
      <c r="AU540" s="14">
        <f t="shared" si="6040"/>
        <v>0.85655683224888435</v>
      </c>
      <c r="AV540" s="14">
        <f t="shared" si="6040"/>
        <v>0.64920508688341338</v>
      </c>
      <c r="AW540" s="14">
        <f t="shared" si="6040"/>
        <v>0.89516725012518028</v>
      </c>
      <c r="AX540" s="14">
        <f t="shared" si="6040"/>
        <v>0.68600784123346736</v>
      </c>
      <c r="AY540" s="14">
        <f t="shared" si="6040"/>
        <v>0.92661754688079023</v>
      </c>
      <c r="AZ540" s="14">
        <f t="shared" si="6040"/>
        <v>0.6835862594033959</v>
      </c>
      <c r="BA540" s="14">
        <f t="shared" si="6040"/>
        <v>0.18793126649043645</v>
      </c>
      <c r="BB540" s="14">
        <f t="shared" si="6040"/>
        <v>0.34117229380737574</v>
      </c>
      <c r="BC540" s="14">
        <f t="shared" si="6040"/>
        <v>0.80046182423771273</v>
      </c>
      <c r="BD540" s="14">
        <f t="shared" si="6040"/>
        <v>0.68691150911760901</v>
      </c>
      <c r="BE540" s="14">
        <f t="shared" si="6040"/>
        <v>4.5496054190263521E-2</v>
      </c>
      <c r="BF540" s="14">
        <f t="shared" si="6040"/>
        <v>0.65005517203537455</v>
      </c>
      <c r="BG540" s="14">
        <f t="shared" si="6040"/>
        <v>0.77615189259314599</v>
      </c>
      <c r="BH540" s="14">
        <f t="shared" si="6040"/>
        <v>0.98073933069446284</v>
      </c>
      <c r="BI540" s="14">
        <f t="shared" si="6040"/>
        <v>0.74340430751842623</v>
      </c>
      <c r="BJ540" s="14">
        <f t="shared" si="6040"/>
        <v>0.3860803691866268</v>
      </c>
      <c r="BK540" s="14">
        <f t="shared" si="6040"/>
        <v>0.3328154774126727</v>
      </c>
      <c r="BL540" s="14">
        <f t="shared" si="6040"/>
        <v>6.3647239961968874E-2</v>
      </c>
      <c r="BM540" s="14">
        <f t="shared" si="6040"/>
        <v>0.77283623005812008</v>
      </c>
      <c r="BN540" s="14">
        <f t="shared" si="6040"/>
        <v>0.4664457257584958</v>
      </c>
      <c r="BO540" s="14">
        <f t="shared" si="6040"/>
        <v>0.89020988353110997</v>
      </c>
      <c r="BP540" s="14">
        <f t="shared" si="6040"/>
        <v>0.34568505973285885</v>
      </c>
      <c r="BQ540" s="14">
        <f t="shared" si="6040"/>
        <v>0.37252035527725719</v>
      </c>
      <c r="BR540" s="14">
        <f t="shared" si="6040"/>
        <v>0.32053365114306154</v>
      </c>
      <c r="BS540" s="14">
        <f t="shared" si="6040"/>
        <v>0.20311468115268433</v>
      </c>
      <c r="BT540" s="14">
        <f t="shared" si="6040"/>
        <v>0.79215309083199725</v>
      </c>
      <c r="BU540" s="14">
        <f t="shared" si="6040"/>
        <v>0.21267454035425226</v>
      </c>
      <c r="BV540" s="14">
        <f t="shared" si="6040"/>
        <v>4.3890916849655237E-2</v>
      </c>
      <c r="BW540" s="14">
        <f t="shared" si="6040"/>
        <v>0.30836849291659835</v>
      </c>
      <c r="BX540" s="15">
        <f t="shared" si="6040"/>
        <v>0.53976402912215993</v>
      </c>
    </row>
    <row r="541" spans="1:76" x14ac:dyDescent="0.25">
      <c r="A541" s="53"/>
      <c r="BX541" s="12"/>
    </row>
    <row r="542" spans="1:76" x14ac:dyDescent="0.25">
      <c r="A542" s="53"/>
      <c r="B542" s="8">
        <v>0.29330855018587365</v>
      </c>
      <c r="C542" s="3">
        <v>0.10297397769516729</v>
      </c>
      <c r="D542" s="3">
        <v>0.11189591078066916</v>
      </c>
      <c r="E542" s="3">
        <v>0.45687732342007437</v>
      </c>
      <c r="F542" s="3">
        <v>0.62639405204460963</v>
      </c>
      <c r="G542" s="3">
        <v>0.1</v>
      </c>
      <c r="H542" s="3">
        <v>0.1</v>
      </c>
      <c r="I542" s="3">
        <v>0.51635687732342006</v>
      </c>
      <c r="J542" s="3">
        <v>0.1</v>
      </c>
      <c r="K542" s="3">
        <v>0.10118959107806692</v>
      </c>
      <c r="L542" s="3">
        <v>0.10297397769516729</v>
      </c>
      <c r="M542" s="3">
        <v>0.1</v>
      </c>
      <c r="N542" s="3">
        <v>0.120817843866171</v>
      </c>
      <c r="O542" s="3">
        <v>0</v>
      </c>
      <c r="P542" s="6">
        <f>$BV$43+ (B542*AI536) + (C542*$AJ$43) +(D542*$AK$43)+(E542*$AL$43)+(F542*$AM$43)+(G542*$AN$43)+(H542*$AO$43)+(I542*$AP$43)+(J542*$AQ$43)+(K542*$AR$43)+(L542*$AS$43)+(M542*$AT$43)+(N542*$AU$43)</f>
        <v>1.0450014245468009</v>
      </c>
      <c r="Q542" s="6">
        <f>$BW$43+ (B542*$AV$43) + (C542*$AW$43) +(D542*$AX$43)+(E542*$AY$43)+(F542*$AZ$43)+(G542*$BA$43)+(H542*$BB$43)+(I542*$BC$43)+(J542*$BD$43)+(K542*$BE$43)+(L542*$BF$43)+(M542*$BG$43)+(N542*$BH$43)</f>
        <v>2.3443019607308897</v>
      </c>
      <c r="R542" s="6">
        <f>$BX$43+ (B542*$BI$43) + (C542*$BJ$43) +(D542*$BK$43)+(E542*$BL$43)+(F542*$BM$43)+(G542*$BN$43)+(H542*$BO$43)+(I542*$BP$43)+(J542*$BQ$43)+(K542*$BR$43)+(L542*$BS$43)+(M542*$BT$43)+(N542*$BU$43)</f>
        <v>1.8369785785248183</v>
      </c>
      <c r="S542" s="6">
        <f t="shared" ref="S542" si="6041">1/(1+EXP(-P542))</f>
        <v>0.7398138808798016</v>
      </c>
      <c r="T542" s="6">
        <f>1/(1+EXP(-Q542))</f>
        <v>0.91248025012168565</v>
      </c>
      <c r="U542" s="6">
        <f>1/(1+EXP(-R542))</f>
        <v>0.86259097721480193</v>
      </c>
      <c r="V542" s="6">
        <f>AB527+(S542*Y527)+(T542*Z527)+(U542*AA527)</f>
        <v>0.22470227355989719</v>
      </c>
      <c r="W542" s="6">
        <f t="shared" ref="W542" si="6042">1/(1+EXP(-V542))</f>
        <v>0.55594039184277166</v>
      </c>
      <c r="X542" s="6">
        <f>(O542 -W542) *W542 * (1-W542)</f>
        <v>-0.13724537843776025</v>
      </c>
      <c r="Y542" s="6">
        <f>$Q$4*X542*S542</f>
        <v>-1.0153603605485645E-2</v>
      </c>
      <c r="Z542" s="6">
        <f>$Q$4*X542*T542</f>
        <v>-1.2523369724493288E-2</v>
      </c>
      <c r="AA542" s="6">
        <f>$Q$4*X542*U542</f>
        <v>-1.1838662510484292E-2</v>
      </c>
      <c r="AB542" s="6">
        <f>$Q$4*X542</f>
        <v>-1.3724537843776025E-2</v>
      </c>
      <c r="AC542" s="6">
        <f>$X542 *Y527</f>
        <v>-5.7380426467310529E-2</v>
      </c>
      <c r="AD542" s="6">
        <f>$X542 *Z527</f>
        <v>2.9774835689099027E-2</v>
      </c>
      <c r="AE542" s="6">
        <f>$X542 *AA527</f>
        <v>4.795070950107002E-2</v>
      </c>
      <c r="AF542" s="6">
        <f>AC542 *S542*(1 - S542)</f>
        <v>-1.1045118269989353E-2</v>
      </c>
      <c r="AG542" s="6">
        <f>AD542 *T542*(1 - T542)</f>
        <v>2.3778196661774905E-3</v>
      </c>
      <c r="AH542" s="6">
        <f>AE542 *U542*(1 - U542)</f>
        <v>5.6834913020628363E-3</v>
      </c>
      <c r="AI542" s="6">
        <f t="shared" ref="AI542" si="6043">$Q$4*$AF$33 *B542</f>
        <v>-4.3768714635295826E-4</v>
      </c>
      <c r="AJ542" s="6">
        <f t="shared" ref="AJ542" si="6044">$Q$4*$AF$33 *C542</f>
        <v>-1.5366202730008799E-4</v>
      </c>
      <c r="AK542" s="6">
        <f t="shared" ref="AK542" si="6045">$Q$4*$AF$33 *D542</f>
        <v>-1.6697570475569131E-4</v>
      </c>
      <c r="AL542" s="6">
        <f t="shared" ref="AL542" si="6046">$Q$4*$AF$33 *E542</f>
        <v>-6.817712330390186E-4</v>
      </c>
      <c r="AM542" s="6">
        <f t="shared" ref="AM542" si="6047">$Q$4*$AF$33 *F542</f>
        <v>-9.3473110469548108E-4</v>
      </c>
      <c r="AN542" s="6">
        <f t="shared" ref="AN542" si="6048">$Q$4*$AF$33 *G542</f>
        <v>-1.4922413481488689E-4</v>
      </c>
      <c r="AO542" s="6">
        <f t="shared" ref="AO542" si="6049">$Q$4*$AF$33 *H542</f>
        <v>-1.4922413481488689E-4</v>
      </c>
      <c r="AP542" s="6">
        <f t="shared" ref="AP542" si="6050">$Q$4*$AF$33 *I542</f>
        <v>-7.7052908274304044E-4</v>
      </c>
      <c r="AQ542" s="6">
        <f t="shared" ref="AQ542" si="6051">$Q$4*$AF$33 *J542</f>
        <v>-1.4922413481488689E-4</v>
      </c>
      <c r="AR542" s="6">
        <f t="shared" ref="AR542" si="6052">$Q$4*$AF$33 *K542</f>
        <v>-1.5099929180896734E-4</v>
      </c>
      <c r="AS542" s="6">
        <f t="shared" ref="AS542" si="6053">$Q$4*$AF$33 *L542</f>
        <v>-1.5366202730008799E-4</v>
      </c>
      <c r="AT542" s="6">
        <f t="shared" ref="AT542" si="6054">$Q$4*$AF$33 *M542</f>
        <v>-1.4922413481488689E-4</v>
      </c>
      <c r="AU542" s="6">
        <f t="shared" ref="AU542" si="6055">$Q$4*$AF$33 *N542</f>
        <v>-1.8028938221129458E-4</v>
      </c>
      <c r="AV542" s="6">
        <f t="shared" ref="AV542" si="6056">$Q$4*$AG$33 *B542</f>
        <v>-5.2539073791112597E-5</v>
      </c>
      <c r="AW542" s="6">
        <f t="shared" ref="AW542" si="6057">$Q$4*$AG$33 *C542</f>
        <v>-1.8445276856955879E-5</v>
      </c>
      <c r="AX542" s="6">
        <f t="shared" ref="AX542" si="6058">$Q$4*$AG$33 *D542</f>
        <v>-2.0043423588244475E-5</v>
      </c>
      <c r="AY542" s="6">
        <f t="shared" ref="AY542" si="6059">$Q$4*$AG$33 *E542</f>
        <v>-8.1838430531403508E-5</v>
      </c>
      <c r="AZ542" s="6">
        <f t="shared" ref="AZ542" si="6060">$Q$4*$AG$33 *F542</f>
        <v>-1.1220321842588683E-4</v>
      </c>
      <c r="BA542" s="6">
        <f t="shared" ref="BA542" si="6061">$Q$4*$AG$33 *G542</f>
        <v>-1.7912561279859678E-5</v>
      </c>
      <c r="BB542" s="6">
        <f t="shared" ref="BB542" si="6062">$Q$4*$AG$33 *H542</f>
        <v>-1.7912561279859678E-5</v>
      </c>
      <c r="BC542" s="6">
        <f t="shared" ref="BC542" si="6063">$Q$4*$AG$33 *I542</f>
        <v>-9.2492742073327477E-5</v>
      </c>
      <c r="BD542" s="6">
        <f t="shared" ref="BD542" si="6064">$Q$4*$AG$33 *J542</f>
        <v>-1.7912561279859678E-5</v>
      </c>
      <c r="BE542" s="6">
        <f t="shared" ref="BE542" si="6065">$Q$4*$AG$33 *K542</f>
        <v>-1.812564751069816E-5</v>
      </c>
      <c r="BF542" s="6">
        <f t="shared" ref="BF542" si="6066">$Q$4*$AG$33 *L542</f>
        <v>-1.8445276856955879E-5</v>
      </c>
      <c r="BG542" s="6">
        <f t="shared" ref="BG542" si="6067">$Q$4*$AG$33 *M542</f>
        <v>-1.7912561279859678E-5</v>
      </c>
      <c r="BH542" s="6">
        <f t="shared" ref="BH542" si="6068">$Q$4*$AG$33 *N542</f>
        <v>-2.164157031953307E-5</v>
      </c>
      <c r="BI542" s="6">
        <f t="shared" ref="BI542" si="6069">$Q$4*$AH$33 *B542</f>
        <v>-2.897255310055393E-5</v>
      </c>
      <c r="BJ542" s="6">
        <f t="shared" ref="BJ542" si="6070">$Q$4*$AH$33 *C542</f>
        <v>-1.0171606094871277E-5</v>
      </c>
      <c r="BK542" s="6">
        <f t="shared" ref="BK542" si="6071">$Q$4*$AH$33 *D542</f>
        <v>-1.1052900485762652E-5</v>
      </c>
      <c r="BL542" s="6">
        <f t="shared" ref="BL542" si="6072">$Q$4*$AH$33 *E542</f>
        <v>-4.5129616933562451E-5</v>
      </c>
      <c r="BM542" s="6">
        <f t="shared" ref="BM542" si="6073">$Q$4*$AH$33 *F542</f>
        <v>-6.1874210360498563E-5</v>
      </c>
      <c r="BN542" s="6">
        <f t="shared" ref="BN542" si="6074">$Q$4*$AH$33 *G542</f>
        <v>-9.8778412979074856E-6</v>
      </c>
      <c r="BO542" s="6">
        <f t="shared" ref="BO542" si="6075">$Q$4*$AH$33 *H542</f>
        <v>-9.8778412979074856E-6</v>
      </c>
      <c r="BP542" s="6">
        <f t="shared" ref="BP542" si="6076">$Q$4*$AH$33 *I542</f>
        <v>-5.1004912872838277E-5</v>
      </c>
      <c r="BQ542" s="6">
        <f t="shared" ref="BQ542" si="6077">$Q$4*$AH$33 *J542</f>
        <v>-9.8778412979074856E-6</v>
      </c>
      <c r="BR542" s="6">
        <f t="shared" ref="BR542" si="6078">$Q$4*$AH$33 *K542</f>
        <v>-9.9953472166930026E-6</v>
      </c>
      <c r="BS542" s="6">
        <f t="shared" ref="BS542" si="6079">$Q$4*$AH$33 *L542</f>
        <v>-1.0171606094871277E-5</v>
      </c>
      <c r="BT542" s="6">
        <f t="shared" ref="BT542" si="6080">$Q$4*$AH$33 *M542</f>
        <v>-9.8778412979074856E-6</v>
      </c>
      <c r="BU542" s="6">
        <f t="shared" ref="BU542" si="6081">$Q$4*$AH$33 *N542</f>
        <v>-1.1934194876654025E-5</v>
      </c>
      <c r="BV542" s="6">
        <f>AF542*BV540</f>
        <v>-4.8478036758271061E-4</v>
      </c>
      <c r="BW542" s="6">
        <f t="shared" ref="BW542" si="6082">AG542*BW540</f>
        <v>7.3324466688660169E-4</v>
      </c>
      <c r="BX542" s="10">
        <f>AH542*BX540</f>
        <v>3.0677441646821874E-3</v>
      </c>
    </row>
    <row r="543" spans="1:76" x14ac:dyDescent="0.25">
      <c r="A543" s="53"/>
      <c r="B543" s="21" t="s">
        <v>74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13">
        <f>Y540+Y542</f>
        <v>0.39557220112379732</v>
      </c>
      <c r="Z543" s="13">
        <f t="shared" ref="Z543:AB543" si="6083">Z540+Z542</f>
        <v>-0.24459808482023807</v>
      </c>
      <c r="AA543" s="13">
        <f t="shared" si="6083"/>
        <v>-0.3757476697094892</v>
      </c>
      <c r="AB543" s="13">
        <f t="shared" si="6083"/>
        <v>0.38457968128451109</v>
      </c>
      <c r="AC543" s="36" t="s">
        <v>74</v>
      </c>
      <c r="AD543" s="36"/>
      <c r="AE543" s="36"/>
      <c r="AF543" s="36"/>
      <c r="AG543" s="36"/>
      <c r="AH543" s="36"/>
      <c r="AI543" s="14">
        <f>AI540+AI542</f>
        <v>-5.824913970700645E-3</v>
      </c>
      <c r="AJ543" s="14">
        <f t="shared" ref="AJ543:BX543" si="6084">AJ540+AJ542</f>
        <v>0.79021276690621667</v>
      </c>
      <c r="AK543" s="14">
        <f t="shared" si="6084"/>
        <v>0.51353867304365408</v>
      </c>
      <c r="AL543" s="14">
        <f t="shared" si="6084"/>
        <v>7.6346473222809338E-2</v>
      </c>
      <c r="AM543" s="14">
        <f t="shared" si="6084"/>
        <v>0.17330943378178537</v>
      </c>
      <c r="AN543" s="14">
        <f t="shared" si="6084"/>
        <v>0.39012875292504928</v>
      </c>
      <c r="AO543" s="14">
        <f t="shared" si="6084"/>
        <v>0.93729591718505023</v>
      </c>
      <c r="AP543" s="14">
        <f t="shared" si="6084"/>
        <v>8.1108792746479655E-2</v>
      </c>
      <c r="AQ543" s="14">
        <f t="shared" si="6084"/>
        <v>0.60572832783290709</v>
      </c>
      <c r="AR543" s="14">
        <f t="shared" si="6084"/>
        <v>9.5260355272773933E-2</v>
      </c>
      <c r="AS543" s="14">
        <f t="shared" si="6084"/>
        <v>0.5622573491189623</v>
      </c>
      <c r="AT543" s="14">
        <f t="shared" si="6084"/>
        <v>0.940201318569441</v>
      </c>
      <c r="AU543" s="14">
        <f t="shared" si="6084"/>
        <v>0.85637654286667309</v>
      </c>
      <c r="AV543" s="14">
        <f t="shared" si="6084"/>
        <v>0.64915254780962228</v>
      </c>
      <c r="AW543" s="14">
        <f t="shared" si="6084"/>
        <v>0.89514880484832338</v>
      </c>
      <c r="AX543" s="14">
        <f t="shared" si="6084"/>
        <v>0.68598779780987917</v>
      </c>
      <c r="AY543" s="14">
        <f t="shared" si="6084"/>
        <v>0.92653570845025879</v>
      </c>
      <c r="AZ543" s="14">
        <f t="shared" si="6084"/>
        <v>0.68347405618497004</v>
      </c>
      <c r="BA543" s="14">
        <f t="shared" si="6084"/>
        <v>0.18791335392915659</v>
      </c>
      <c r="BB543" s="14">
        <f t="shared" si="6084"/>
        <v>0.34115438124609587</v>
      </c>
      <c r="BC543" s="14">
        <f t="shared" si="6084"/>
        <v>0.80036933149563938</v>
      </c>
      <c r="BD543" s="14">
        <f t="shared" si="6084"/>
        <v>0.6868935965563292</v>
      </c>
      <c r="BE543" s="14">
        <f t="shared" si="6084"/>
        <v>4.5477928542752823E-2</v>
      </c>
      <c r="BF543" s="14">
        <f t="shared" si="6084"/>
        <v>0.65003672675851765</v>
      </c>
      <c r="BG543" s="14">
        <f t="shared" si="6084"/>
        <v>0.77613398003186618</v>
      </c>
      <c r="BH543" s="14">
        <f t="shared" si="6084"/>
        <v>0.98071768912414325</v>
      </c>
      <c r="BI543" s="14">
        <f t="shared" si="6084"/>
        <v>0.74337533496532571</v>
      </c>
      <c r="BJ543" s="14">
        <f t="shared" si="6084"/>
        <v>0.38607019758053196</v>
      </c>
      <c r="BK543" s="14">
        <f t="shared" si="6084"/>
        <v>0.33280442451218695</v>
      </c>
      <c r="BL543" s="14">
        <f t="shared" si="6084"/>
        <v>6.3602110345035309E-2</v>
      </c>
      <c r="BM543" s="14">
        <f t="shared" si="6084"/>
        <v>0.77277435584775955</v>
      </c>
      <c r="BN543" s="14">
        <f t="shared" si="6084"/>
        <v>0.46643584791719789</v>
      </c>
      <c r="BO543" s="14">
        <f t="shared" si="6084"/>
        <v>0.89020000568981206</v>
      </c>
      <c r="BP543" s="14">
        <f t="shared" si="6084"/>
        <v>0.34563405481998599</v>
      </c>
      <c r="BQ543" s="14">
        <f t="shared" si="6084"/>
        <v>0.37251047743595928</v>
      </c>
      <c r="BR543" s="14">
        <f t="shared" si="6084"/>
        <v>0.32052365579584485</v>
      </c>
      <c r="BS543" s="14">
        <f t="shared" si="6084"/>
        <v>0.20310450954658946</v>
      </c>
      <c r="BT543" s="14">
        <f t="shared" si="6084"/>
        <v>0.79214321299069934</v>
      </c>
      <c r="BU543" s="14">
        <f t="shared" si="6084"/>
        <v>0.2126626061593756</v>
      </c>
      <c r="BV543" s="14">
        <f t="shared" si="6084"/>
        <v>4.3406136482072526E-2</v>
      </c>
      <c r="BW543" s="14">
        <f t="shared" si="6084"/>
        <v>0.30910173758348497</v>
      </c>
      <c r="BX543" s="15">
        <f t="shared" si="6084"/>
        <v>0.54283177328684207</v>
      </c>
    </row>
    <row r="544" spans="1:76" x14ac:dyDescent="0.25">
      <c r="A544" s="53"/>
      <c r="BX544" s="12"/>
    </row>
    <row r="545" spans="1:76" x14ac:dyDescent="0.25">
      <c r="A545" s="53"/>
      <c r="B545" s="8">
        <v>0.26654275092936808</v>
      </c>
      <c r="C545" s="3">
        <v>0.10297397769516729</v>
      </c>
      <c r="D545" s="3">
        <v>0.10892193308550187</v>
      </c>
      <c r="E545" s="3">
        <v>0.48661710037174721</v>
      </c>
      <c r="F545" s="3">
        <v>0.86133828996282535</v>
      </c>
      <c r="G545" s="3">
        <v>0.10297397769516729</v>
      </c>
      <c r="H545" s="3">
        <v>0.10594795539033458</v>
      </c>
      <c r="I545" s="3">
        <v>0.52230483271375472</v>
      </c>
      <c r="J545" s="3">
        <v>0.10297397769516729</v>
      </c>
      <c r="K545" s="3">
        <v>0.10178438661710038</v>
      </c>
      <c r="L545" s="3">
        <v>0.10594795539033458</v>
      </c>
      <c r="M545" s="3">
        <v>0.10297397769516729</v>
      </c>
      <c r="N545" s="3">
        <v>0.11784386617100373</v>
      </c>
      <c r="O545" s="3">
        <v>1</v>
      </c>
      <c r="P545" s="6">
        <f>$BV$43+ (B545*AI539) + (C545*$AJ$43) +(D545*$AK$43)+(E545*$AL$43)+(F545*$AM$43)+(G545*$AN$43)+(H545*$AO$43)+(I545*$AP$43)+(J545*$AQ$43)+(K545*$AR$43)+(L545*$AS$43)+(M545*$AT$43)+(N545*$AU$43)</f>
        <v>1.1317147385344517</v>
      </c>
      <c r="Q545" s="6">
        <f>$BW$43+ (B545*$AV$43) + (C545*$AW$43) +(D545*$AX$43)+(E545*$AY$43)+(F545*$AZ$43)+(G545*$BA$43)+(H545*$BB$43)+(I545*$BC$43)+(J545*$BD$43)+(K545*$BE$43)+(L545*$BF$43)+(M545*$BG$43)+(N545*$BH$43)</f>
        <v>2.5278153577523916</v>
      </c>
      <c r="R545" s="6">
        <f>$BX$43+ (B545*$BI$43) + (C545*$BJ$43) +(D545*$BK$43)+(E545*$BL$43)+(F545*$BM$43)+(G545*$BN$43)+(H545*$BO$43)+(I545*$BP$43)+(J545*$BQ$43)+(K545*$BR$43)+(L545*$BS$43)+(M545*$BT$43)+(N545*$BU$43)</f>
        <v>2.0140708588530623</v>
      </c>
      <c r="S545" s="6">
        <f t="shared" ref="S545" si="6085">1/(1+EXP(-P545))</f>
        <v>0.75615520917549806</v>
      </c>
      <c r="T545" s="6">
        <f>1/(1+EXP(-Q545))</f>
        <v>0.92606892041802802</v>
      </c>
      <c r="U545" s="6">
        <f>1/(1+EXP(-R545))</f>
        <v>0.88226653012088019</v>
      </c>
      <c r="V545" s="6">
        <f>AB527+(S545*Y527)+(T545*Z527)+(U545*AA527)</f>
        <v>0.22171211997511969</v>
      </c>
      <c r="W545" s="6">
        <f t="shared" ref="W545" si="6086">1/(1+EXP(-V545))</f>
        <v>0.55520208766993062</v>
      </c>
      <c r="X545" s="6">
        <f>(O545 -W545) *W545 * (1-W545)</f>
        <v>0.1098440585333211</v>
      </c>
      <c r="Y545" s="6">
        <f>$Q$4*X545*S545</f>
        <v>8.3059157056949075E-3</v>
      </c>
      <c r="Z545" s="6">
        <f>$Q$4*X545*T545</f>
        <v>1.0172316870028736E-2</v>
      </c>
      <c r="AA545" s="6">
        <f>$Q$4*X545*U545</f>
        <v>9.6911736376588068E-3</v>
      </c>
      <c r="AB545" s="6">
        <f>$Q$4*X545</f>
        <v>1.0984405853332111E-2</v>
      </c>
      <c r="AC545" s="6">
        <f>$X545 *Y527</f>
        <v>4.5924307217386579E-2</v>
      </c>
      <c r="AD545" s="6">
        <f>$X545 *Z527</f>
        <v>-2.3830228977339291E-2</v>
      </c>
      <c r="AE545" s="6">
        <f>$X545 *AA527</f>
        <v>-3.8377252488238811E-2</v>
      </c>
      <c r="AF545" s="6">
        <f>AC545 *S545*(1 - S545)</f>
        <v>8.4677308288210046E-3</v>
      </c>
      <c r="AG545" s="6">
        <f>AD545 *T545*(1 - T545)</f>
        <v>-1.6315431815289536E-3</v>
      </c>
      <c r="AH545" s="6">
        <f>AE545 *U545*(1 - U545)</f>
        <v>-3.9863334816899812E-3</v>
      </c>
      <c r="AI545" s="6">
        <f t="shared" ref="AI545" si="6087">$Q$4*$AF$33 *B545</f>
        <v>-3.9774611398614841E-4</v>
      </c>
      <c r="AJ545" s="6">
        <f t="shared" ref="AJ545" si="6088">$Q$4*$AF$33 *C545</f>
        <v>-1.5366202730008799E-4</v>
      </c>
      <c r="AK545" s="6">
        <f t="shared" ref="AK545" si="6089">$Q$4*$AF$33 *D545</f>
        <v>-1.6253781227049019E-4</v>
      </c>
      <c r="AL545" s="6">
        <f t="shared" ref="AL545" si="6090">$Q$4*$AF$33 *E545</f>
        <v>-7.2615015789102952E-4</v>
      </c>
      <c r="AM545" s="6">
        <f t="shared" ref="AM545" si="6091">$Q$4*$AF$33 *F545</f>
        <v>-1.285324611026368E-3</v>
      </c>
      <c r="AN545" s="6">
        <f t="shared" ref="AN545" si="6092">$Q$4*$AF$33 *G545</f>
        <v>-1.5366202730008799E-4</v>
      </c>
      <c r="AO545" s="6">
        <f t="shared" ref="AO545" si="6093">$Q$4*$AF$33 *H545</f>
        <v>-1.5809991978528909E-4</v>
      </c>
      <c r="AP545" s="6">
        <f t="shared" ref="AP545" si="6094">$Q$4*$AF$33 *I545</f>
        <v>-7.794048677134428E-4</v>
      </c>
      <c r="AQ545" s="6">
        <f t="shared" ref="AQ545" si="6095">$Q$4*$AF$33 *J545</f>
        <v>-1.5366202730008799E-4</v>
      </c>
      <c r="AR545" s="6">
        <f t="shared" ref="AR545" si="6096">$Q$4*$AF$33 *K545</f>
        <v>-1.5188687030600755E-4</v>
      </c>
      <c r="AS545" s="6">
        <f t="shared" ref="AS545" si="6097">$Q$4*$AF$33 *L545</f>
        <v>-1.5809991978528909E-4</v>
      </c>
      <c r="AT545" s="6">
        <f t="shared" ref="AT545" si="6098">$Q$4*$AF$33 *M545</f>
        <v>-1.5366202730008799E-4</v>
      </c>
      <c r="AU545" s="6">
        <f t="shared" ref="AU545" si="6099">$Q$4*$AF$33 *N545</f>
        <v>-1.7585148972609351E-4</v>
      </c>
      <c r="AV545" s="6">
        <f t="shared" ref="AV545" si="6100">$Q$4*$AG$33 *B545</f>
        <v>-4.7744633597246808E-5</v>
      </c>
      <c r="AW545" s="6">
        <f t="shared" ref="AW545" si="6101">$Q$4*$AG$33 *C545</f>
        <v>-1.8445276856955879E-5</v>
      </c>
      <c r="AX545" s="6">
        <f t="shared" ref="AX545" si="6102">$Q$4*$AG$33 *D545</f>
        <v>-1.9510708011148276E-5</v>
      </c>
      <c r="AY545" s="6">
        <f t="shared" ref="AY545" si="6103">$Q$4*$AG$33 *E545</f>
        <v>-8.71655863023655E-5</v>
      </c>
      <c r="AZ545" s="6">
        <f t="shared" ref="AZ545" si="6104">$Q$4*$AG$33 *F545</f>
        <v>-1.5428774901648652E-4</v>
      </c>
      <c r="BA545" s="6">
        <f t="shared" ref="BA545" si="6105">$Q$4*$AG$33 *G545</f>
        <v>-1.8445276856955879E-5</v>
      </c>
      <c r="BB545" s="6">
        <f t="shared" ref="BB545" si="6106">$Q$4*$AG$33 *H545</f>
        <v>-1.8977992434052078E-5</v>
      </c>
      <c r="BC545" s="6">
        <f t="shared" ref="BC545" si="6107">$Q$4*$AG$33 *I545</f>
        <v>-9.3558173227519895E-5</v>
      </c>
      <c r="BD545" s="6">
        <f t="shared" ref="BD545" si="6108">$Q$4*$AG$33 *J545</f>
        <v>-1.8445276856955879E-5</v>
      </c>
      <c r="BE545" s="6">
        <f t="shared" ref="BE545" si="6109">$Q$4*$AG$33 *K545</f>
        <v>-1.8232190626117397E-5</v>
      </c>
      <c r="BF545" s="6">
        <f t="shared" ref="BF545" si="6110">$Q$4*$AG$33 *L545</f>
        <v>-1.8977992434052078E-5</v>
      </c>
      <c r="BG545" s="6">
        <f t="shared" ref="BG545" si="6111">$Q$4*$AG$33 *M545</f>
        <v>-1.8445276856955879E-5</v>
      </c>
      <c r="BH545" s="6">
        <f t="shared" ref="BH545" si="6112">$Q$4*$AG$33 *N545</f>
        <v>-2.1108854742436872E-5</v>
      </c>
      <c r="BI545" s="6">
        <f t="shared" ref="BI545" si="6113">$Q$4*$AH$33 *B545</f>
        <v>-2.6328669927879809E-5</v>
      </c>
      <c r="BJ545" s="6">
        <f t="shared" ref="BJ545" si="6114">$Q$4*$AH$33 *C545</f>
        <v>-1.0171606094871277E-5</v>
      </c>
      <c r="BK545" s="6">
        <f t="shared" ref="BK545" si="6115">$Q$4*$AH$33 *D545</f>
        <v>-1.075913568879886E-5</v>
      </c>
      <c r="BL545" s="6">
        <f t="shared" ref="BL545" si="6116">$Q$4*$AH$33 *E545</f>
        <v>-4.8067264903200367E-5</v>
      </c>
      <c r="BM545" s="6">
        <f t="shared" ref="BM545" si="6117">$Q$4*$AH$33 *F545</f>
        <v>-8.5081629320638089E-5</v>
      </c>
      <c r="BN545" s="6">
        <f t="shared" ref="BN545" si="6118">$Q$4*$AH$33 *G545</f>
        <v>-1.0171606094871277E-5</v>
      </c>
      <c r="BO545" s="6">
        <f t="shared" ref="BO545" si="6119">$Q$4*$AH$33 *H545</f>
        <v>-1.0465370891835069E-5</v>
      </c>
      <c r="BP545" s="6">
        <f t="shared" ref="BP545" si="6120">$Q$4*$AH$33 *I545</f>
        <v>-5.1592442466765873E-5</v>
      </c>
      <c r="BQ545" s="6">
        <f t="shared" ref="BQ545" si="6121">$Q$4*$AH$33 *J545</f>
        <v>-1.0171606094871277E-5</v>
      </c>
      <c r="BR545" s="6">
        <f t="shared" ref="BR545" si="6122">$Q$4*$AH$33 *K545</f>
        <v>-1.005410017608576E-5</v>
      </c>
      <c r="BS545" s="6">
        <f t="shared" ref="BS545" si="6123">$Q$4*$AH$33 *L545</f>
        <v>-1.0465370891835069E-5</v>
      </c>
      <c r="BT545" s="6">
        <f t="shared" ref="BT545" si="6124">$Q$4*$AH$33 *M545</f>
        <v>-1.0171606094871277E-5</v>
      </c>
      <c r="BU545" s="6">
        <f t="shared" ref="BU545" si="6125">$Q$4*$AH$33 *N545</f>
        <v>-1.1640430079690235E-5</v>
      </c>
      <c r="BV545" s="6">
        <f>AF545*BV543</f>
        <v>3.6755148004925765E-4</v>
      </c>
      <c r="BW545" s="6">
        <f t="shared" ref="BW545" si="6126">AG545*BW543</f>
        <v>-5.0431283235308677E-4</v>
      </c>
      <c r="BX545" s="10">
        <f>AH545*BX543</f>
        <v>-2.1639084727784839E-3</v>
      </c>
    </row>
    <row r="546" spans="1:76" x14ac:dyDescent="0.25">
      <c r="A546" s="53"/>
      <c r="B546" s="21" t="s">
        <v>74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13">
        <f>Y543+Y545</f>
        <v>0.40387811682949221</v>
      </c>
      <c r="Z546" s="13">
        <f t="shared" ref="Z546:AB546" si="6127">Z543+Z545</f>
        <v>-0.23442576795020933</v>
      </c>
      <c r="AA546" s="13">
        <f t="shared" si="6127"/>
        <v>-0.36605649607183038</v>
      </c>
      <c r="AB546" s="13">
        <f t="shared" si="6127"/>
        <v>0.39556408713784319</v>
      </c>
      <c r="AC546" s="36" t="s">
        <v>74</v>
      </c>
      <c r="AD546" s="36"/>
      <c r="AE546" s="36"/>
      <c r="AF546" s="36"/>
      <c r="AG546" s="36"/>
      <c r="AH546" s="36"/>
      <c r="AI546" s="14">
        <f>AI543+AI545</f>
        <v>-6.2226600846867937E-3</v>
      </c>
      <c r="AJ546" s="14">
        <f t="shared" ref="AJ546:BX546" si="6128">AJ543+AJ545</f>
        <v>0.79005910487891662</v>
      </c>
      <c r="AK546" s="14">
        <f t="shared" si="6128"/>
        <v>0.51337613523138359</v>
      </c>
      <c r="AL546" s="14">
        <f t="shared" si="6128"/>
        <v>7.562032306491831E-2</v>
      </c>
      <c r="AM546" s="14">
        <f t="shared" si="6128"/>
        <v>0.172024109170759</v>
      </c>
      <c r="AN546" s="14">
        <f t="shared" si="6128"/>
        <v>0.38997509089774918</v>
      </c>
      <c r="AO546" s="14">
        <f t="shared" si="6128"/>
        <v>0.93713781726526491</v>
      </c>
      <c r="AP546" s="14">
        <f t="shared" si="6128"/>
        <v>8.0329387878766215E-2</v>
      </c>
      <c r="AQ546" s="14">
        <f t="shared" si="6128"/>
        <v>0.60557466580560704</v>
      </c>
      <c r="AR546" s="14">
        <f t="shared" si="6128"/>
        <v>9.5108468402467922E-2</v>
      </c>
      <c r="AS546" s="14">
        <f t="shared" si="6128"/>
        <v>0.56209924919917698</v>
      </c>
      <c r="AT546" s="14">
        <f t="shared" si="6128"/>
        <v>0.94004765654214095</v>
      </c>
      <c r="AU546" s="14">
        <f t="shared" si="6128"/>
        <v>0.85620069137694699</v>
      </c>
      <c r="AV546" s="14">
        <f t="shared" si="6128"/>
        <v>0.64910480317602504</v>
      </c>
      <c r="AW546" s="14">
        <f t="shared" si="6128"/>
        <v>0.89513035957146647</v>
      </c>
      <c r="AX546" s="14">
        <f t="shared" si="6128"/>
        <v>0.68596828710186808</v>
      </c>
      <c r="AY546" s="14">
        <f t="shared" si="6128"/>
        <v>0.92644854286395639</v>
      </c>
      <c r="AZ546" s="14">
        <f t="shared" si="6128"/>
        <v>0.68331976843595355</v>
      </c>
      <c r="BA546" s="14">
        <f t="shared" si="6128"/>
        <v>0.18789490865229963</v>
      </c>
      <c r="BB546" s="14">
        <f t="shared" si="6128"/>
        <v>0.34113540325366182</v>
      </c>
      <c r="BC546" s="14">
        <f t="shared" si="6128"/>
        <v>0.80027577332241184</v>
      </c>
      <c r="BD546" s="14">
        <f t="shared" si="6128"/>
        <v>0.6868751512794723</v>
      </c>
      <c r="BE546" s="14">
        <f t="shared" si="6128"/>
        <v>4.5459696352126704E-2</v>
      </c>
      <c r="BF546" s="14">
        <f t="shared" si="6128"/>
        <v>0.65001774876608365</v>
      </c>
      <c r="BG546" s="14">
        <f t="shared" si="6128"/>
        <v>0.77611553475500927</v>
      </c>
      <c r="BH546" s="14">
        <f t="shared" si="6128"/>
        <v>0.98069658026940076</v>
      </c>
      <c r="BI546" s="14">
        <f t="shared" si="6128"/>
        <v>0.7433490062953978</v>
      </c>
      <c r="BJ546" s="14">
        <f t="shared" si="6128"/>
        <v>0.38606002597443712</v>
      </c>
      <c r="BK546" s="14">
        <f t="shared" si="6128"/>
        <v>0.33279366537649813</v>
      </c>
      <c r="BL546" s="14">
        <f t="shared" si="6128"/>
        <v>6.3554043080132114E-2</v>
      </c>
      <c r="BM546" s="14">
        <f t="shared" si="6128"/>
        <v>0.77268927421843892</v>
      </c>
      <c r="BN546" s="14">
        <f t="shared" si="6128"/>
        <v>0.46642567631110304</v>
      </c>
      <c r="BO546" s="14">
        <f t="shared" si="6128"/>
        <v>0.89018954031892017</v>
      </c>
      <c r="BP546" s="14">
        <f t="shared" si="6128"/>
        <v>0.34558246237751922</v>
      </c>
      <c r="BQ546" s="14">
        <f t="shared" si="6128"/>
        <v>0.37250030582986443</v>
      </c>
      <c r="BR546" s="14">
        <f t="shared" si="6128"/>
        <v>0.32051360169566878</v>
      </c>
      <c r="BS546" s="14">
        <f t="shared" si="6128"/>
        <v>0.20309404417569762</v>
      </c>
      <c r="BT546" s="14">
        <f t="shared" si="6128"/>
        <v>0.7921330413846045</v>
      </c>
      <c r="BU546" s="14">
        <f t="shared" si="6128"/>
        <v>0.2126509657292959</v>
      </c>
      <c r="BV546" s="14">
        <f t="shared" si="6128"/>
        <v>4.3773687962121784E-2</v>
      </c>
      <c r="BW546" s="14">
        <f t="shared" si="6128"/>
        <v>0.30859742475113189</v>
      </c>
      <c r="BX546" s="15">
        <f t="shared" si="6128"/>
        <v>0.54066786481406359</v>
      </c>
    </row>
    <row r="547" spans="1:76" x14ac:dyDescent="0.25">
      <c r="A547" s="53"/>
      <c r="BX547" s="12"/>
    </row>
    <row r="548" spans="1:76" x14ac:dyDescent="0.25">
      <c r="A548" s="53"/>
      <c r="B548" s="8">
        <v>0.2754646840148699</v>
      </c>
      <c r="C548" s="3">
        <v>0.10297397769516729</v>
      </c>
      <c r="D548" s="3">
        <v>0.11189591078066916</v>
      </c>
      <c r="E548" s="3">
        <v>0.42713754646840152</v>
      </c>
      <c r="F548" s="3">
        <v>0.81078066914498148</v>
      </c>
      <c r="G548" s="3">
        <v>0.1</v>
      </c>
      <c r="H548" s="3">
        <v>0.10594795539033458</v>
      </c>
      <c r="I548" s="3">
        <v>0.52230483271375472</v>
      </c>
      <c r="J548" s="3">
        <v>0.10297397769516729</v>
      </c>
      <c r="K548" s="3">
        <v>0.10356877323420074</v>
      </c>
      <c r="L548" s="3">
        <v>0.10594795539033458</v>
      </c>
      <c r="M548" s="3">
        <v>0.10297397769516729</v>
      </c>
      <c r="N548" s="3">
        <v>0.120817843866171</v>
      </c>
      <c r="O548" s="3">
        <v>1</v>
      </c>
      <c r="P548" s="6">
        <f>$BV$43+ (B548*AI542) + (C548*$AJ$43) +(D548*$AK$43)+(E548*$AL$43)+(F548*$AM$43)+(G548*$AN$43)+(H548*$AO$43)+(I548*$AP$43)+(J548*$AQ$43)+(K548*$AR$43)+(L548*$AS$43)+(M548*$AT$43)+(N548*$AU$43)</f>
        <v>1.1103543467291648</v>
      </c>
      <c r="Q548" s="6">
        <f>$BW$43+ (B548*$AV$43) + (C548*$AW$43) +(D548*$AX$43)+(E548*$AY$43)+(F548*$AZ$43)+(G548*$BA$43)+(H548*$BB$43)+(I548*$BC$43)+(J548*$BD$43)+(K548*$BE$43)+(L548*$BF$43)+(M548*$BG$43)+(N548*$BH$43)</f>
        <v>2.447104400999391</v>
      </c>
      <c r="R548" s="6">
        <f>$BX$43+ (B548*$BI$43) + (C548*$BJ$43) +(D548*$BK$43)+(E548*$BL$43)+(F548*$BM$43)+(G548*$BN$43)+(H548*$BO$43)+(I548*$BP$43)+(J548*$BQ$43)+(K548*$BR$43)+(L548*$BS$43)+(M548*$BT$43)+(N548*$BU$43)</f>
        <v>1.9779537085198633</v>
      </c>
      <c r="S548" s="6">
        <f t="shared" ref="S548" si="6129">1/(1+EXP(-P548))</f>
        <v>0.75219516672101217</v>
      </c>
      <c r="T548" s="6">
        <f>1/(1+EXP(-Q548))</f>
        <v>0.92034944323104539</v>
      </c>
      <c r="U548" s="6">
        <f>1/(1+EXP(-R548))</f>
        <v>0.8784628571682368</v>
      </c>
      <c r="V548" s="6">
        <f>AB527+(S548*Y527)+(T548*Z527)+(U548*AA527)</f>
        <v>0.22262622278003902</v>
      </c>
      <c r="W548" s="6">
        <f t="shared" ref="W548" si="6130">1/(1+EXP(-V548))</f>
        <v>0.5554278164465859</v>
      </c>
      <c r="X548" s="6">
        <f>(O548 -W548) *W548 * (1-W548)</f>
        <v>0.10977721218233048</v>
      </c>
      <c r="Y548" s="6">
        <f>$Q$4*X548*S548</f>
        <v>8.2573888419656006E-3</v>
      </c>
      <c r="Z548" s="6">
        <f>$Q$4*X548*T548</f>
        <v>1.0103339611146419E-2</v>
      </c>
      <c r="AA548" s="6">
        <f>$Q$4*X548*U548</f>
        <v>9.6435203465653815E-3</v>
      </c>
      <c r="AB548" s="6">
        <f>$Q$4*X548</f>
        <v>1.0977721218233049E-2</v>
      </c>
      <c r="AC548" s="6">
        <f>$X548 *Y527</f>
        <v>4.5896359667011576E-2</v>
      </c>
      <c r="AD548" s="6">
        <f>$X548 *Z527</f>
        <v>-2.3815726928965664E-2</v>
      </c>
      <c r="AE548" s="6">
        <f>$X548 *AA527</f>
        <v>-3.8353897749492459E-2</v>
      </c>
      <c r="AF548" s="6">
        <f>AC548 *S548*(1 - S548)</f>
        <v>8.5549711934850108E-3</v>
      </c>
      <c r="AG548" s="6">
        <f>AD548 *T548*(1 - T548)</f>
        <v>-1.7458439083829294E-3</v>
      </c>
      <c r="AH548" s="6">
        <f>AE548 *U548*(1 - U548)</f>
        <v>-4.0948870978835174E-3</v>
      </c>
      <c r="AI548" s="6">
        <f t="shared" ref="AI548" si="6131">$Q$4*$AF$33 *B548</f>
        <v>-4.1105979144175162E-4</v>
      </c>
      <c r="AJ548" s="6">
        <f t="shared" ref="AJ548" si="6132">$Q$4*$AF$33 *C548</f>
        <v>-1.5366202730008799E-4</v>
      </c>
      <c r="AK548" s="6">
        <f t="shared" ref="AK548" si="6133">$Q$4*$AF$33 *D548</f>
        <v>-1.6697570475569131E-4</v>
      </c>
      <c r="AL548" s="6">
        <f t="shared" ref="AL548" si="6134">$Q$4*$AF$33 *E548</f>
        <v>-6.3739230818700768E-4</v>
      </c>
      <c r="AM548" s="6">
        <f t="shared" ref="AM548" si="6135">$Q$4*$AF$33 *F548</f>
        <v>-1.2098804387779493E-3</v>
      </c>
      <c r="AN548" s="6">
        <f t="shared" ref="AN548" si="6136">$Q$4*$AF$33 *G548</f>
        <v>-1.4922413481488689E-4</v>
      </c>
      <c r="AO548" s="6">
        <f t="shared" ref="AO548" si="6137">$Q$4*$AF$33 *H548</f>
        <v>-1.5809991978528909E-4</v>
      </c>
      <c r="AP548" s="6">
        <f t="shared" ref="AP548" si="6138">$Q$4*$AF$33 *I548</f>
        <v>-7.794048677134428E-4</v>
      </c>
      <c r="AQ548" s="6">
        <f t="shared" ref="AQ548" si="6139">$Q$4*$AF$33 *J548</f>
        <v>-1.5366202730008799E-4</v>
      </c>
      <c r="AR548" s="6">
        <f t="shared" ref="AR548" si="6140">$Q$4*$AF$33 *K548</f>
        <v>-1.545496057971282E-4</v>
      </c>
      <c r="AS548" s="6">
        <f t="shared" ref="AS548" si="6141">$Q$4*$AF$33 *L548</f>
        <v>-1.5809991978528909E-4</v>
      </c>
      <c r="AT548" s="6">
        <f t="shared" ref="AT548" si="6142">$Q$4*$AF$33 *M548</f>
        <v>-1.5366202730008799E-4</v>
      </c>
      <c r="AU548" s="6">
        <f t="shared" ref="AU548" si="6143">$Q$4*$AF$33 *N548</f>
        <v>-1.8028938221129458E-4</v>
      </c>
      <c r="AV548" s="6">
        <f t="shared" ref="AV548" si="6144">$Q$4*$AG$33 *B548</f>
        <v>-4.93427803285354E-5</v>
      </c>
      <c r="AW548" s="6">
        <f t="shared" ref="AW548" si="6145">$Q$4*$AG$33 *C548</f>
        <v>-1.8445276856955879E-5</v>
      </c>
      <c r="AX548" s="6">
        <f t="shared" ref="AX548" si="6146">$Q$4*$AG$33 *D548</f>
        <v>-2.0043423588244475E-5</v>
      </c>
      <c r="AY548" s="6">
        <f t="shared" ref="AY548" si="6147">$Q$4*$AG$33 *E548</f>
        <v>-7.6511274760441531E-5</v>
      </c>
      <c r="AZ548" s="6">
        <f t="shared" ref="AZ548" si="6148">$Q$4*$AG$33 *F548</f>
        <v>-1.4523158420585115E-4</v>
      </c>
      <c r="BA548" s="6">
        <f t="shared" ref="BA548" si="6149">$Q$4*$AG$33 *G548</f>
        <v>-1.7912561279859678E-5</v>
      </c>
      <c r="BB548" s="6">
        <f t="shared" ref="BB548" si="6150">$Q$4*$AG$33 *H548</f>
        <v>-1.8977992434052078E-5</v>
      </c>
      <c r="BC548" s="6">
        <f t="shared" ref="BC548" si="6151">$Q$4*$AG$33 *I548</f>
        <v>-9.3558173227519895E-5</v>
      </c>
      <c r="BD548" s="6">
        <f t="shared" ref="BD548" si="6152">$Q$4*$AG$33 *J548</f>
        <v>-1.8445276856955879E-5</v>
      </c>
      <c r="BE548" s="6">
        <f t="shared" ref="BE548" si="6153">$Q$4*$AG$33 *K548</f>
        <v>-1.8551819972375117E-5</v>
      </c>
      <c r="BF548" s="6">
        <f t="shared" ref="BF548" si="6154">$Q$4*$AG$33 *L548</f>
        <v>-1.8977992434052078E-5</v>
      </c>
      <c r="BG548" s="6">
        <f t="shared" ref="BG548" si="6155">$Q$4*$AG$33 *M548</f>
        <v>-1.8445276856955879E-5</v>
      </c>
      <c r="BH548" s="6">
        <f t="shared" ref="BH548" si="6156">$Q$4*$AG$33 *N548</f>
        <v>-2.164157031953307E-5</v>
      </c>
      <c r="BI548" s="6">
        <f t="shared" ref="BI548" si="6157">$Q$4*$AH$33 *B548</f>
        <v>-2.720996431877118E-5</v>
      </c>
      <c r="BJ548" s="6">
        <f t="shared" ref="BJ548" si="6158">$Q$4*$AH$33 *C548</f>
        <v>-1.0171606094871277E-5</v>
      </c>
      <c r="BK548" s="6">
        <f t="shared" ref="BK548" si="6159">$Q$4*$AH$33 *D548</f>
        <v>-1.1052900485762652E-5</v>
      </c>
      <c r="BL548" s="6">
        <f t="shared" ref="BL548" si="6160">$Q$4*$AH$33 *E548</f>
        <v>-4.2191968963924542E-5</v>
      </c>
      <c r="BM548" s="6">
        <f t="shared" ref="BM548" si="6161">$Q$4*$AH$33 *F548</f>
        <v>-8.0087627772253635E-5</v>
      </c>
      <c r="BN548" s="6">
        <f t="shared" ref="BN548" si="6162">$Q$4*$AH$33 *G548</f>
        <v>-9.8778412979074856E-6</v>
      </c>
      <c r="BO548" s="6">
        <f t="shared" ref="BO548" si="6163">$Q$4*$AH$33 *H548</f>
        <v>-1.0465370891835069E-5</v>
      </c>
      <c r="BP548" s="6">
        <f t="shared" ref="BP548" si="6164">$Q$4*$AH$33 *I548</f>
        <v>-5.1592442466765873E-5</v>
      </c>
      <c r="BQ548" s="6">
        <f t="shared" ref="BQ548" si="6165">$Q$4*$AH$33 *J548</f>
        <v>-1.0171606094871277E-5</v>
      </c>
      <c r="BR548" s="6">
        <f t="shared" ref="BR548" si="6166">$Q$4*$AH$33 *K548</f>
        <v>-1.0230359054264035E-5</v>
      </c>
      <c r="BS548" s="6">
        <f t="shared" ref="BS548" si="6167">$Q$4*$AH$33 *L548</f>
        <v>-1.0465370891835069E-5</v>
      </c>
      <c r="BT548" s="6">
        <f t="shared" ref="BT548" si="6168">$Q$4*$AH$33 *M548</f>
        <v>-1.0171606094871277E-5</v>
      </c>
      <c r="BU548" s="6">
        <f t="shared" ref="BU548" si="6169">$Q$4*$AH$33 *N548</f>
        <v>-1.1934194876654025E-5</v>
      </c>
      <c r="BV548" s="6">
        <f>AF548*BV546</f>
        <v>3.7448263954855342E-4</v>
      </c>
      <c r="BW548" s="6">
        <f t="shared" ref="BW548" si="6170">AG548*BW546</f>
        <v>-5.3876293414442309E-4</v>
      </c>
      <c r="BX548" s="10">
        <f>AH548*BX546</f>
        <v>-2.2139738638673389E-3</v>
      </c>
    </row>
    <row r="549" spans="1:76" ht="15.75" thickBot="1" x14ac:dyDescent="0.3">
      <c r="A549" s="54"/>
      <c r="B549" s="19" t="s">
        <v>74</v>
      </c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16">
        <f>Y546+Y548</f>
        <v>0.41213550567145779</v>
      </c>
      <c r="Z549" s="16">
        <f t="shared" ref="Z549:AB549" si="6171">Z546+Z548</f>
        <v>-0.22432242833906291</v>
      </c>
      <c r="AA549" s="16">
        <f t="shared" si="6171"/>
        <v>-0.35641297572526498</v>
      </c>
      <c r="AB549" s="16">
        <f t="shared" si="6171"/>
        <v>0.40654180835607623</v>
      </c>
      <c r="AC549" s="49" t="s">
        <v>74</v>
      </c>
      <c r="AD549" s="49"/>
      <c r="AE549" s="49"/>
      <c r="AF549" s="49"/>
      <c r="AG549" s="49"/>
      <c r="AH549" s="49"/>
      <c r="AI549" s="17">
        <f>AI546+AI548</f>
        <v>-6.6337198761285453E-3</v>
      </c>
      <c r="AJ549" s="17">
        <f t="shared" ref="AJ549:BX549" si="6172">AJ546+AJ548</f>
        <v>0.78990544285161657</v>
      </c>
      <c r="AK549" s="17">
        <f t="shared" si="6172"/>
        <v>0.51320915952662793</v>
      </c>
      <c r="AL549" s="17">
        <f t="shared" si="6172"/>
        <v>7.4982930756731306E-2</v>
      </c>
      <c r="AM549" s="17">
        <f t="shared" si="6172"/>
        <v>0.17081422873198104</v>
      </c>
      <c r="AN549" s="17">
        <f t="shared" si="6172"/>
        <v>0.38982586676293429</v>
      </c>
      <c r="AO549" s="17">
        <f t="shared" si="6172"/>
        <v>0.93697971734547958</v>
      </c>
      <c r="AP549" s="17">
        <f t="shared" si="6172"/>
        <v>7.9549983011052774E-2</v>
      </c>
      <c r="AQ549" s="17">
        <f t="shared" si="6172"/>
        <v>0.60542100377830699</v>
      </c>
      <c r="AR549" s="17">
        <f t="shared" si="6172"/>
        <v>9.4953918796670797E-2</v>
      </c>
      <c r="AS549" s="17">
        <f t="shared" si="6172"/>
        <v>0.56194114927939165</v>
      </c>
      <c r="AT549" s="17">
        <f t="shared" si="6172"/>
        <v>0.9398939945148409</v>
      </c>
      <c r="AU549" s="17">
        <f t="shared" si="6172"/>
        <v>0.85602040199473572</v>
      </c>
      <c r="AV549" s="17">
        <f t="shared" si="6172"/>
        <v>0.6490554603956965</v>
      </c>
      <c r="AW549" s="17">
        <f t="shared" si="6172"/>
        <v>0.89511191429460957</v>
      </c>
      <c r="AX549" s="17">
        <f t="shared" si="6172"/>
        <v>0.68594824367827989</v>
      </c>
      <c r="AY549" s="17">
        <f t="shared" si="6172"/>
        <v>0.9263720315891959</v>
      </c>
      <c r="AZ549" s="17">
        <f t="shared" si="6172"/>
        <v>0.68317453685174767</v>
      </c>
      <c r="BA549" s="17">
        <f t="shared" si="6172"/>
        <v>0.18787699609101977</v>
      </c>
      <c r="BB549" s="17">
        <f t="shared" si="6172"/>
        <v>0.34111642526122776</v>
      </c>
      <c r="BC549" s="17">
        <f t="shared" si="6172"/>
        <v>0.80018221514918431</v>
      </c>
      <c r="BD549" s="17">
        <f t="shared" si="6172"/>
        <v>0.68685670600261539</v>
      </c>
      <c r="BE549" s="17">
        <f t="shared" si="6172"/>
        <v>4.544114453215433E-2</v>
      </c>
      <c r="BF549" s="17">
        <f t="shared" si="6172"/>
        <v>0.64999877077364965</v>
      </c>
      <c r="BG549" s="17">
        <f t="shared" si="6172"/>
        <v>0.77609708947815237</v>
      </c>
      <c r="BH549" s="17">
        <f t="shared" si="6172"/>
        <v>0.98067493869908118</v>
      </c>
      <c r="BI549" s="17">
        <f t="shared" si="6172"/>
        <v>0.74332179633107898</v>
      </c>
      <c r="BJ549" s="17">
        <f t="shared" si="6172"/>
        <v>0.38604985436834227</v>
      </c>
      <c r="BK549" s="17">
        <f t="shared" si="6172"/>
        <v>0.33278261247601237</v>
      </c>
      <c r="BL549" s="17">
        <f t="shared" si="6172"/>
        <v>6.3511851111168194E-2</v>
      </c>
      <c r="BM549" s="17">
        <f t="shared" si="6172"/>
        <v>0.77260918659066669</v>
      </c>
      <c r="BN549" s="17">
        <f t="shared" si="6172"/>
        <v>0.46641579846980513</v>
      </c>
      <c r="BO549" s="17">
        <f t="shared" si="6172"/>
        <v>0.89017907494802828</v>
      </c>
      <c r="BP549" s="17">
        <f t="shared" si="6172"/>
        <v>0.34553086993505244</v>
      </c>
      <c r="BQ549" s="17">
        <f t="shared" si="6172"/>
        <v>0.37249013422376959</v>
      </c>
      <c r="BR549" s="17">
        <f t="shared" si="6172"/>
        <v>0.3205033713366145</v>
      </c>
      <c r="BS549" s="17">
        <f t="shared" si="6172"/>
        <v>0.20308357880480579</v>
      </c>
      <c r="BT549" s="17">
        <f t="shared" si="6172"/>
        <v>0.79212286977850965</v>
      </c>
      <c r="BU549" s="17">
        <f t="shared" si="6172"/>
        <v>0.21263903153441924</v>
      </c>
      <c r="BV549" s="17">
        <f t="shared" si="6172"/>
        <v>4.4148170601670339E-2</v>
      </c>
      <c r="BW549" s="17">
        <f t="shared" si="6172"/>
        <v>0.30805866181698749</v>
      </c>
      <c r="BX549" s="18">
        <f t="shared" si="6172"/>
        <v>0.53845389095019625</v>
      </c>
    </row>
    <row r="551" spans="1:76" x14ac:dyDescent="0.25">
      <c r="B551" t="s">
        <v>150</v>
      </c>
      <c r="F551">
        <f>((O533 - W533)^2 + (O536 -W536)^2 + (O539 -W539)^2 +(O542-W542)^2+(O545-W545)^2+(O548-W548)^2) / 6</f>
        <v>0.25308083235018769</v>
      </c>
    </row>
    <row r="552" spans="1:76" ht="15.75" thickBot="1" x14ac:dyDescent="0.3"/>
    <row r="553" spans="1:76" x14ac:dyDescent="0.25">
      <c r="A553" s="52" t="s">
        <v>98</v>
      </c>
      <c r="B553" s="33" t="s">
        <v>50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5" t="s">
        <v>28</v>
      </c>
      <c r="Q553" s="35"/>
      <c r="R553" s="35"/>
      <c r="S553" s="35" t="s">
        <v>29</v>
      </c>
      <c r="T553" s="35"/>
      <c r="U553" s="35"/>
      <c r="V553" s="34" t="s">
        <v>30</v>
      </c>
      <c r="W553" s="34" t="s">
        <v>31</v>
      </c>
      <c r="X553" s="50" t="s">
        <v>62</v>
      </c>
      <c r="Y553" s="37" t="s">
        <v>54</v>
      </c>
      <c r="Z553" s="38"/>
      <c r="AA553" s="39"/>
      <c r="AB553" s="44" t="s">
        <v>49</v>
      </c>
      <c r="AC553" s="46" t="s">
        <v>58</v>
      </c>
      <c r="AD553" s="47"/>
      <c r="AE553" s="48"/>
      <c r="AF553" s="46" t="s">
        <v>63</v>
      </c>
      <c r="AG553" s="47"/>
      <c r="AH553" s="48"/>
      <c r="AI553" s="37" t="s">
        <v>67</v>
      </c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9"/>
      <c r="AV553" s="37" t="s">
        <v>68</v>
      </c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9"/>
      <c r="BI553" s="37" t="s">
        <v>69</v>
      </c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9"/>
      <c r="BV553" s="37" t="s">
        <v>73</v>
      </c>
      <c r="BW553" s="38"/>
      <c r="BX553" s="40"/>
    </row>
    <row r="554" spans="1:76" x14ac:dyDescent="0.25">
      <c r="A554" s="53"/>
      <c r="B554" s="5" t="s">
        <v>16</v>
      </c>
      <c r="C554" s="1" t="s">
        <v>17</v>
      </c>
      <c r="D554" s="1" t="s">
        <v>18</v>
      </c>
      <c r="E554" s="1" t="s">
        <v>19</v>
      </c>
      <c r="F554" s="1" t="s">
        <v>20</v>
      </c>
      <c r="G554" s="1" t="s">
        <v>21</v>
      </c>
      <c r="H554" s="1" t="s">
        <v>36</v>
      </c>
      <c r="I554" s="1" t="s">
        <v>37</v>
      </c>
      <c r="J554" s="1" t="s">
        <v>38</v>
      </c>
      <c r="K554" s="1" t="s">
        <v>39</v>
      </c>
      <c r="L554" s="1" t="s">
        <v>40</v>
      </c>
      <c r="M554" s="1" t="s">
        <v>41</v>
      </c>
      <c r="N554" s="1" t="s">
        <v>42</v>
      </c>
      <c r="O554" s="1" t="s">
        <v>22</v>
      </c>
      <c r="P554" s="1" t="s">
        <v>51</v>
      </c>
      <c r="Q554" s="1" t="s">
        <v>52</v>
      </c>
      <c r="R554" s="1" t="s">
        <v>53</v>
      </c>
      <c r="S554" s="1" t="s">
        <v>25</v>
      </c>
      <c r="T554" s="1" t="s">
        <v>26</v>
      </c>
      <c r="U554" s="1" t="s">
        <v>27</v>
      </c>
      <c r="V554" s="27"/>
      <c r="W554" s="27"/>
      <c r="X554" s="51"/>
      <c r="Y554" s="1" t="s">
        <v>55</v>
      </c>
      <c r="Z554" s="1" t="s">
        <v>56</v>
      </c>
      <c r="AA554" s="1" t="s">
        <v>57</v>
      </c>
      <c r="AB554" s="45"/>
      <c r="AC554" s="1" t="s">
        <v>59</v>
      </c>
      <c r="AD554" s="1" t="s">
        <v>60</v>
      </c>
      <c r="AE554" s="1" t="s">
        <v>61</v>
      </c>
      <c r="AF554" s="1" t="s">
        <v>64</v>
      </c>
      <c r="AG554" s="1" t="s">
        <v>65</v>
      </c>
      <c r="AH554" s="1" t="s">
        <v>66</v>
      </c>
      <c r="AI554" s="1" t="s">
        <v>16</v>
      </c>
      <c r="AJ554" s="1" t="s">
        <v>17</v>
      </c>
      <c r="AK554" s="1" t="s">
        <v>18</v>
      </c>
      <c r="AL554" s="1" t="s">
        <v>19</v>
      </c>
      <c r="AM554" s="2" t="s">
        <v>20</v>
      </c>
      <c r="AN554" s="2" t="s">
        <v>21</v>
      </c>
      <c r="AO554" s="2" t="s">
        <v>36</v>
      </c>
      <c r="AP554" s="2" t="s">
        <v>37</v>
      </c>
      <c r="AQ554" s="2" t="s">
        <v>38</v>
      </c>
      <c r="AR554" s="2" t="s">
        <v>39</v>
      </c>
      <c r="AS554" s="2" t="s">
        <v>40</v>
      </c>
      <c r="AT554" s="2" t="s">
        <v>41</v>
      </c>
      <c r="AU554" s="2" t="s">
        <v>42</v>
      </c>
      <c r="AV554" s="1" t="s">
        <v>16</v>
      </c>
      <c r="AW554" s="1" t="s">
        <v>17</v>
      </c>
      <c r="AX554" s="1" t="s">
        <v>18</v>
      </c>
      <c r="AY554" s="1" t="s">
        <v>19</v>
      </c>
      <c r="AZ554" s="2" t="s">
        <v>20</v>
      </c>
      <c r="BA554" s="2" t="s">
        <v>21</v>
      </c>
      <c r="BB554" s="2" t="s">
        <v>36</v>
      </c>
      <c r="BC554" s="2" t="s">
        <v>37</v>
      </c>
      <c r="BD554" s="2" t="s">
        <v>38</v>
      </c>
      <c r="BE554" s="2" t="s">
        <v>39</v>
      </c>
      <c r="BF554" s="2" t="s">
        <v>40</v>
      </c>
      <c r="BG554" s="2" t="s">
        <v>41</v>
      </c>
      <c r="BH554" s="2" t="s">
        <v>42</v>
      </c>
      <c r="BI554" s="1" t="s">
        <v>16</v>
      </c>
      <c r="BJ554" s="1" t="s">
        <v>17</v>
      </c>
      <c r="BK554" s="1" t="s">
        <v>18</v>
      </c>
      <c r="BL554" s="1" t="s">
        <v>19</v>
      </c>
      <c r="BM554" s="2" t="s">
        <v>20</v>
      </c>
      <c r="BN554" s="2" t="s">
        <v>21</v>
      </c>
      <c r="BO554" s="2" t="s">
        <v>36</v>
      </c>
      <c r="BP554" s="2" t="s">
        <v>37</v>
      </c>
      <c r="BQ554" s="2" t="s">
        <v>38</v>
      </c>
      <c r="BR554" s="2" t="s">
        <v>39</v>
      </c>
      <c r="BS554" s="2" t="s">
        <v>40</v>
      </c>
      <c r="BT554" s="2" t="s">
        <v>41</v>
      </c>
      <c r="BU554" s="2" t="s">
        <v>42</v>
      </c>
      <c r="BV554" s="2" t="s">
        <v>70</v>
      </c>
      <c r="BW554" s="2" t="s">
        <v>71</v>
      </c>
      <c r="BX554" s="9" t="s">
        <v>72</v>
      </c>
    </row>
    <row r="555" spans="1:76" x14ac:dyDescent="0.25">
      <c r="A555" s="53"/>
      <c r="B555" s="8">
        <v>0.26951672862453502</v>
      </c>
      <c r="C555" s="3">
        <v>0.10297397769516729</v>
      </c>
      <c r="D555" s="3">
        <v>0.10594795539033458</v>
      </c>
      <c r="E555" s="3">
        <v>0.46877323420074346</v>
      </c>
      <c r="F555" s="3">
        <v>0.87620817843866172</v>
      </c>
      <c r="G555" s="3">
        <v>0.1</v>
      </c>
      <c r="H555" s="3">
        <v>0.1</v>
      </c>
      <c r="I555" s="3">
        <v>0.51933085501858745</v>
      </c>
      <c r="J555" s="3">
        <v>0.1</v>
      </c>
      <c r="K555" s="3">
        <v>0.10089219330855019</v>
      </c>
      <c r="L555" s="3">
        <v>0.10297397769516729</v>
      </c>
      <c r="M555" s="3">
        <v>0.1</v>
      </c>
      <c r="N555" s="3">
        <v>0.120817843866171</v>
      </c>
      <c r="O555" s="3">
        <v>1</v>
      </c>
      <c r="P555" s="6">
        <f>$BV$43+ (B555*AI549) + (C555*$AJ$43) +(D555*$AK$43)+(E555*$AL$43)+(F555*$AM$43)+(G555*$AN$43)+(H555*$AO$43)+(I555*$AP$43)+(J555*$AQ$43)+(K555*$AR$43)+(L555*$AS$43)+(M555*$AT$43)+(N555*$AU$43)</f>
        <v>1.119043047176993</v>
      </c>
      <c r="Q555" s="6">
        <f>$BW$43+ (B555*$AV$43) + (C555*$AW$43) +(D555*$AX$43)+(E555*$AY$43)+(F555*$AZ$43)+(G555*$BA$43)+(H555*$BB$43)+(I555*$BC$43)+(J555*$BD$43)+(K555*$BE$43)+(L555*$BF$43)+(M555*$BG$43)+(N555*$BH$43)</f>
        <v>2.5129876661774113</v>
      </c>
      <c r="R555" s="6">
        <f>$BX$43+ (B555*$BI$43) + (C555*$BJ$43) +(D555*$BK$43)+(E555*$BL$43)+(F555*$BM$43)+(G555*$BN$43)+(H555*$BO$43)+(I555*$BP$43)+(J555*$BQ$43)+(K555*$BR$43)+(L555*$BS$43)+(M555*$BT$43)+(N555*$BU$43)</f>
        <v>2.0142316659841852</v>
      </c>
      <c r="S555" s="6">
        <f>1/(1+EXP(-P555))</f>
        <v>0.75381116838591755</v>
      </c>
      <c r="T555" s="6">
        <f t="shared" ref="T555" si="6173">1/(1+EXP(-Q555))</f>
        <v>0.92504730296426851</v>
      </c>
      <c r="U555" s="6">
        <f t="shared" ref="U555" si="6174">1/(1+EXP(-R555))</f>
        <v>0.88228323250068719</v>
      </c>
      <c r="V555" s="6">
        <f>AB549+(S555*Y549)+(T555*Z549)+(U555*AA549)</f>
        <v>0.19524810576207746</v>
      </c>
      <c r="W555" s="6">
        <f>1/(1+EXP(-V555))</f>
        <v>0.54865754836051606</v>
      </c>
      <c r="X555" s="6">
        <f>(O555 -W555) *W555 * (1-W555)</f>
        <v>0.11176703392347287</v>
      </c>
      <c r="Y555" s="6">
        <f>$Q$4*X555*S555</f>
        <v>8.4251238428881582E-3</v>
      </c>
      <c r="Z555" s="6">
        <f>$Q$4*X555*T555</f>
        <v>1.033897932912245E-2</v>
      </c>
      <c r="AA555" s="6">
        <f>$Q$4*X555*U555</f>
        <v>9.8610179977015617E-3</v>
      </c>
      <c r="AB555" s="6">
        <f>$Q$4*X555</f>
        <v>1.1176703392347288E-2</v>
      </c>
      <c r="AC555" s="6">
        <f>X555 *Y549</f>
        <v>4.606316304344947E-2</v>
      </c>
      <c r="AD555" s="6">
        <f t="shared" ref="AD555" si="6175">Y555 *Z549</f>
        <v>-1.8899442394940092E-3</v>
      </c>
      <c r="AE555" s="6">
        <f t="shared" ref="AE555" si="6176">Z555 *AA549</f>
        <v>-3.6849463886545362E-3</v>
      </c>
      <c r="AF555" s="6">
        <f>AC555 *S555*(1 - S555)</f>
        <v>8.5483967676245783E-3</v>
      </c>
      <c r="AG555" s="6">
        <f>AD555 *T555*(1 - T555)</f>
        <v>-1.3103888741590784E-4</v>
      </c>
      <c r="AH555" s="6">
        <f>AE555 *U555*(1 - U555)</f>
        <v>-3.8271680054927163E-4</v>
      </c>
      <c r="AI555" s="6">
        <f>$Q$4*$AF$49 *B555</f>
        <v>7.0728115482255504E-5</v>
      </c>
      <c r="AJ555" s="6">
        <f t="shared" ref="AJ555" si="6177">$Q$4*$AF$49 *C555</f>
        <v>2.7023017915289378E-5</v>
      </c>
      <c r="AK555" s="6">
        <f t="shared" ref="AK555" si="6178">$Q$4*$AF$49 *D555</f>
        <v>2.7803466086128061E-5</v>
      </c>
      <c r="AL555" s="6">
        <f t="shared" ref="AL555" si="6179">$Q$4*$AF$49 *E555</f>
        <v>1.2301814292844728E-4</v>
      </c>
      <c r="AM555" s="6">
        <f t="shared" ref="AM555" si="6180">$Q$4*$AF$49 *F555</f>
        <v>2.2993954233334679E-4</v>
      </c>
      <c r="AN555" s="6">
        <f t="shared" ref="AN555" si="6181">$Q$4*$AF$49 *G555</f>
        <v>2.6242569744450695E-5</v>
      </c>
      <c r="AO555" s="6">
        <f t="shared" ref="AO555" si="6182">$Q$4*$AF$49 *H555</f>
        <v>2.6242569744450695E-5</v>
      </c>
      <c r="AP555" s="6">
        <f t="shared" ref="AP555" si="6183">$Q$4*$AF$49 *I555</f>
        <v>1.3628576183270493E-4</v>
      </c>
      <c r="AQ555" s="6">
        <f t="shared" ref="AQ555" si="6184">$Q$4*$AF$49 *J555</f>
        <v>2.6242569744450695E-5</v>
      </c>
      <c r="AR555" s="6">
        <f t="shared" ref="AR555" si="6185">$Q$4*$AF$49 *K555</f>
        <v>2.6476704195702298E-5</v>
      </c>
      <c r="AS555" s="6">
        <f t="shared" ref="AS555" si="6186">$Q$4*$AF$49 *L555</f>
        <v>2.7023017915289378E-5</v>
      </c>
      <c r="AT555" s="6">
        <f t="shared" ref="AT555" si="6187">$Q$4*$AF$49 *M555</f>
        <v>2.6242569744450695E-5</v>
      </c>
      <c r="AU555" s="6">
        <f t="shared" ref="AU555" si="6188">$Q$4*$AF$49 *N555</f>
        <v>3.170570694032147E-5</v>
      </c>
      <c r="AV555" s="6">
        <f>$Q$4*$AG$49 *B555</f>
        <v>5.8622748510761062E-7</v>
      </c>
      <c r="AW555" s="6">
        <f t="shared" ref="AW555" si="6189">$Q$4*$AG$49 *C555</f>
        <v>2.2397932879283909E-7</v>
      </c>
      <c r="AX555" s="6">
        <f t="shared" ref="AX555" si="6190">$Q$4*$AG$49 *D555</f>
        <v>2.3044804586988857E-7</v>
      </c>
      <c r="AY555" s="6">
        <f t="shared" ref="AY555" si="6191">$Q$4*$AG$49 *E555</f>
        <v>1.0196315292699279E-6</v>
      </c>
      <c r="AZ555" s="6">
        <f t="shared" ref="AZ555" si="6192">$Q$4*$AG$49 *F555</f>
        <v>1.90584576882571E-6</v>
      </c>
      <c r="BA555" s="6">
        <f t="shared" ref="BA555" si="6193">$Q$4*$AG$49 *G555</f>
        <v>2.1751061171578957E-7</v>
      </c>
      <c r="BB555" s="6">
        <f t="shared" ref="BB555" si="6194">$Q$4*$AG$49 *H555</f>
        <v>2.1751061171578957E-7</v>
      </c>
      <c r="BC555" s="6">
        <f t="shared" ref="BC555" si="6195">$Q$4*$AG$49 *I555</f>
        <v>1.1295997195797698E-6</v>
      </c>
      <c r="BD555" s="6">
        <f t="shared" ref="BD555" si="6196">$Q$4*$AG$49 *J555</f>
        <v>2.1751061171578957E-7</v>
      </c>
      <c r="BE555" s="6">
        <f t="shared" ref="BE555" si="6197">$Q$4*$AG$49 *K555</f>
        <v>2.1945122683890442E-7</v>
      </c>
      <c r="BF555" s="6">
        <f t="shared" ref="BF555" si="6198">$Q$4*$AG$49 *L555</f>
        <v>2.2397932879283909E-7</v>
      </c>
      <c r="BG555" s="6">
        <f t="shared" ref="BG555" si="6199">$Q$4*$AG$49 *M555</f>
        <v>2.1751061171578957E-7</v>
      </c>
      <c r="BH555" s="6">
        <f t="shared" ref="BH555" si="6200">$Q$4*$AG$49 *N555</f>
        <v>2.6279163125513609E-7</v>
      </c>
      <c r="BI555" s="6">
        <f>$Q$4*$AH$49 *B555</f>
        <v>3.4984895032724009E-7</v>
      </c>
      <c r="BJ555" s="6">
        <f t="shared" ref="BJ555" si="6201">$Q$4*$AH$49 *C555</f>
        <v>1.3366642653882154E-7</v>
      </c>
      <c r="BK555" s="6">
        <f t="shared" ref="BK555" si="6202">$Q$4*$AH$49 *D555</f>
        <v>1.3752682874932902E-7</v>
      </c>
      <c r="BL555" s="6">
        <f t="shared" ref="BL555" si="6203">$Q$4*$AH$49 *E555</f>
        <v>6.0849589843124165E-7</v>
      </c>
      <c r="BM555" s="6">
        <f t="shared" ref="BM555" si="6204">$Q$4*$AH$49 *F555</f>
        <v>1.1373710012707666E-6</v>
      </c>
      <c r="BN555" s="6">
        <f t="shared" ref="BN555" si="6205">$Q$4*$AH$49 *G555</f>
        <v>1.2980602432831405E-7</v>
      </c>
      <c r="BO555" s="6">
        <f t="shared" ref="BO555" si="6206">$Q$4*$AH$49 *H555</f>
        <v>1.2980602432831405E-7</v>
      </c>
      <c r="BP555" s="6">
        <f t="shared" ref="BP555" si="6207">$Q$4*$AH$49 *I555</f>
        <v>6.7412273600986892E-7</v>
      </c>
      <c r="BQ555" s="6">
        <f t="shared" ref="BQ555" si="6208">$Q$4*$AH$49 *J555</f>
        <v>1.2980602432831405E-7</v>
      </c>
      <c r="BR555" s="6">
        <f t="shared" ref="BR555" si="6209">$Q$4*$AH$49 *K555</f>
        <v>1.3096414499146631E-7</v>
      </c>
      <c r="BS555" s="6">
        <f t="shared" ref="BS555" si="6210">$Q$4*$AH$49 *L555</f>
        <v>1.3366642653882154E-7</v>
      </c>
      <c r="BT555" s="6">
        <f t="shared" ref="BT555" si="6211">$Q$4*$AH$49 *M555</f>
        <v>1.2980602432831405E-7</v>
      </c>
      <c r="BU555" s="6">
        <f t="shared" ref="BU555" si="6212">$Q$4*$AH$49 *N555</f>
        <v>1.568288398018664E-7</v>
      </c>
      <c r="BV555" s="6">
        <f>$Q$4*AF555</f>
        <v>8.5483967676245785E-4</v>
      </c>
      <c r="BW555" s="6">
        <f>$Q$4*AG555</f>
        <v>-1.3103888741590785E-5</v>
      </c>
      <c r="BX555" s="10">
        <f>$Q$4*AH555</f>
        <v>-3.8271680054927166E-5</v>
      </c>
    </row>
    <row r="556" spans="1:76" x14ac:dyDescent="0.25">
      <c r="A556" s="53"/>
      <c r="B556" s="21" t="s">
        <v>74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7">
        <f>Y549 + Y555</f>
        <v>0.42056062951434597</v>
      </c>
      <c r="Z556" s="7">
        <f t="shared" ref="Z556" si="6213">Z549 + Z555</f>
        <v>-0.21398344900994046</v>
      </c>
      <c r="AA556" s="7">
        <f t="shared" ref="AA556" si="6214">AA549 + AA555</f>
        <v>-0.34655195772756342</v>
      </c>
      <c r="AB556" s="7">
        <f>AB549+AB555</f>
        <v>0.4177185117484235</v>
      </c>
      <c r="AC556" s="41"/>
      <c r="AD556" s="42"/>
      <c r="AE556" s="42"/>
      <c r="AF556" s="42"/>
      <c r="AG556" s="42"/>
      <c r="AH556" s="43"/>
      <c r="AI556" s="7">
        <f>AI549 + AI555</f>
        <v>-6.5629917606462897E-3</v>
      </c>
      <c r="AJ556" s="7">
        <f t="shared" ref="AJ556:BX556" si="6215">AJ549 + AJ555</f>
        <v>0.78993246586953181</v>
      </c>
      <c r="AK556" s="7">
        <f t="shared" si="6215"/>
        <v>0.51323696299271404</v>
      </c>
      <c r="AL556" s="7">
        <f t="shared" si="6215"/>
        <v>7.5105948899659755E-2</v>
      </c>
      <c r="AM556" s="7">
        <f t="shared" si="6215"/>
        <v>0.1710441682743144</v>
      </c>
      <c r="AN556" s="7">
        <f t="shared" si="6215"/>
        <v>0.38985210933267872</v>
      </c>
      <c r="AO556" s="7">
        <f t="shared" si="6215"/>
        <v>0.93700595991522406</v>
      </c>
      <c r="AP556" s="7">
        <f t="shared" si="6215"/>
        <v>7.9686268772885482E-2</v>
      </c>
      <c r="AQ556" s="7">
        <f t="shared" si="6215"/>
        <v>0.60544724634805147</v>
      </c>
      <c r="AR556" s="7">
        <f t="shared" si="6215"/>
        <v>9.4980395500866496E-2</v>
      </c>
      <c r="AS556" s="7">
        <f t="shared" si="6215"/>
        <v>0.56196817229730689</v>
      </c>
      <c r="AT556" s="7">
        <f t="shared" si="6215"/>
        <v>0.93992023708458539</v>
      </c>
      <c r="AU556" s="7">
        <f t="shared" si="6215"/>
        <v>0.85605210770167606</v>
      </c>
      <c r="AV556" s="7">
        <f t="shared" si="6215"/>
        <v>0.64905604662318162</v>
      </c>
      <c r="AW556" s="7">
        <f t="shared" si="6215"/>
        <v>0.89511213827393832</v>
      </c>
      <c r="AX556" s="7">
        <f t="shared" si="6215"/>
        <v>0.68594847412632576</v>
      </c>
      <c r="AY556" s="7">
        <f t="shared" si="6215"/>
        <v>0.92637305122072522</v>
      </c>
      <c r="AZ556" s="7">
        <f t="shared" si="6215"/>
        <v>0.68317644269751654</v>
      </c>
      <c r="BA556" s="7">
        <f t="shared" si="6215"/>
        <v>0.18787721360163148</v>
      </c>
      <c r="BB556" s="7">
        <f t="shared" si="6215"/>
        <v>0.34111664277183945</v>
      </c>
      <c r="BC556" s="7">
        <f t="shared" si="6215"/>
        <v>0.80018334474890385</v>
      </c>
      <c r="BD556" s="7">
        <f t="shared" si="6215"/>
        <v>0.68685692351322714</v>
      </c>
      <c r="BE556" s="7">
        <f t="shared" si="6215"/>
        <v>4.5441363983381167E-2</v>
      </c>
      <c r="BF556" s="7">
        <f t="shared" si="6215"/>
        <v>0.6499989947529784</v>
      </c>
      <c r="BG556" s="7">
        <f t="shared" si="6215"/>
        <v>0.77609730698876411</v>
      </c>
      <c r="BH556" s="7">
        <f t="shared" si="6215"/>
        <v>0.98067520149071241</v>
      </c>
      <c r="BI556" s="7">
        <f t="shared" si="6215"/>
        <v>0.74332214618002934</v>
      </c>
      <c r="BJ556" s="7">
        <f t="shared" si="6215"/>
        <v>0.38604998803476881</v>
      </c>
      <c r="BK556" s="7">
        <f t="shared" si="6215"/>
        <v>0.33278275000284113</v>
      </c>
      <c r="BL556" s="7">
        <f t="shared" si="6215"/>
        <v>6.3512459607066626E-2</v>
      </c>
      <c r="BM556" s="7">
        <f t="shared" si="6215"/>
        <v>0.77261032396166796</v>
      </c>
      <c r="BN556" s="7">
        <f t="shared" si="6215"/>
        <v>0.46641592827582945</v>
      </c>
      <c r="BO556" s="7">
        <f t="shared" si="6215"/>
        <v>0.89017920475405266</v>
      </c>
      <c r="BP556" s="7">
        <f t="shared" si="6215"/>
        <v>0.34553154405778846</v>
      </c>
      <c r="BQ556" s="7">
        <f t="shared" si="6215"/>
        <v>0.3724902640297939</v>
      </c>
      <c r="BR556" s="7">
        <f t="shared" si="6215"/>
        <v>0.32050350230075947</v>
      </c>
      <c r="BS556" s="7">
        <f t="shared" si="6215"/>
        <v>0.20308371247123233</v>
      </c>
      <c r="BT556" s="7">
        <f t="shared" si="6215"/>
        <v>0.79212299958453403</v>
      </c>
      <c r="BU556" s="7">
        <f t="shared" si="6215"/>
        <v>0.21263918836325904</v>
      </c>
      <c r="BV556" s="7">
        <f t="shared" si="6215"/>
        <v>4.5003010278432794E-2</v>
      </c>
      <c r="BW556" s="7">
        <f t="shared" si="6215"/>
        <v>0.30804555792824589</v>
      </c>
      <c r="BX556" s="11">
        <f t="shared" si="6215"/>
        <v>0.53841561927014137</v>
      </c>
    </row>
    <row r="557" spans="1:76" x14ac:dyDescent="0.25">
      <c r="A557" s="53"/>
      <c r="BX557" s="12"/>
    </row>
    <row r="558" spans="1:76" x14ac:dyDescent="0.25">
      <c r="A558" s="53"/>
      <c r="B558" s="8">
        <v>0.29033457249070638</v>
      </c>
      <c r="C558" s="3">
        <v>0.10297397769516729</v>
      </c>
      <c r="D558" s="3">
        <v>0.11189591078066916</v>
      </c>
      <c r="E558" s="3">
        <v>0.48066914498141267</v>
      </c>
      <c r="F558" s="3">
        <v>0.88215613382899627</v>
      </c>
      <c r="G558" s="3">
        <v>0.1</v>
      </c>
      <c r="H558" s="3">
        <v>0.1</v>
      </c>
      <c r="I558" s="3">
        <v>0.41226765799256504</v>
      </c>
      <c r="J558" s="3">
        <v>0.10297397769516729</v>
      </c>
      <c r="K558" s="3">
        <v>0.10059479553903346</v>
      </c>
      <c r="L558" s="3">
        <v>0.10594795539033458</v>
      </c>
      <c r="M558" s="3">
        <v>0.10297397769516729</v>
      </c>
      <c r="N558" s="3">
        <v>0.120817843866171</v>
      </c>
      <c r="O558" s="3">
        <v>0</v>
      </c>
      <c r="P558" s="6">
        <f>$BV$43+ (B558*AI552) + (C558*$AJ$43) +(D558*$AK$43)+(E558*$AL$43)+(F558*$AM$43)+(G558*$AN$43)+(H558*$AO$43)+(I558*$AP$43)+(J558*$AQ$43)+(K558*$AR$43)+(L558*$AS$43)+(M558*$AT$43)+(N558*$AU$43)</f>
        <v>1.1168360491324956</v>
      </c>
      <c r="Q558" s="6">
        <f>$BW$43+ (B558*$AV$43) + (C558*$AW$43) +(D558*$AX$43)+(E558*$AY$43)+(F558*$AZ$43)+(G558*$BA$43)+(H558*$BB$43)+(I558*$BC$43)+(J558*$BD$43)+(K558*$BE$43)+(L558*$BF$43)+(M558*$BG$43)+(N558*$BH$43)</f>
        <v>2.4655634858100868</v>
      </c>
      <c r="R558" s="6">
        <f>$BX$43+ (B558*$BI$43) + (C558*$BJ$43) +(D558*$BK$43)+(E558*$BL$43)+(F558*$BM$43)+(G558*$BN$43)+(H558*$BO$43)+(I558*$BP$43)+(J558*$BQ$43)+(K558*$BR$43)+(L558*$BS$43)+(M558*$BT$43)+(N558*$BU$43)</f>
        <v>2.0036371550250882</v>
      </c>
      <c r="S558" s="6">
        <f>1/(1+EXP(-P558))</f>
        <v>0.7534013645401284</v>
      </c>
      <c r="T558" s="6">
        <f t="shared" ref="T558" si="6216">1/(1+EXP(-Q558))</f>
        <v>0.92169215469987387</v>
      </c>
      <c r="U558" s="6">
        <f t="shared" ref="U558" si="6217">1/(1+EXP(-R558))</f>
        <v>0.88117842732851526</v>
      </c>
      <c r="V558" s="6">
        <f>AB549+(S558*Y549)+(T558*Z549)+(U558*AA549)</f>
        <v>0.19622561295198415</v>
      </c>
      <c r="W558" s="6">
        <f t="shared" ref="W558" si="6218">1/(1+EXP(-V558))</f>
        <v>0.54889959932202192</v>
      </c>
      <c r="X558" s="6">
        <f>(O558 -W558) *W558 * (1-W558)</f>
        <v>-0.13591238712887033</v>
      </c>
      <c r="Y558" s="6">
        <f>$Q$4*X558*S558</f>
        <v>-1.0239657792079708E-2</v>
      </c>
      <c r="Z558" s="6">
        <f>$Q$4*X558*T558</f>
        <v>-1.2526938094321189E-2</v>
      </c>
      <c r="AA558" s="6">
        <f>$Q$4*X558*U558</f>
        <v>-1.197630635446823E-2</v>
      </c>
      <c r="AB558" s="6">
        <f>$Q$4*X558</f>
        <v>-1.3591238712887033E-2</v>
      </c>
      <c r="AC558" s="6">
        <f>X558 *Y549</f>
        <v>-5.6014320396371907E-2</v>
      </c>
      <c r="AD558" s="6">
        <f>X558 *Z549</f>
        <v>3.0488196722106991E-2</v>
      </c>
      <c r="AE558" s="6">
        <f>X558 *AA549</f>
        <v>4.8440938334524876E-2</v>
      </c>
      <c r="AF558" s="6">
        <f>AC558 *S558*(1 - S558)</f>
        <v>-1.040677446735409E-2</v>
      </c>
      <c r="AG558" s="6">
        <f>AD558 *T558*(1 - T558)</f>
        <v>2.2005077531106663E-3</v>
      </c>
      <c r="AH558" s="6">
        <f>AE558 *U558*(1 - U558)</f>
        <v>5.0719118832124842E-3</v>
      </c>
      <c r="AI558" s="6">
        <f>$Q$4*$AF$52 *B558</f>
        <v>-4.4871305332942388E-4</v>
      </c>
      <c r="AJ558" s="6">
        <f t="shared" ref="AJ558" si="6219">$Q$4*$AF$52 *C558</f>
        <v>-1.5914662710915544E-4</v>
      </c>
      <c r="AK558" s="6">
        <f t="shared" ref="AK558" si="6220">$Q$4*$AF$52 *D558</f>
        <v>-1.7293550454821583E-4</v>
      </c>
      <c r="AL558" s="6">
        <f t="shared" ref="AL558" si="6221">$Q$4*$AF$52 *E558</f>
        <v>-7.4287577202937895E-4</v>
      </c>
      <c r="AM558" s="6">
        <f t="shared" ref="AM558" si="6222">$Q$4*$AF$52 *F558</f>
        <v>-1.3633752567870968E-3</v>
      </c>
      <c r="AN558" s="6">
        <f t="shared" ref="AN558" si="6223">$Q$4*$AF$52 *G558</f>
        <v>-1.5455033462946863E-4</v>
      </c>
      <c r="AO558" s="6">
        <f t="shared" ref="AO558" si="6224">$Q$4*$AF$52 *H558</f>
        <v>-1.5455033462946863E-4</v>
      </c>
      <c r="AP558" s="6">
        <f t="shared" ref="AP558" si="6225">$Q$4*$AF$52 *I558</f>
        <v>-6.3716104499658254E-4</v>
      </c>
      <c r="AQ558" s="6">
        <f t="shared" ref="AQ558" si="6226">$Q$4*$AF$52 *J558</f>
        <v>-1.5914662710915544E-4</v>
      </c>
      <c r="AR558" s="6">
        <f t="shared" ref="AR558" si="6227">$Q$4*$AF$52 *K558</f>
        <v>-1.5546959312540598E-4</v>
      </c>
      <c r="AS558" s="6">
        <f t="shared" ref="AS558" si="6228">$Q$4*$AF$52 *L558</f>
        <v>-1.6374291958884223E-4</v>
      </c>
      <c r="AT558" s="6">
        <f t="shared" ref="AT558" si="6229">$Q$4*$AF$52 *M558</f>
        <v>-1.5914662710915544E-4</v>
      </c>
      <c r="AU558" s="6">
        <f t="shared" ref="AU558" si="6230">$Q$4*$AF$52 *N558</f>
        <v>-1.8672438198727621E-4</v>
      </c>
      <c r="AV558" s="6">
        <f>$Q$4*$AG$52 *B558</f>
        <v>-5.0799712809904275E-5</v>
      </c>
      <c r="AW558" s="6">
        <f t="shared" ref="AW558" si="6231">$Q$4*$AG$52 *C558</f>
        <v>-1.8017311713628017E-5</v>
      </c>
      <c r="AX558" s="6">
        <f t="shared" ref="AX558" si="6232">$Q$4*$AG$52 *D558</f>
        <v>-1.9578378432498315E-5</v>
      </c>
      <c r="AY558" s="6">
        <f t="shared" ref="AY558" si="6233">$Q$4*$AG$52 *E558</f>
        <v>-8.4102469479137277E-5</v>
      </c>
      <c r="AZ558" s="6">
        <f t="shared" ref="AZ558" si="6234">$Q$4*$AG$52 *F558</f>
        <v>-1.5435047182830067E-4</v>
      </c>
      <c r="BA558" s="6">
        <f t="shared" ref="BA558" si="6235">$Q$4*$AG$52 *G558</f>
        <v>-1.7496956140671253E-5</v>
      </c>
      <c r="BB558" s="6">
        <f t="shared" ref="BB558" si="6236">$Q$4*$AG$52 *H558</f>
        <v>-1.7496956140671253E-5</v>
      </c>
      <c r="BC558" s="6">
        <f t="shared" ref="BC558" si="6237">$Q$4*$AG$52 *I558</f>
        <v>-7.2134291301131665E-5</v>
      </c>
      <c r="BD558" s="6">
        <f t="shared" ref="BD558" si="6238">$Q$4*$AG$52 *J558</f>
        <v>-1.8017311713628017E-5</v>
      </c>
      <c r="BE558" s="6">
        <f t="shared" ref="BE558" si="6239">$Q$4*$AG$52 *K558</f>
        <v>-1.7601027255262605E-5</v>
      </c>
      <c r="BF558" s="6">
        <f t="shared" ref="BF558" si="6240">$Q$4*$AG$52 *L558</f>
        <v>-1.8537667286584785E-5</v>
      </c>
      <c r="BG558" s="6">
        <f t="shared" ref="BG558" si="6241">$Q$4*$AG$52 *M558</f>
        <v>-1.8017311713628017E-5</v>
      </c>
      <c r="BH558" s="6">
        <f t="shared" ref="BH558" si="6242">$Q$4*$AG$52 *N558</f>
        <v>-2.1139445151368612E-5</v>
      </c>
      <c r="BI558" s="6">
        <f>$Q$4*$AH$52 *B558</f>
        <v>-2.4001231093712511E-5</v>
      </c>
      <c r="BJ558" s="6">
        <f t="shared" ref="BJ558" si="6243">$Q$4*$AH$52 *C558</f>
        <v>-8.5126005287559081E-6</v>
      </c>
      <c r="BK558" s="6">
        <f t="shared" ref="BK558" si="6244">$Q$4*$AH$52 *D558</f>
        <v>-9.2501543651824131E-6</v>
      </c>
      <c r="BL558" s="6">
        <f t="shared" ref="BL558" si="6245">$Q$4*$AH$52 *E558</f>
        <v>-3.9735712937477939E-5</v>
      </c>
      <c r="BM558" s="6">
        <f t="shared" ref="BM558" si="6246">$Q$4*$AH$52 *F558</f>
        <v>-7.292563557667065E-5</v>
      </c>
      <c r="BN558" s="6">
        <f t="shared" ref="BN558" si="6247">$Q$4*$AH$52 *G558</f>
        <v>-8.2667492499470737E-6</v>
      </c>
      <c r="BO558" s="6">
        <f t="shared" ref="BO558" si="6248">$Q$4*$AH$52 *H558</f>
        <v>-8.2667492499470737E-6</v>
      </c>
      <c r="BP558" s="6">
        <f t="shared" ref="BP558" si="6249">$Q$4*$AH$52 *I558</f>
        <v>-3.4081133524874732E-5</v>
      </c>
      <c r="BQ558" s="6">
        <f t="shared" ref="BQ558" si="6250">$Q$4*$AH$52 *J558</f>
        <v>-8.5126005287559081E-6</v>
      </c>
      <c r="BR558" s="6">
        <f t="shared" ref="BR558" si="6251">$Q$4*$AH$52 *K558</f>
        <v>-8.3159195057088406E-6</v>
      </c>
      <c r="BS558" s="6">
        <f t="shared" ref="BS558" si="6252">$Q$4*$AH$52 *L558</f>
        <v>-8.7584518075647443E-6</v>
      </c>
      <c r="BT558" s="6">
        <f t="shared" ref="BT558" si="6253">$Q$4*$AH$52 *M558</f>
        <v>-8.5126005287559081E-6</v>
      </c>
      <c r="BU558" s="6">
        <f t="shared" ref="BU558" si="6254">$Q$4*$AH$52 *N558</f>
        <v>-9.9877082016089164E-6</v>
      </c>
      <c r="BV558" s="6">
        <f>$Q$4*AF558</f>
        <v>-1.0406774467354091E-3</v>
      </c>
      <c r="BW558" s="6">
        <f>$Q$4*AG558</f>
        <v>2.2005077531106663E-4</v>
      </c>
      <c r="BX558" s="10">
        <f>$Q$4*AH558</f>
        <v>5.071911883212484E-4</v>
      </c>
    </row>
    <row r="559" spans="1:76" x14ac:dyDescent="0.25">
      <c r="A559" s="53"/>
      <c r="B559" s="21" t="s">
        <v>74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13">
        <f>Y556+Y558</f>
        <v>0.41032097172226628</v>
      </c>
      <c r="Z559" s="13">
        <f t="shared" ref="Z559:AB559" si="6255">Z556+Z558</f>
        <v>-0.22651038710426163</v>
      </c>
      <c r="AA559" s="13">
        <f t="shared" si="6255"/>
        <v>-0.35852826408203164</v>
      </c>
      <c r="AB559" s="13">
        <f t="shared" si="6255"/>
        <v>0.40412727303553647</v>
      </c>
      <c r="AC559" s="36" t="s">
        <v>74</v>
      </c>
      <c r="AD559" s="36"/>
      <c r="AE559" s="36"/>
      <c r="AF559" s="36"/>
      <c r="AG559" s="36"/>
      <c r="AH559" s="36"/>
      <c r="AI559" s="14">
        <f>AI556+AI558</f>
        <v>-7.0117048139757138E-3</v>
      </c>
      <c r="AJ559" s="14">
        <f t="shared" ref="AJ559:BV559" si="6256">AJ556+AJ558</f>
        <v>0.78977331924242267</v>
      </c>
      <c r="AK559" s="14">
        <f t="shared" si="6256"/>
        <v>0.51306402748816582</v>
      </c>
      <c r="AL559" s="14">
        <f t="shared" si="6256"/>
        <v>7.436307312763038E-2</v>
      </c>
      <c r="AM559" s="14">
        <f t="shared" si="6256"/>
        <v>0.16968079301752731</v>
      </c>
      <c r="AN559" s="14">
        <f t="shared" si="6256"/>
        <v>0.38969755899804925</v>
      </c>
      <c r="AO559" s="14">
        <f t="shared" si="6256"/>
        <v>0.93685140958059454</v>
      </c>
      <c r="AP559" s="14">
        <f t="shared" si="6256"/>
        <v>7.9049107727888895E-2</v>
      </c>
      <c r="AQ559" s="14">
        <f t="shared" si="6256"/>
        <v>0.60528809972094233</v>
      </c>
      <c r="AR559" s="14">
        <f t="shared" si="6256"/>
        <v>9.4824925907741095E-2</v>
      </c>
      <c r="AS559" s="14">
        <f t="shared" si="6256"/>
        <v>0.56180442937771802</v>
      </c>
      <c r="AT559" s="14">
        <f t="shared" si="6256"/>
        <v>0.93976109045747624</v>
      </c>
      <c r="AU559" s="14">
        <f t="shared" si="6256"/>
        <v>0.85586538331968876</v>
      </c>
      <c r="AV559" s="14">
        <f t="shared" si="6256"/>
        <v>0.64900524691037176</v>
      </c>
      <c r="AW559" s="14">
        <f t="shared" si="6256"/>
        <v>0.89509412096222474</v>
      </c>
      <c r="AX559" s="14">
        <f t="shared" si="6256"/>
        <v>0.68592889574789329</v>
      </c>
      <c r="AY559" s="14">
        <f t="shared" si="6256"/>
        <v>0.92628894875124612</v>
      </c>
      <c r="AZ559" s="14">
        <f t="shared" si="6256"/>
        <v>0.68302209222568822</v>
      </c>
      <c r="BA559" s="14">
        <f t="shared" si="6256"/>
        <v>0.18785971664549081</v>
      </c>
      <c r="BB559" s="14">
        <f t="shared" si="6256"/>
        <v>0.34109914581569878</v>
      </c>
      <c r="BC559" s="14">
        <f t="shared" si="6256"/>
        <v>0.8001112104576027</v>
      </c>
      <c r="BD559" s="14">
        <f t="shared" si="6256"/>
        <v>0.68683890620151355</v>
      </c>
      <c r="BE559" s="14">
        <f t="shared" si="6256"/>
        <v>4.5423762956125907E-2</v>
      </c>
      <c r="BF559" s="14">
        <f t="shared" si="6256"/>
        <v>0.64998045708569185</v>
      </c>
      <c r="BG559" s="14">
        <f t="shared" si="6256"/>
        <v>0.77607928967705053</v>
      </c>
      <c r="BH559" s="14">
        <f t="shared" si="6256"/>
        <v>0.98065406204556105</v>
      </c>
      <c r="BI559" s="14">
        <f t="shared" si="6256"/>
        <v>0.74329814494893565</v>
      </c>
      <c r="BJ559" s="14">
        <f t="shared" si="6256"/>
        <v>0.38604147543424006</v>
      </c>
      <c r="BK559" s="14">
        <f t="shared" si="6256"/>
        <v>0.33277349984847593</v>
      </c>
      <c r="BL559" s="14">
        <f t="shared" si="6256"/>
        <v>6.3472723894129154E-2</v>
      </c>
      <c r="BM559" s="14">
        <f t="shared" si="6256"/>
        <v>0.77253739832609125</v>
      </c>
      <c r="BN559" s="14">
        <f t="shared" si="6256"/>
        <v>0.46640766152657948</v>
      </c>
      <c r="BO559" s="14">
        <f t="shared" si="6256"/>
        <v>0.89017093800480274</v>
      </c>
      <c r="BP559" s="14">
        <f t="shared" si="6256"/>
        <v>0.34549746292426359</v>
      </c>
      <c r="BQ559" s="14">
        <f t="shared" si="6256"/>
        <v>0.37248175142926515</v>
      </c>
      <c r="BR559" s="14">
        <f t="shared" si="6256"/>
        <v>0.32049518638125374</v>
      </c>
      <c r="BS559" s="14">
        <f t="shared" si="6256"/>
        <v>0.20307495401942477</v>
      </c>
      <c r="BT559" s="14">
        <f t="shared" si="6256"/>
        <v>0.79211448698400522</v>
      </c>
      <c r="BU559" s="14">
        <f t="shared" si="6256"/>
        <v>0.21262920065505744</v>
      </c>
      <c r="BV559" s="14">
        <f t="shared" si="6256"/>
        <v>4.3962332831697384E-2</v>
      </c>
      <c r="BW559" s="14">
        <f>BW556+BW558</f>
        <v>0.30826560870355696</v>
      </c>
      <c r="BX559" s="15">
        <f t="shared" ref="BX559" si="6257">BX556+BX558</f>
        <v>0.53892281045846258</v>
      </c>
    </row>
    <row r="560" spans="1:76" x14ac:dyDescent="0.25">
      <c r="A560" s="53"/>
      <c r="BX560" s="12"/>
    </row>
    <row r="561" spans="1:76" ht="14.25" customHeight="1" x14ac:dyDescent="0.25">
      <c r="A561" s="53"/>
      <c r="B561" s="8">
        <v>0.32007434944237922</v>
      </c>
      <c r="C561" s="3">
        <v>0.1</v>
      </c>
      <c r="D561" s="3">
        <v>0.10594795539033458</v>
      </c>
      <c r="E561" s="3">
        <v>0.45687732342007437</v>
      </c>
      <c r="F561" s="3">
        <v>0.9</v>
      </c>
      <c r="G561" s="3">
        <v>0.1</v>
      </c>
      <c r="H561" s="3">
        <v>0.10594795539033458</v>
      </c>
      <c r="I561" s="3">
        <v>0.45985130111524164</v>
      </c>
      <c r="J561" s="3">
        <v>0.10297397769516729</v>
      </c>
      <c r="K561" s="3">
        <v>0.10059479553903346</v>
      </c>
      <c r="L561" s="3">
        <v>0.10297397769516729</v>
      </c>
      <c r="M561" s="3">
        <v>0.10297397769516729</v>
      </c>
      <c r="N561" s="3">
        <v>0.10892193308550187</v>
      </c>
      <c r="O561" s="3">
        <v>0</v>
      </c>
      <c r="P561" s="6">
        <f>$BV$43+ (B561*AI555) + (C561*$AJ$43) +(D561*$AK$43)+(E561*$AL$43)+(F561*$AM$43)+(G561*$AN$43)+(H561*$AO$43)+(I561*$AP$43)+(J561*$AQ$43)+(K561*$AR$43)+(L561*$AS$43)+(M561*$AT$43)+(N561*$AU$43)</f>
        <v>1.1143230549601821</v>
      </c>
      <c r="Q561" s="6">
        <f>$BW$43+ (B561*$AV$43) + (C561*$AW$43) +(D561*$AX$43)+(E561*$AY$43)+(F561*$AZ$43)+(G561*$BA$43)+(H561*$BB$43)+(I561*$BC$43)+(J561*$BD$43)+(K561*$BE$43)+(L561*$BF$43)+(M561*$BG$43)+(N561*$BH$43)</f>
        <v>2.4954608669463334</v>
      </c>
      <c r="R561" s="6">
        <f>$BX$43+ (B561*$BI$43) + (C561*$BJ$43) +(D561*$BK$43)+(E561*$BL$43)+(F561*$BM$43)+(G561*$BN$43)+(H561*$BO$43)+(I561*$BP$43)+(J561*$BQ$43)+(K561*$BR$43)+(L561*$BS$43)+(M561*$BT$43)+(N561*$BU$43)</f>
        <v>2.053859722839591</v>
      </c>
      <c r="S561" s="6">
        <f t="shared" ref="S561" si="6258">1/(1+EXP(-P561))</f>
        <v>0.75293418375792309</v>
      </c>
      <c r="T561" s="6">
        <f>1/(1+EXP(-Q561))</f>
        <v>0.92382299661895484</v>
      </c>
      <c r="U561" s="6">
        <f>1/(1+EXP(-R561))</f>
        <v>0.88633704164848148</v>
      </c>
      <c r="V561" s="6">
        <f>AB549+(S561*Y549)+(T561*Z549)+(U561*AA549)</f>
        <v>0.19371647844997686</v>
      </c>
      <c r="W561" s="6">
        <f t="shared" ref="W561" si="6259">1/(1+EXP(-V561))</f>
        <v>0.54827823955354926</v>
      </c>
      <c r="X561" s="6">
        <f>(O561 -W561) *W561 * (1-W561)</f>
        <v>-0.13579163931977381</v>
      </c>
      <c r="Y561" s="6">
        <f>$Q$4*X561*S561</f>
        <v>-1.022421671123842E-2</v>
      </c>
      <c r="Z561" s="6">
        <f>$Q$4*X561*T561</f>
        <v>-1.2544743915219375E-2</v>
      </c>
      <c r="AA561" s="6">
        <f>$Q$4*X561*U561</f>
        <v>-1.2035715987528594E-2</v>
      </c>
      <c r="AB561" s="6">
        <f>$Q$4*X561</f>
        <v>-1.3579163931977382E-2</v>
      </c>
      <c r="AC561" s="6">
        <f>$X561 *Y549</f>
        <v>-5.596455593701119E-2</v>
      </c>
      <c r="AD561" s="6">
        <f>$X561 *Z549</f>
        <v>3.0461110280353837E-2</v>
      </c>
      <c r="AE561" s="6">
        <f>$X561 *AA549</f>
        <v>4.8397902248572482E-2</v>
      </c>
      <c r="AF561" s="6">
        <f>AC561 *S561*(1 - S561)</f>
        <v>-1.0410767269495838E-2</v>
      </c>
      <c r="AG561" s="6">
        <f>AD561 *T561*(1 - T561)</f>
        <v>2.1436722321194752E-3</v>
      </c>
      <c r="AH561" s="6">
        <f>AE561 *U561*(1 - U561)</f>
        <v>4.8757832728944586E-3</v>
      </c>
      <c r="AI561" s="6">
        <f t="shared" ref="AI561" si="6260">$Q$4*$AF$33 *B561</f>
        <v>-4.7762817871976817E-4</v>
      </c>
      <c r="AJ561" s="6">
        <f t="shared" ref="AJ561" si="6261">$Q$4*$AF$33 *C561</f>
        <v>-1.4922413481488689E-4</v>
      </c>
      <c r="AK561" s="6">
        <f t="shared" ref="AK561" si="6262">$Q$4*$AF$33 *D561</f>
        <v>-1.5809991978528909E-4</v>
      </c>
      <c r="AL561" s="6">
        <f t="shared" ref="AL561" si="6263">$Q$4*$AF$33 *E561</f>
        <v>-6.817712330390186E-4</v>
      </c>
      <c r="AM561" s="6">
        <f t="shared" ref="AM561" si="6264">$Q$4*$AF$33 *F561</f>
        <v>-1.3430172133339822E-3</v>
      </c>
      <c r="AN561" s="6">
        <f t="shared" ref="AN561" si="6265">$Q$4*$AF$33 *G561</f>
        <v>-1.4922413481488689E-4</v>
      </c>
      <c r="AO561" s="6">
        <f t="shared" ref="AO561" si="6266">$Q$4*$AF$33 *H561</f>
        <v>-1.5809991978528909E-4</v>
      </c>
      <c r="AP561" s="6">
        <f t="shared" ref="AP561" si="6267">$Q$4*$AF$33 *I561</f>
        <v>-6.8620912552421962E-4</v>
      </c>
      <c r="AQ561" s="6">
        <f t="shared" ref="AQ561" si="6268">$Q$4*$AF$33 *J561</f>
        <v>-1.5366202730008799E-4</v>
      </c>
      <c r="AR561" s="6">
        <f t="shared" ref="AR561" si="6269">$Q$4*$AF$33 *K561</f>
        <v>-1.501117133119271E-4</v>
      </c>
      <c r="AS561" s="6">
        <f t="shared" ref="AS561" si="6270">$Q$4*$AF$33 *L561</f>
        <v>-1.5366202730008799E-4</v>
      </c>
      <c r="AT561" s="6">
        <f t="shared" ref="AT561" si="6271">$Q$4*$AF$33 *M561</f>
        <v>-1.5366202730008799E-4</v>
      </c>
      <c r="AU561" s="6">
        <f t="shared" ref="AU561" si="6272">$Q$4*$AF$33 *N561</f>
        <v>-1.6253781227049019E-4</v>
      </c>
      <c r="AV561" s="6">
        <f t="shared" ref="AV561" si="6273">$Q$4*$AG$33 *B561</f>
        <v>-5.733351398497838E-5</v>
      </c>
      <c r="AW561" s="6">
        <f t="shared" ref="AW561" si="6274">$Q$4*$AG$33 *C561</f>
        <v>-1.7912561279859678E-5</v>
      </c>
      <c r="AX561" s="6">
        <f t="shared" ref="AX561" si="6275">$Q$4*$AG$33 *D561</f>
        <v>-1.8977992434052078E-5</v>
      </c>
      <c r="AY561" s="6">
        <f t="shared" ref="AY561" si="6276">$Q$4*$AG$33 *E561</f>
        <v>-8.1838430531403508E-5</v>
      </c>
      <c r="AZ561" s="6">
        <f t="shared" ref="AZ561" si="6277">$Q$4*$AG$33 *F561</f>
        <v>-1.6121305151873711E-4</v>
      </c>
      <c r="BA561" s="6">
        <f t="shared" ref="BA561" si="6278">$Q$4*$AG$33 *G561</f>
        <v>-1.7912561279859678E-5</v>
      </c>
      <c r="BB561" s="6">
        <f t="shared" ref="BB561" si="6279">$Q$4*$AG$33 *H561</f>
        <v>-1.8977992434052078E-5</v>
      </c>
      <c r="BC561" s="6">
        <f t="shared" ref="BC561" si="6280">$Q$4*$AG$33 *I561</f>
        <v>-8.2371146108499717E-5</v>
      </c>
      <c r="BD561" s="6">
        <f t="shared" ref="BD561" si="6281">$Q$4*$AG$33 *J561</f>
        <v>-1.8445276856955879E-5</v>
      </c>
      <c r="BE561" s="6">
        <f t="shared" ref="BE561" si="6282">$Q$4*$AG$33 *K561</f>
        <v>-1.8019104395278919E-5</v>
      </c>
      <c r="BF561" s="6">
        <f t="shared" ref="BF561" si="6283">$Q$4*$AG$33 *L561</f>
        <v>-1.8445276856955879E-5</v>
      </c>
      <c r="BG561" s="6">
        <f t="shared" ref="BG561" si="6284">$Q$4*$AG$33 *M561</f>
        <v>-1.8445276856955879E-5</v>
      </c>
      <c r="BH561" s="6">
        <f t="shared" ref="BH561" si="6285">$Q$4*$AG$33 *N561</f>
        <v>-1.9510708011148276E-5</v>
      </c>
      <c r="BI561" s="6">
        <f t="shared" ref="BI561" si="6286">$Q$4*$AH$33 *B561</f>
        <v>-3.1616436273228051E-5</v>
      </c>
      <c r="BJ561" s="6">
        <f t="shared" ref="BJ561" si="6287">$Q$4*$AH$33 *C561</f>
        <v>-9.8778412979074856E-6</v>
      </c>
      <c r="BK561" s="6">
        <f t="shared" ref="BK561" si="6288">$Q$4*$AH$33 *D561</f>
        <v>-1.0465370891835069E-5</v>
      </c>
      <c r="BL561" s="6">
        <f t="shared" ref="BL561" si="6289">$Q$4*$AH$33 *E561</f>
        <v>-4.5129616933562451E-5</v>
      </c>
      <c r="BM561" s="6">
        <f t="shared" ref="BM561" si="6290">$Q$4*$AH$33 *F561</f>
        <v>-8.8900571681167377E-5</v>
      </c>
      <c r="BN561" s="6">
        <f t="shared" ref="BN561" si="6291">$Q$4*$AH$33 *G561</f>
        <v>-9.8778412979074856E-6</v>
      </c>
      <c r="BO561" s="6">
        <f t="shared" ref="BO561" si="6292">$Q$4*$AH$33 *H561</f>
        <v>-1.0465370891835069E-5</v>
      </c>
      <c r="BP561" s="6">
        <f t="shared" ref="BP561" si="6293">$Q$4*$AH$33 *I561</f>
        <v>-4.5423381730526246E-5</v>
      </c>
      <c r="BQ561" s="6">
        <f t="shared" ref="BQ561" si="6294">$Q$4*$AH$33 *J561</f>
        <v>-1.0171606094871277E-5</v>
      </c>
      <c r="BR561" s="6">
        <f t="shared" ref="BR561" si="6295">$Q$4*$AH$33 *K561</f>
        <v>-9.9365942573002432E-6</v>
      </c>
      <c r="BS561" s="6">
        <f t="shared" ref="BS561" si="6296">$Q$4*$AH$33 *L561</f>
        <v>-1.0171606094871277E-5</v>
      </c>
      <c r="BT561" s="6">
        <f t="shared" ref="BT561" si="6297">$Q$4*$AH$33 *M561</f>
        <v>-1.0171606094871277E-5</v>
      </c>
      <c r="BU561" s="6">
        <f t="shared" ref="BU561" si="6298">$Q$4*$AH$33 *N561</f>
        <v>-1.075913568879886E-5</v>
      </c>
      <c r="BV561" s="6">
        <f>AF561*BV559</f>
        <v>-4.5768161573491741E-4</v>
      </c>
      <c r="BW561" s="6">
        <f t="shared" ref="BW561" si="6299">AG561*BW559</f>
        <v>6.6082042549522272E-4</v>
      </c>
      <c r="BX561" s="10">
        <f>AH561*BX559</f>
        <v>2.6276708246146425E-3</v>
      </c>
    </row>
    <row r="562" spans="1:76" x14ac:dyDescent="0.25">
      <c r="A562" s="53"/>
      <c r="B562" s="21" t="s">
        <v>74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13">
        <f>Y559+Y561</f>
        <v>0.40009675501102787</v>
      </c>
      <c r="Z562" s="13">
        <f t="shared" ref="Z562:AB562" si="6300">Z559+Z561</f>
        <v>-0.239055131019481</v>
      </c>
      <c r="AA562" s="13">
        <f t="shared" si="6300"/>
        <v>-0.37056398006956026</v>
      </c>
      <c r="AB562" s="13">
        <f t="shared" si="6300"/>
        <v>0.39054810910355908</v>
      </c>
      <c r="AC562" s="36" t="s">
        <v>74</v>
      </c>
      <c r="AD562" s="36"/>
      <c r="AE562" s="36"/>
      <c r="AF562" s="36"/>
      <c r="AG562" s="36"/>
      <c r="AH562" s="36"/>
      <c r="AI562" s="14">
        <f>AI559+AI561</f>
        <v>-7.4893329926954818E-3</v>
      </c>
      <c r="AJ562" s="14">
        <f t="shared" ref="AJ562:BX562" si="6301">AJ559+AJ561</f>
        <v>0.78962409510760778</v>
      </c>
      <c r="AK562" s="14">
        <f t="shared" si="6301"/>
        <v>0.51290592756838049</v>
      </c>
      <c r="AL562" s="14">
        <f t="shared" si="6301"/>
        <v>7.3681301894591364E-2</v>
      </c>
      <c r="AM562" s="14">
        <f t="shared" si="6301"/>
        <v>0.16833777580419332</v>
      </c>
      <c r="AN562" s="14">
        <f t="shared" si="6301"/>
        <v>0.38954833486323437</v>
      </c>
      <c r="AO562" s="14">
        <f t="shared" si="6301"/>
        <v>0.93669330966080921</v>
      </c>
      <c r="AP562" s="14">
        <f t="shared" si="6301"/>
        <v>7.8362898602364672E-2</v>
      </c>
      <c r="AQ562" s="14">
        <f t="shared" si="6301"/>
        <v>0.60513443769364228</v>
      </c>
      <c r="AR562" s="14">
        <f t="shared" si="6301"/>
        <v>9.4674814194429163E-2</v>
      </c>
      <c r="AS562" s="14">
        <f t="shared" si="6301"/>
        <v>0.56165076735041797</v>
      </c>
      <c r="AT562" s="14">
        <f t="shared" si="6301"/>
        <v>0.93960742843017619</v>
      </c>
      <c r="AU562" s="14">
        <f t="shared" si="6301"/>
        <v>0.85570284550741826</v>
      </c>
      <c r="AV562" s="14">
        <f t="shared" si="6301"/>
        <v>0.6489479133963868</v>
      </c>
      <c r="AW562" s="14">
        <f t="shared" si="6301"/>
        <v>0.89507620840094493</v>
      </c>
      <c r="AX562" s="14">
        <f t="shared" si="6301"/>
        <v>0.68590991775545929</v>
      </c>
      <c r="AY562" s="14">
        <f t="shared" si="6301"/>
        <v>0.92620711032071468</v>
      </c>
      <c r="AZ562" s="14">
        <f t="shared" si="6301"/>
        <v>0.68286087917416949</v>
      </c>
      <c r="BA562" s="14">
        <f t="shared" si="6301"/>
        <v>0.18784180408421094</v>
      </c>
      <c r="BB562" s="14">
        <f t="shared" si="6301"/>
        <v>0.34108016782326472</v>
      </c>
      <c r="BC562" s="14">
        <f t="shared" si="6301"/>
        <v>0.80002883931149416</v>
      </c>
      <c r="BD562" s="14">
        <f t="shared" si="6301"/>
        <v>0.68682046092465665</v>
      </c>
      <c r="BE562" s="14">
        <f t="shared" si="6301"/>
        <v>4.5405743851730629E-2</v>
      </c>
      <c r="BF562" s="14">
        <f t="shared" si="6301"/>
        <v>0.64996201180883495</v>
      </c>
      <c r="BG562" s="14">
        <f t="shared" si="6301"/>
        <v>0.77606084440019363</v>
      </c>
      <c r="BH562" s="14">
        <f t="shared" si="6301"/>
        <v>0.98063455133754995</v>
      </c>
      <c r="BI562" s="14">
        <f t="shared" si="6301"/>
        <v>0.74326652851266239</v>
      </c>
      <c r="BJ562" s="14">
        <f t="shared" si="6301"/>
        <v>0.38603159759294214</v>
      </c>
      <c r="BK562" s="14">
        <f t="shared" si="6301"/>
        <v>0.3327630344775841</v>
      </c>
      <c r="BL562" s="14">
        <f t="shared" si="6301"/>
        <v>6.342759427719559E-2</v>
      </c>
      <c r="BM562" s="14">
        <f t="shared" si="6301"/>
        <v>0.77244849775441005</v>
      </c>
      <c r="BN562" s="14">
        <f t="shared" si="6301"/>
        <v>0.46639778368528156</v>
      </c>
      <c r="BO562" s="14">
        <f t="shared" si="6301"/>
        <v>0.89016047263391085</v>
      </c>
      <c r="BP562" s="14">
        <f t="shared" si="6301"/>
        <v>0.34545203954253306</v>
      </c>
      <c r="BQ562" s="14">
        <f t="shared" si="6301"/>
        <v>0.37247157982317031</v>
      </c>
      <c r="BR562" s="14">
        <f t="shared" si="6301"/>
        <v>0.32048524978699644</v>
      </c>
      <c r="BS562" s="14">
        <f t="shared" si="6301"/>
        <v>0.2030647824133299</v>
      </c>
      <c r="BT562" s="14">
        <f t="shared" si="6301"/>
        <v>0.79210431537791037</v>
      </c>
      <c r="BU562" s="14">
        <f t="shared" si="6301"/>
        <v>0.21261844151936865</v>
      </c>
      <c r="BV562" s="14">
        <f t="shared" si="6301"/>
        <v>4.3504651215962468E-2</v>
      </c>
      <c r="BW562" s="14">
        <f t="shared" si="6301"/>
        <v>0.30892642912905216</v>
      </c>
      <c r="BX562" s="15">
        <f t="shared" si="6301"/>
        <v>0.54155048128307726</v>
      </c>
    </row>
    <row r="563" spans="1:76" x14ac:dyDescent="0.25">
      <c r="A563" s="53"/>
      <c r="BX563" s="12"/>
    </row>
    <row r="564" spans="1:76" x14ac:dyDescent="0.25">
      <c r="A564" s="53"/>
      <c r="B564" s="8">
        <v>0.29330855018587365</v>
      </c>
      <c r="C564" s="3">
        <v>0.10297397769516729</v>
      </c>
      <c r="D564" s="3">
        <v>0.11189591078066916</v>
      </c>
      <c r="E564" s="3">
        <v>0.45687732342007437</v>
      </c>
      <c r="F564" s="3">
        <v>0.62639405204460963</v>
      </c>
      <c r="G564" s="3">
        <v>0.1</v>
      </c>
      <c r="H564" s="3">
        <v>0.1</v>
      </c>
      <c r="I564" s="3">
        <v>0.51635687732342006</v>
      </c>
      <c r="J564" s="3">
        <v>0.1</v>
      </c>
      <c r="K564" s="3">
        <v>0.10118959107806692</v>
      </c>
      <c r="L564" s="3">
        <v>0.10297397769516729</v>
      </c>
      <c r="M564" s="3">
        <v>0.1</v>
      </c>
      <c r="N564" s="3">
        <v>0.120817843866171</v>
      </c>
      <c r="O564" s="3">
        <v>0</v>
      </c>
      <c r="P564" s="6">
        <f>$BV$43+ (B564*AI558) + (C564*$AJ$43) +(D564*$AK$43)+(E564*$AL$43)+(F564*$AM$43)+(G564*$AN$43)+(H564*$AO$43)+(I564*$AP$43)+(J564*$AQ$43)+(K564*$AR$43)+(L564*$AS$43)+(M564*$AT$43)+(N564*$AU$43)</f>
        <v>1.0450014245468009</v>
      </c>
      <c r="Q564" s="6">
        <f>$BW$43+ (B564*$AV$43) + (C564*$AW$43) +(D564*$AX$43)+(E564*$AY$43)+(F564*$AZ$43)+(G564*$BA$43)+(H564*$BB$43)+(I564*$BC$43)+(J564*$BD$43)+(K564*$BE$43)+(L564*$BF$43)+(M564*$BG$43)+(N564*$BH$43)</f>
        <v>2.3443019607308897</v>
      </c>
      <c r="R564" s="6">
        <f>$BX$43+ (B564*$BI$43) + (C564*$BJ$43) +(D564*$BK$43)+(E564*$BL$43)+(F564*$BM$43)+(G564*$BN$43)+(H564*$BO$43)+(I564*$BP$43)+(J564*$BQ$43)+(K564*$BR$43)+(L564*$BS$43)+(M564*$BT$43)+(N564*$BU$43)</f>
        <v>1.8369785785248183</v>
      </c>
      <c r="S564" s="6">
        <f t="shared" ref="S564" si="6302">1/(1+EXP(-P564))</f>
        <v>0.7398138808798016</v>
      </c>
      <c r="T564" s="6">
        <f>1/(1+EXP(-Q564))</f>
        <v>0.91248025012168565</v>
      </c>
      <c r="U564" s="6">
        <f>1/(1+EXP(-R564))</f>
        <v>0.86259097721480193</v>
      </c>
      <c r="V564" s="6">
        <f>AB549+(S564*Y549)+(T564*Z549)+(U564*AA549)</f>
        <v>0.19931697371361307</v>
      </c>
      <c r="W564" s="6">
        <f t="shared" ref="W564" si="6303">1/(1+EXP(-V564))</f>
        <v>0.54966493123891291</v>
      </c>
      <c r="X564" s="6">
        <f>(O564 -W564) *W564 * (1-W564)</f>
        <v>-0.13606042632491075</v>
      </c>
      <c r="Y564" s="6">
        <f>$Q$4*X564*S564</f>
        <v>-1.0065939203359254E-2</v>
      </c>
      <c r="Z564" s="6">
        <f>$Q$4*X564*T564</f>
        <v>-1.2415245184461776E-2</v>
      </c>
      <c r="AA564" s="6">
        <f>$Q$4*X564*U564</f>
        <v>-1.1736449610386734E-2</v>
      </c>
      <c r="AB564" s="6">
        <f>$Q$4*X564</f>
        <v>-1.3606042632491076E-2</v>
      </c>
      <c r="AC564" s="6">
        <f>$X564 *Y549</f>
        <v>-5.6075332605291218E-2</v>
      </c>
      <c r="AD564" s="6">
        <f>$X564 *Z549</f>
        <v>3.052140523405214E-2</v>
      </c>
      <c r="AE564" s="6">
        <f>$X564 *AA549</f>
        <v>4.8493701424909622E-2</v>
      </c>
      <c r="AF564" s="6">
        <f>AC564 *S564*(1 - S564)</f>
        <v>-1.0793901662743455E-2</v>
      </c>
      <c r="AG564" s="6">
        <f>AD564 *T564*(1 - T564)</f>
        <v>2.4374407423337096E-3</v>
      </c>
      <c r="AH564" s="6">
        <f>AE564 *U564*(1 - U564)</f>
        <v>5.7478509311140787E-3</v>
      </c>
      <c r="AI564" s="6">
        <f t="shared" ref="AI564" si="6304">$Q$4*$AF$33 *B564</f>
        <v>-4.3768714635295826E-4</v>
      </c>
      <c r="AJ564" s="6">
        <f t="shared" ref="AJ564" si="6305">$Q$4*$AF$33 *C564</f>
        <v>-1.5366202730008799E-4</v>
      </c>
      <c r="AK564" s="6">
        <f t="shared" ref="AK564" si="6306">$Q$4*$AF$33 *D564</f>
        <v>-1.6697570475569131E-4</v>
      </c>
      <c r="AL564" s="6">
        <f t="shared" ref="AL564" si="6307">$Q$4*$AF$33 *E564</f>
        <v>-6.817712330390186E-4</v>
      </c>
      <c r="AM564" s="6">
        <f t="shared" ref="AM564" si="6308">$Q$4*$AF$33 *F564</f>
        <v>-9.3473110469548108E-4</v>
      </c>
      <c r="AN564" s="6">
        <f t="shared" ref="AN564" si="6309">$Q$4*$AF$33 *G564</f>
        <v>-1.4922413481488689E-4</v>
      </c>
      <c r="AO564" s="6">
        <f t="shared" ref="AO564" si="6310">$Q$4*$AF$33 *H564</f>
        <v>-1.4922413481488689E-4</v>
      </c>
      <c r="AP564" s="6">
        <f t="shared" ref="AP564" si="6311">$Q$4*$AF$33 *I564</f>
        <v>-7.7052908274304044E-4</v>
      </c>
      <c r="AQ564" s="6">
        <f t="shared" ref="AQ564" si="6312">$Q$4*$AF$33 *J564</f>
        <v>-1.4922413481488689E-4</v>
      </c>
      <c r="AR564" s="6">
        <f t="shared" ref="AR564" si="6313">$Q$4*$AF$33 *K564</f>
        <v>-1.5099929180896734E-4</v>
      </c>
      <c r="AS564" s="6">
        <f t="shared" ref="AS564" si="6314">$Q$4*$AF$33 *L564</f>
        <v>-1.5366202730008799E-4</v>
      </c>
      <c r="AT564" s="6">
        <f t="shared" ref="AT564" si="6315">$Q$4*$AF$33 *M564</f>
        <v>-1.4922413481488689E-4</v>
      </c>
      <c r="AU564" s="6">
        <f t="shared" ref="AU564" si="6316">$Q$4*$AF$33 *N564</f>
        <v>-1.8028938221129458E-4</v>
      </c>
      <c r="AV564" s="6">
        <f t="shared" ref="AV564" si="6317">$Q$4*$AG$33 *B564</f>
        <v>-5.2539073791112597E-5</v>
      </c>
      <c r="AW564" s="6">
        <f t="shared" ref="AW564" si="6318">$Q$4*$AG$33 *C564</f>
        <v>-1.8445276856955879E-5</v>
      </c>
      <c r="AX564" s="6">
        <f t="shared" ref="AX564" si="6319">$Q$4*$AG$33 *D564</f>
        <v>-2.0043423588244475E-5</v>
      </c>
      <c r="AY564" s="6">
        <f t="shared" ref="AY564" si="6320">$Q$4*$AG$33 *E564</f>
        <v>-8.1838430531403508E-5</v>
      </c>
      <c r="AZ564" s="6">
        <f t="shared" ref="AZ564" si="6321">$Q$4*$AG$33 *F564</f>
        <v>-1.1220321842588683E-4</v>
      </c>
      <c r="BA564" s="6">
        <f t="shared" ref="BA564" si="6322">$Q$4*$AG$33 *G564</f>
        <v>-1.7912561279859678E-5</v>
      </c>
      <c r="BB564" s="6">
        <f t="shared" ref="BB564" si="6323">$Q$4*$AG$33 *H564</f>
        <v>-1.7912561279859678E-5</v>
      </c>
      <c r="BC564" s="6">
        <f t="shared" ref="BC564" si="6324">$Q$4*$AG$33 *I564</f>
        <v>-9.2492742073327477E-5</v>
      </c>
      <c r="BD564" s="6">
        <f t="shared" ref="BD564" si="6325">$Q$4*$AG$33 *J564</f>
        <v>-1.7912561279859678E-5</v>
      </c>
      <c r="BE564" s="6">
        <f t="shared" ref="BE564" si="6326">$Q$4*$AG$33 *K564</f>
        <v>-1.812564751069816E-5</v>
      </c>
      <c r="BF564" s="6">
        <f t="shared" ref="BF564" si="6327">$Q$4*$AG$33 *L564</f>
        <v>-1.8445276856955879E-5</v>
      </c>
      <c r="BG564" s="6">
        <f t="shared" ref="BG564" si="6328">$Q$4*$AG$33 *M564</f>
        <v>-1.7912561279859678E-5</v>
      </c>
      <c r="BH564" s="6">
        <f t="shared" ref="BH564" si="6329">$Q$4*$AG$33 *N564</f>
        <v>-2.164157031953307E-5</v>
      </c>
      <c r="BI564" s="6">
        <f t="shared" ref="BI564" si="6330">$Q$4*$AH$33 *B564</f>
        <v>-2.897255310055393E-5</v>
      </c>
      <c r="BJ564" s="6">
        <f t="shared" ref="BJ564" si="6331">$Q$4*$AH$33 *C564</f>
        <v>-1.0171606094871277E-5</v>
      </c>
      <c r="BK564" s="6">
        <f t="shared" ref="BK564" si="6332">$Q$4*$AH$33 *D564</f>
        <v>-1.1052900485762652E-5</v>
      </c>
      <c r="BL564" s="6">
        <f t="shared" ref="BL564" si="6333">$Q$4*$AH$33 *E564</f>
        <v>-4.5129616933562451E-5</v>
      </c>
      <c r="BM564" s="6">
        <f t="shared" ref="BM564" si="6334">$Q$4*$AH$33 *F564</f>
        <v>-6.1874210360498563E-5</v>
      </c>
      <c r="BN564" s="6">
        <f t="shared" ref="BN564" si="6335">$Q$4*$AH$33 *G564</f>
        <v>-9.8778412979074856E-6</v>
      </c>
      <c r="BO564" s="6">
        <f t="shared" ref="BO564" si="6336">$Q$4*$AH$33 *H564</f>
        <v>-9.8778412979074856E-6</v>
      </c>
      <c r="BP564" s="6">
        <f t="shared" ref="BP564" si="6337">$Q$4*$AH$33 *I564</f>
        <v>-5.1004912872838277E-5</v>
      </c>
      <c r="BQ564" s="6">
        <f t="shared" ref="BQ564" si="6338">$Q$4*$AH$33 *J564</f>
        <v>-9.8778412979074856E-6</v>
      </c>
      <c r="BR564" s="6">
        <f t="shared" ref="BR564" si="6339">$Q$4*$AH$33 *K564</f>
        <v>-9.9953472166930026E-6</v>
      </c>
      <c r="BS564" s="6">
        <f t="shared" ref="BS564" si="6340">$Q$4*$AH$33 *L564</f>
        <v>-1.0171606094871277E-5</v>
      </c>
      <c r="BT564" s="6">
        <f t="shared" ref="BT564" si="6341">$Q$4*$AH$33 *M564</f>
        <v>-9.8778412979074856E-6</v>
      </c>
      <c r="BU564" s="6">
        <f t="shared" ref="BU564" si="6342">$Q$4*$AH$33 *N564</f>
        <v>-1.1934194876654025E-5</v>
      </c>
      <c r="BV564" s="6">
        <f>AF564*BV562</f>
        <v>-4.6958492709705136E-4</v>
      </c>
      <c r="BW564" s="6">
        <f t="shared" ref="BW564" si="6343">AG564*BW562</f>
        <v>7.5298986474281904E-4</v>
      </c>
      <c r="BX564" s="10">
        <f>AH564*BX562</f>
        <v>3.1127514380882132E-3</v>
      </c>
    </row>
    <row r="565" spans="1:76" x14ac:dyDescent="0.25">
      <c r="A565" s="53"/>
      <c r="B565" s="21" t="s">
        <v>74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13">
        <f>Y562+Y564</f>
        <v>0.39003081580766863</v>
      </c>
      <c r="Z565" s="13">
        <f t="shared" ref="Z565:AB565" si="6344">Z562+Z564</f>
        <v>-0.2514703762039428</v>
      </c>
      <c r="AA565" s="13">
        <f t="shared" si="6344"/>
        <v>-0.38230042967994698</v>
      </c>
      <c r="AB565" s="13">
        <f t="shared" si="6344"/>
        <v>0.37694206647106798</v>
      </c>
      <c r="AC565" s="36" t="s">
        <v>74</v>
      </c>
      <c r="AD565" s="36"/>
      <c r="AE565" s="36"/>
      <c r="AF565" s="36"/>
      <c r="AG565" s="36"/>
      <c r="AH565" s="36"/>
      <c r="AI565" s="14">
        <f>AI562+AI564</f>
        <v>-7.9270201390484393E-3</v>
      </c>
      <c r="AJ565" s="14">
        <f t="shared" ref="AJ565:BX565" si="6345">AJ562+AJ564</f>
        <v>0.78947043308030773</v>
      </c>
      <c r="AK565" s="14">
        <f t="shared" si="6345"/>
        <v>0.51273895186362484</v>
      </c>
      <c r="AL565" s="14">
        <f t="shared" si="6345"/>
        <v>7.2999530661552348E-2</v>
      </c>
      <c r="AM565" s="14">
        <f t="shared" si="6345"/>
        <v>0.16740304469949785</v>
      </c>
      <c r="AN565" s="14">
        <f t="shared" si="6345"/>
        <v>0.38939911072841948</v>
      </c>
      <c r="AO565" s="14">
        <f t="shared" si="6345"/>
        <v>0.93654408552599433</v>
      </c>
      <c r="AP565" s="14">
        <f t="shared" si="6345"/>
        <v>7.7592369519621632E-2</v>
      </c>
      <c r="AQ565" s="14">
        <f t="shared" si="6345"/>
        <v>0.60498521355882739</v>
      </c>
      <c r="AR565" s="14">
        <f t="shared" si="6345"/>
        <v>9.4523814902620198E-2</v>
      </c>
      <c r="AS565" s="14">
        <f t="shared" si="6345"/>
        <v>0.56149710532311792</v>
      </c>
      <c r="AT565" s="14">
        <f t="shared" si="6345"/>
        <v>0.93945820429536131</v>
      </c>
      <c r="AU565" s="14">
        <f t="shared" si="6345"/>
        <v>0.855522556125207</v>
      </c>
      <c r="AV565" s="14">
        <f t="shared" si="6345"/>
        <v>0.6488953743225957</v>
      </c>
      <c r="AW565" s="14">
        <f t="shared" si="6345"/>
        <v>0.89505776312408802</v>
      </c>
      <c r="AX565" s="14">
        <f t="shared" si="6345"/>
        <v>0.6858898743318711</v>
      </c>
      <c r="AY565" s="14">
        <f t="shared" si="6345"/>
        <v>0.92612527189018323</v>
      </c>
      <c r="AZ565" s="14">
        <f t="shared" si="6345"/>
        <v>0.68274867595574362</v>
      </c>
      <c r="BA565" s="14">
        <f t="shared" si="6345"/>
        <v>0.18782389152293108</v>
      </c>
      <c r="BB565" s="14">
        <f t="shared" si="6345"/>
        <v>0.34106225526198486</v>
      </c>
      <c r="BC565" s="14">
        <f t="shared" si="6345"/>
        <v>0.79993634656942081</v>
      </c>
      <c r="BD565" s="14">
        <f t="shared" si="6345"/>
        <v>0.68680254836337684</v>
      </c>
      <c r="BE565" s="14">
        <f t="shared" si="6345"/>
        <v>4.538761820421993E-2</v>
      </c>
      <c r="BF565" s="14">
        <f t="shared" si="6345"/>
        <v>0.64994356653197805</v>
      </c>
      <c r="BG565" s="14">
        <f t="shared" si="6345"/>
        <v>0.77604293183891382</v>
      </c>
      <c r="BH565" s="14">
        <f t="shared" si="6345"/>
        <v>0.98061290976723037</v>
      </c>
      <c r="BI565" s="14">
        <f t="shared" si="6345"/>
        <v>0.74323755595956187</v>
      </c>
      <c r="BJ565" s="14">
        <f t="shared" si="6345"/>
        <v>0.3860214259868473</v>
      </c>
      <c r="BK565" s="14">
        <f t="shared" si="6345"/>
        <v>0.33275198157709834</v>
      </c>
      <c r="BL565" s="14">
        <f t="shared" si="6345"/>
        <v>6.3382464660262025E-2</v>
      </c>
      <c r="BM565" s="14">
        <f t="shared" si="6345"/>
        <v>0.77238662354404952</v>
      </c>
      <c r="BN565" s="14">
        <f t="shared" si="6345"/>
        <v>0.46638790584398365</v>
      </c>
      <c r="BO565" s="14">
        <f t="shared" si="6345"/>
        <v>0.89015059479261294</v>
      </c>
      <c r="BP565" s="14">
        <f t="shared" si="6345"/>
        <v>0.34540103462966021</v>
      </c>
      <c r="BQ565" s="14">
        <f t="shared" si="6345"/>
        <v>0.3724617019818724</v>
      </c>
      <c r="BR565" s="14">
        <f t="shared" si="6345"/>
        <v>0.32047525443977976</v>
      </c>
      <c r="BS565" s="14">
        <f t="shared" si="6345"/>
        <v>0.20305461080723503</v>
      </c>
      <c r="BT565" s="14">
        <f t="shared" si="6345"/>
        <v>0.79209443753661246</v>
      </c>
      <c r="BU565" s="14">
        <f t="shared" si="6345"/>
        <v>0.21260650732449199</v>
      </c>
      <c r="BV565" s="14">
        <f t="shared" si="6345"/>
        <v>4.3035066288865415E-2</v>
      </c>
      <c r="BW565" s="14">
        <f t="shared" si="6345"/>
        <v>0.30967941899379497</v>
      </c>
      <c r="BX565" s="15">
        <f t="shared" si="6345"/>
        <v>0.54466323272116546</v>
      </c>
    </row>
    <row r="566" spans="1:76" x14ac:dyDescent="0.25">
      <c r="A566" s="53"/>
      <c r="BX566" s="12"/>
    </row>
    <row r="567" spans="1:76" x14ac:dyDescent="0.25">
      <c r="A567" s="53"/>
      <c r="B567" s="8">
        <v>0.26654275092936808</v>
      </c>
      <c r="C567" s="3">
        <v>0.10297397769516729</v>
      </c>
      <c r="D567" s="3">
        <v>0.10892193308550187</v>
      </c>
      <c r="E567" s="3">
        <v>0.48661710037174721</v>
      </c>
      <c r="F567" s="3">
        <v>0.86133828996282535</v>
      </c>
      <c r="G567" s="3">
        <v>0.10297397769516729</v>
      </c>
      <c r="H567" s="3">
        <v>0.10594795539033458</v>
      </c>
      <c r="I567" s="3">
        <v>0.52230483271375472</v>
      </c>
      <c r="J567" s="3">
        <v>0.10297397769516729</v>
      </c>
      <c r="K567" s="3">
        <v>0.10178438661710038</v>
      </c>
      <c r="L567" s="3">
        <v>0.10594795539033458</v>
      </c>
      <c r="M567" s="3">
        <v>0.10297397769516729</v>
      </c>
      <c r="N567" s="3">
        <v>0.11784386617100373</v>
      </c>
      <c r="O567" s="3">
        <v>1</v>
      </c>
      <c r="P567" s="6">
        <f>$BV$43+ (B567*AI561) + (C567*$AJ$43) +(D567*$AK$43)+(E567*$AL$43)+(F567*$AM$43)+(G567*$AN$43)+(H567*$AO$43)+(I567*$AP$43)+(J567*$AQ$43)+(K567*$AR$43)+(L567*$AS$43)+(M567*$AT$43)+(N567*$AU$43)</f>
        <v>1.1317147385344517</v>
      </c>
      <c r="Q567" s="6">
        <f>$BW$43+ (B567*$AV$43) + (C567*$AW$43) +(D567*$AX$43)+(E567*$AY$43)+(F567*$AZ$43)+(G567*$BA$43)+(H567*$BB$43)+(I567*$BC$43)+(J567*$BD$43)+(K567*$BE$43)+(L567*$BF$43)+(M567*$BG$43)+(N567*$BH$43)</f>
        <v>2.5278153577523916</v>
      </c>
      <c r="R567" s="6">
        <f>$BX$43+ (B567*$BI$43) + (C567*$BJ$43) +(D567*$BK$43)+(E567*$BL$43)+(F567*$BM$43)+(G567*$BN$43)+(H567*$BO$43)+(I567*$BP$43)+(J567*$BQ$43)+(K567*$BR$43)+(L567*$BS$43)+(M567*$BT$43)+(N567*$BU$43)</f>
        <v>2.0140708588530623</v>
      </c>
      <c r="S567" s="6">
        <f t="shared" ref="S567" si="6346">1/(1+EXP(-P567))</f>
        <v>0.75615520917549806</v>
      </c>
      <c r="T567" s="6">
        <f>1/(1+EXP(-Q567))</f>
        <v>0.92606892041802802</v>
      </c>
      <c r="U567" s="6">
        <f>1/(1+EXP(-R567))</f>
        <v>0.88226653012088019</v>
      </c>
      <c r="V567" s="6">
        <f>AB549+(S567*Y549)+(T567*Z549)+(U567*AA549)</f>
        <v>0.19599094943503365</v>
      </c>
      <c r="W567" s="6">
        <f t="shared" ref="W567" si="6347">1/(1+EXP(-V567))</f>
        <v>0.54884149389684689</v>
      </c>
      <c r="X567" s="6">
        <f>(O567 -W567) *W567 * (1-W567)</f>
        <v>0.11171339173256223</v>
      </c>
      <c r="Y567" s="6">
        <f>$Q$4*X567*S567</f>
        <v>8.4472663093239954E-3</v>
      </c>
      <c r="Z567" s="6">
        <f>$Q$4*X567*T567</f>
        <v>1.0345430007801018E-2</v>
      </c>
      <c r="AA567" s="6">
        <f>$Q$4*X567*U567</f>
        <v>9.8560986491922319E-3</v>
      </c>
      <c r="AB567" s="6">
        <f>$Q$4*X567</f>
        <v>1.1171339173256224E-2</v>
      </c>
      <c r="AC567" s="6">
        <f>$X567 *Y549</f>
        <v>4.6041055191973185E-2</v>
      </c>
      <c r="AD567" s="6">
        <f>$X567 *Z549</f>
        <v>-2.5059819311441352E-2</v>
      </c>
      <c r="AE567" s="6">
        <f>$X567 *AA549</f>
        <v>-3.9816102375764717E-2</v>
      </c>
      <c r="AF567" s="6">
        <f>AC567 *S567*(1 - S567)</f>
        <v>8.4892573467699843E-3</v>
      </c>
      <c r="AG567" s="6">
        <f>AD567 *T567*(1 - T567)</f>
        <v>-1.7157274219567647E-3</v>
      </c>
      <c r="AH567" s="6">
        <f>AE567 *U567*(1 - U567)</f>
        <v>-4.1357901287891489E-3</v>
      </c>
      <c r="AI567" s="6">
        <f t="shared" ref="AI567" si="6348">$Q$4*$AF$33 *B567</f>
        <v>-3.9774611398614841E-4</v>
      </c>
      <c r="AJ567" s="6">
        <f t="shared" ref="AJ567" si="6349">$Q$4*$AF$33 *C567</f>
        <v>-1.5366202730008799E-4</v>
      </c>
      <c r="AK567" s="6">
        <f t="shared" ref="AK567" si="6350">$Q$4*$AF$33 *D567</f>
        <v>-1.6253781227049019E-4</v>
      </c>
      <c r="AL567" s="6">
        <f t="shared" ref="AL567" si="6351">$Q$4*$AF$33 *E567</f>
        <v>-7.2615015789102952E-4</v>
      </c>
      <c r="AM567" s="6">
        <f t="shared" ref="AM567" si="6352">$Q$4*$AF$33 *F567</f>
        <v>-1.285324611026368E-3</v>
      </c>
      <c r="AN567" s="6">
        <f t="shared" ref="AN567" si="6353">$Q$4*$AF$33 *G567</f>
        <v>-1.5366202730008799E-4</v>
      </c>
      <c r="AO567" s="6">
        <f t="shared" ref="AO567" si="6354">$Q$4*$AF$33 *H567</f>
        <v>-1.5809991978528909E-4</v>
      </c>
      <c r="AP567" s="6">
        <f t="shared" ref="AP567" si="6355">$Q$4*$AF$33 *I567</f>
        <v>-7.794048677134428E-4</v>
      </c>
      <c r="AQ567" s="6">
        <f t="shared" ref="AQ567" si="6356">$Q$4*$AF$33 *J567</f>
        <v>-1.5366202730008799E-4</v>
      </c>
      <c r="AR567" s="6">
        <f t="shared" ref="AR567" si="6357">$Q$4*$AF$33 *K567</f>
        <v>-1.5188687030600755E-4</v>
      </c>
      <c r="AS567" s="6">
        <f t="shared" ref="AS567" si="6358">$Q$4*$AF$33 *L567</f>
        <v>-1.5809991978528909E-4</v>
      </c>
      <c r="AT567" s="6">
        <f t="shared" ref="AT567" si="6359">$Q$4*$AF$33 *M567</f>
        <v>-1.5366202730008799E-4</v>
      </c>
      <c r="AU567" s="6">
        <f t="shared" ref="AU567" si="6360">$Q$4*$AF$33 *N567</f>
        <v>-1.7585148972609351E-4</v>
      </c>
      <c r="AV567" s="6">
        <f t="shared" ref="AV567" si="6361">$Q$4*$AG$33 *B567</f>
        <v>-4.7744633597246808E-5</v>
      </c>
      <c r="AW567" s="6">
        <f t="shared" ref="AW567" si="6362">$Q$4*$AG$33 *C567</f>
        <v>-1.8445276856955879E-5</v>
      </c>
      <c r="AX567" s="6">
        <f t="shared" ref="AX567" si="6363">$Q$4*$AG$33 *D567</f>
        <v>-1.9510708011148276E-5</v>
      </c>
      <c r="AY567" s="6">
        <f t="shared" ref="AY567" si="6364">$Q$4*$AG$33 *E567</f>
        <v>-8.71655863023655E-5</v>
      </c>
      <c r="AZ567" s="6">
        <f t="shared" ref="AZ567" si="6365">$Q$4*$AG$33 *F567</f>
        <v>-1.5428774901648652E-4</v>
      </c>
      <c r="BA567" s="6">
        <f t="shared" ref="BA567" si="6366">$Q$4*$AG$33 *G567</f>
        <v>-1.8445276856955879E-5</v>
      </c>
      <c r="BB567" s="6">
        <f t="shared" ref="BB567" si="6367">$Q$4*$AG$33 *H567</f>
        <v>-1.8977992434052078E-5</v>
      </c>
      <c r="BC567" s="6">
        <f t="shared" ref="BC567" si="6368">$Q$4*$AG$33 *I567</f>
        <v>-9.3558173227519895E-5</v>
      </c>
      <c r="BD567" s="6">
        <f t="shared" ref="BD567" si="6369">$Q$4*$AG$33 *J567</f>
        <v>-1.8445276856955879E-5</v>
      </c>
      <c r="BE567" s="6">
        <f t="shared" ref="BE567" si="6370">$Q$4*$AG$33 *K567</f>
        <v>-1.8232190626117397E-5</v>
      </c>
      <c r="BF567" s="6">
        <f t="shared" ref="BF567" si="6371">$Q$4*$AG$33 *L567</f>
        <v>-1.8977992434052078E-5</v>
      </c>
      <c r="BG567" s="6">
        <f t="shared" ref="BG567" si="6372">$Q$4*$AG$33 *M567</f>
        <v>-1.8445276856955879E-5</v>
      </c>
      <c r="BH567" s="6">
        <f t="shared" ref="BH567" si="6373">$Q$4*$AG$33 *N567</f>
        <v>-2.1108854742436872E-5</v>
      </c>
      <c r="BI567" s="6">
        <f t="shared" ref="BI567" si="6374">$Q$4*$AH$33 *B567</f>
        <v>-2.6328669927879809E-5</v>
      </c>
      <c r="BJ567" s="6">
        <f t="shared" ref="BJ567" si="6375">$Q$4*$AH$33 *C567</f>
        <v>-1.0171606094871277E-5</v>
      </c>
      <c r="BK567" s="6">
        <f t="shared" ref="BK567" si="6376">$Q$4*$AH$33 *D567</f>
        <v>-1.075913568879886E-5</v>
      </c>
      <c r="BL567" s="6">
        <f t="shared" ref="BL567" si="6377">$Q$4*$AH$33 *E567</f>
        <v>-4.8067264903200367E-5</v>
      </c>
      <c r="BM567" s="6">
        <f t="shared" ref="BM567" si="6378">$Q$4*$AH$33 *F567</f>
        <v>-8.5081629320638089E-5</v>
      </c>
      <c r="BN567" s="6">
        <f t="shared" ref="BN567" si="6379">$Q$4*$AH$33 *G567</f>
        <v>-1.0171606094871277E-5</v>
      </c>
      <c r="BO567" s="6">
        <f t="shared" ref="BO567" si="6380">$Q$4*$AH$33 *H567</f>
        <v>-1.0465370891835069E-5</v>
      </c>
      <c r="BP567" s="6">
        <f t="shared" ref="BP567" si="6381">$Q$4*$AH$33 *I567</f>
        <v>-5.1592442466765873E-5</v>
      </c>
      <c r="BQ567" s="6">
        <f t="shared" ref="BQ567" si="6382">$Q$4*$AH$33 *J567</f>
        <v>-1.0171606094871277E-5</v>
      </c>
      <c r="BR567" s="6">
        <f t="shared" ref="BR567" si="6383">$Q$4*$AH$33 *K567</f>
        <v>-1.005410017608576E-5</v>
      </c>
      <c r="BS567" s="6">
        <f t="shared" ref="BS567" si="6384">$Q$4*$AH$33 *L567</f>
        <v>-1.0465370891835069E-5</v>
      </c>
      <c r="BT567" s="6">
        <f t="shared" ref="BT567" si="6385">$Q$4*$AH$33 *M567</f>
        <v>-1.0171606094871277E-5</v>
      </c>
      <c r="BU567" s="6">
        <f t="shared" ref="BU567" si="6386">$Q$4*$AH$33 *N567</f>
        <v>-1.1640430079690235E-5</v>
      </c>
      <c r="BV567" s="6">
        <f>AF567*BV565</f>
        <v>3.6533575266148403E-4</v>
      </c>
      <c r="BW567" s="6">
        <f t="shared" ref="BW567" si="6387">AG567*BW565</f>
        <v>-5.313254711832926E-4</v>
      </c>
      <c r="BX567" s="10">
        <f>AH567*BX565</f>
        <v>-2.2526128214025829E-3</v>
      </c>
    </row>
    <row r="568" spans="1:76" x14ac:dyDescent="0.25">
      <c r="A568" s="53"/>
      <c r="B568" s="21" t="s">
        <v>74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13">
        <f>Y565+Y567</f>
        <v>0.39847808211699265</v>
      </c>
      <c r="Z568" s="13">
        <f t="shared" ref="Z568:AB568" si="6388">Z565+Z567</f>
        <v>-0.24112494619614178</v>
      </c>
      <c r="AA568" s="13">
        <f t="shared" si="6388"/>
        <v>-0.37244433103075475</v>
      </c>
      <c r="AB568" s="13">
        <f t="shared" si="6388"/>
        <v>0.38811340564432423</v>
      </c>
      <c r="AC568" s="36" t="s">
        <v>74</v>
      </c>
      <c r="AD568" s="36"/>
      <c r="AE568" s="36"/>
      <c r="AF568" s="36"/>
      <c r="AG568" s="36"/>
      <c r="AH568" s="36"/>
      <c r="AI568" s="14">
        <f>AI565+AI567</f>
        <v>-8.3247662530345871E-3</v>
      </c>
      <c r="AJ568" s="14">
        <f t="shared" ref="AJ568:BX568" si="6389">AJ565+AJ567</f>
        <v>0.78931677105300768</v>
      </c>
      <c r="AK568" s="14">
        <f t="shared" si="6389"/>
        <v>0.51257641405135435</v>
      </c>
      <c r="AL568" s="14">
        <f t="shared" si="6389"/>
        <v>7.2273380503661319E-2</v>
      </c>
      <c r="AM568" s="14">
        <f t="shared" si="6389"/>
        <v>0.16611772008847148</v>
      </c>
      <c r="AN568" s="14">
        <f t="shared" si="6389"/>
        <v>0.38924544870111938</v>
      </c>
      <c r="AO568" s="14">
        <f t="shared" si="6389"/>
        <v>0.936385985606209</v>
      </c>
      <c r="AP568" s="14">
        <f t="shared" si="6389"/>
        <v>7.6812964651908192E-2</v>
      </c>
      <c r="AQ568" s="14">
        <f t="shared" si="6389"/>
        <v>0.60483155153152734</v>
      </c>
      <c r="AR568" s="14">
        <f t="shared" si="6389"/>
        <v>9.4371928032314187E-2</v>
      </c>
      <c r="AS568" s="14">
        <f t="shared" si="6389"/>
        <v>0.56133900540333259</v>
      </c>
      <c r="AT568" s="14">
        <f t="shared" si="6389"/>
        <v>0.93930454226806126</v>
      </c>
      <c r="AU568" s="14">
        <f t="shared" si="6389"/>
        <v>0.8553467046354809</v>
      </c>
      <c r="AV568" s="14">
        <f t="shared" si="6389"/>
        <v>0.64884762968899845</v>
      </c>
      <c r="AW568" s="14">
        <f t="shared" si="6389"/>
        <v>0.89503931784723112</v>
      </c>
      <c r="AX568" s="14">
        <f t="shared" si="6389"/>
        <v>0.68587036362386</v>
      </c>
      <c r="AY568" s="14">
        <f t="shared" si="6389"/>
        <v>0.92603810630388084</v>
      </c>
      <c r="AZ568" s="14">
        <f t="shared" si="6389"/>
        <v>0.68259438820672713</v>
      </c>
      <c r="BA568" s="14">
        <f t="shared" si="6389"/>
        <v>0.18780544624607412</v>
      </c>
      <c r="BB568" s="14">
        <f t="shared" si="6389"/>
        <v>0.3410432772695508</v>
      </c>
      <c r="BC568" s="14">
        <f t="shared" si="6389"/>
        <v>0.79984278839619327</v>
      </c>
      <c r="BD568" s="14">
        <f t="shared" si="6389"/>
        <v>0.68678410308651994</v>
      </c>
      <c r="BE568" s="14">
        <f t="shared" si="6389"/>
        <v>4.5369386013593811E-2</v>
      </c>
      <c r="BF568" s="14">
        <f t="shared" si="6389"/>
        <v>0.64992458853954405</v>
      </c>
      <c r="BG568" s="14">
        <f t="shared" si="6389"/>
        <v>0.77602448656205691</v>
      </c>
      <c r="BH568" s="14">
        <f t="shared" si="6389"/>
        <v>0.98059180091248788</v>
      </c>
      <c r="BI568" s="14">
        <f t="shared" si="6389"/>
        <v>0.74321122728963396</v>
      </c>
      <c r="BJ568" s="14">
        <f t="shared" si="6389"/>
        <v>0.38601125438075246</v>
      </c>
      <c r="BK568" s="14">
        <f t="shared" si="6389"/>
        <v>0.33274122244140952</v>
      </c>
      <c r="BL568" s="14">
        <f t="shared" si="6389"/>
        <v>6.333439739535883E-2</v>
      </c>
      <c r="BM568" s="14">
        <f t="shared" si="6389"/>
        <v>0.77230154191472888</v>
      </c>
      <c r="BN568" s="14">
        <f t="shared" si="6389"/>
        <v>0.46637773423788881</v>
      </c>
      <c r="BO568" s="14">
        <f t="shared" si="6389"/>
        <v>0.89014012942172105</v>
      </c>
      <c r="BP568" s="14">
        <f t="shared" si="6389"/>
        <v>0.34534944218719343</v>
      </c>
      <c r="BQ568" s="14">
        <f t="shared" si="6389"/>
        <v>0.37245153037577755</v>
      </c>
      <c r="BR568" s="14">
        <f t="shared" si="6389"/>
        <v>0.32046520033960368</v>
      </c>
      <c r="BS568" s="14">
        <f t="shared" si="6389"/>
        <v>0.20304414543634319</v>
      </c>
      <c r="BT568" s="14">
        <f t="shared" si="6389"/>
        <v>0.79208426593051762</v>
      </c>
      <c r="BU568" s="14">
        <f t="shared" si="6389"/>
        <v>0.21259486689441229</v>
      </c>
      <c r="BV568" s="14">
        <f t="shared" si="6389"/>
        <v>4.3400402041526898E-2</v>
      </c>
      <c r="BW568" s="14">
        <f t="shared" si="6389"/>
        <v>0.30914809352261169</v>
      </c>
      <c r="BX568" s="15">
        <f t="shared" si="6389"/>
        <v>0.54241061989976291</v>
      </c>
    </row>
    <row r="569" spans="1:76" x14ac:dyDescent="0.25">
      <c r="A569" s="53"/>
      <c r="BX569" s="12"/>
    </row>
    <row r="570" spans="1:76" x14ac:dyDescent="0.25">
      <c r="A570" s="53"/>
      <c r="B570" s="8">
        <v>0.2754646840148699</v>
      </c>
      <c r="C570" s="3">
        <v>0.10297397769516729</v>
      </c>
      <c r="D570" s="3">
        <v>0.11189591078066916</v>
      </c>
      <c r="E570" s="3">
        <v>0.42713754646840152</v>
      </c>
      <c r="F570" s="3">
        <v>0.81078066914498148</v>
      </c>
      <c r="G570" s="3">
        <v>0.1</v>
      </c>
      <c r="H570" s="3">
        <v>0.10594795539033458</v>
      </c>
      <c r="I570" s="3">
        <v>0.52230483271375472</v>
      </c>
      <c r="J570" s="3">
        <v>0.10297397769516729</v>
      </c>
      <c r="K570" s="3">
        <v>0.10356877323420074</v>
      </c>
      <c r="L570" s="3">
        <v>0.10594795539033458</v>
      </c>
      <c r="M570" s="3">
        <v>0.10297397769516729</v>
      </c>
      <c r="N570" s="3">
        <v>0.120817843866171</v>
      </c>
      <c r="O570" s="3">
        <v>1</v>
      </c>
      <c r="P570" s="6">
        <f>$BV$43+ (B570*AI564) + (C570*$AJ$43) +(D570*$AK$43)+(E570*$AL$43)+(F570*$AM$43)+(G570*$AN$43)+(H570*$AO$43)+(I570*$AP$43)+(J570*$AQ$43)+(K570*$AR$43)+(L570*$AS$43)+(M570*$AT$43)+(N570*$AU$43)</f>
        <v>1.1103543467291648</v>
      </c>
      <c r="Q570" s="6">
        <f>$BW$43+ (B570*$AV$43) + (C570*$AW$43) +(D570*$AX$43)+(E570*$AY$43)+(F570*$AZ$43)+(G570*$BA$43)+(H570*$BB$43)+(I570*$BC$43)+(J570*$BD$43)+(K570*$BE$43)+(L570*$BF$43)+(M570*$BG$43)+(N570*$BH$43)</f>
        <v>2.447104400999391</v>
      </c>
      <c r="R570" s="6">
        <f>$BX$43+ (B570*$BI$43) + (C570*$BJ$43) +(D570*$BK$43)+(E570*$BL$43)+(F570*$BM$43)+(G570*$BN$43)+(H570*$BO$43)+(I570*$BP$43)+(J570*$BQ$43)+(K570*$BR$43)+(L570*$BS$43)+(M570*$BT$43)+(N570*$BU$43)</f>
        <v>1.9779537085198633</v>
      </c>
      <c r="S570" s="6">
        <f t="shared" ref="S570" si="6390">1/(1+EXP(-P570))</f>
        <v>0.75219516672101217</v>
      </c>
      <c r="T570" s="6">
        <f>1/(1+EXP(-Q570))</f>
        <v>0.92034944323104539</v>
      </c>
      <c r="U570" s="6">
        <f>1/(1+EXP(-R570))</f>
        <v>0.8784628571682368</v>
      </c>
      <c r="V570" s="6">
        <f>AB549+(S570*Y549)+(T570*Z549)+(U570*AA549)</f>
        <v>0.19699756074272484</v>
      </c>
      <c r="W570" s="6">
        <f t="shared" ref="W570" si="6391">1/(1+EXP(-V570))</f>
        <v>0.54909073318627943</v>
      </c>
      <c r="X570" s="6">
        <f>(O570 -W570) *W570 * (1-W570)</f>
        <v>0.11164067042311378</v>
      </c>
      <c r="Y570" s="6">
        <f>$Q$4*X570*S570</f>
        <v>8.3975572701759649E-3</v>
      </c>
      <c r="Z570" s="6">
        <f>$Q$4*X570*T570</f>
        <v>1.0274842886585341E-2</v>
      </c>
      <c r="AA570" s="6">
        <f>$Q$4*X570*U570</f>
        <v>9.8072182316065997E-3</v>
      </c>
      <c r="AB570" s="6">
        <f>$Q$4*X570</f>
        <v>1.1164067042311378E-2</v>
      </c>
      <c r="AC570" s="6">
        <f>$X570 *Y549</f>
        <v>4.6011084158330558E-2</v>
      </c>
      <c r="AD570" s="6">
        <f>$X570 *Z549</f>
        <v>-2.504350629071388E-2</v>
      </c>
      <c r="AE570" s="6">
        <f>$X570 *AA549</f>
        <v>-3.979018355746556E-2</v>
      </c>
      <c r="AF570" s="6">
        <f>AC570 *S570*(1 - S570)</f>
        <v>8.5763555630851661E-3</v>
      </c>
      <c r="AG570" s="6">
        <f>AD570 *T570*(1 - T570)</f>
        <v>-1.835847926565527E-3</v>
      </c>
      <c r="AH570" s="6">
        <f>AE570 *U570*(1 - U570)</f>
        <v>-4.248233395627664E-3</v>
      </c>
      <c r="AI570" s="6">
        <f t="shared" ref="AI570" si="6392">$Q$4*$AF$33 *B570</f>
        <v>-4.1105979144175162E-4</v>
      </c>
      <c r="AJ570" s="6">
        <f t="shared" ref="AJ570" si="6393">$Q$4*$AF$33 *C570</f>
        <v>-1.5366202730008799E-4</v>
      </c>
      <c r="AK570" s="6">
        <f t="shared" ref="AK570" si="6394">$Q$4*$AF$33 *D570</f>
        <v>-1.6697570475569131E-4</v>
      </c>
      <c r="AL570" s="6">
        <f t="shared" ref="AL570" si="6395">$Q$4*$AF$33 *E570</f>
        <v>-6.3739230818700768E-4</v>
      </c>
      <c r="AM570" s="6">
        <f t="shared" ref="AM570" si="6396">$Q$4*$AF$33 *F570</f>
        <v>-1.2098804387779493E-3</v>
      </c>
      <c r="AN570" s="6">
        <f t="shared" ref="AN570" si="6397">$Q$4*$AF$33 *G570</f>
        <v>-1.4922413481488689E-4</v>
      </c>
      <c r="AO570" s="6">
        <f t="shared" ref="AO570" si="6398">$Q$4*$AF$33 *H570</f>
        <v>-1.5809991978528909E-4</v>
      </c>
      <c r="AP570" s="6">
        <f t="shared" ref="AP570" si="6399">$Q$4*$AF$33 *I570</f>
        <v>-7.794048677134428E-4</v>
      </c>
      <c r="AQ570" s="6">
        <f t="shared" ref="AQ570" si="6400">$Q$4*$AF$33 *J570</f>
        <v>-1.5366202730008799E-4</v>
      </c>
      <c r="AR570" s="6">
        <f t="shared" ref="AR570" si="6401">$Q$4*$AF$33 *K570</f>
        <v>-1.545496057971282E-4</v>
      </c>
      <c r="AS570" s="6">
        <f t="shared" ref="AS570" si="6402">$Q$4*$AF$33 *L570</f>
        <v>-1.5809991978528909E-4</v>
      </c>
      <c r="AT570" s="6">
        <f t="shared" ref="AT570" si="6403">$Q$4*$AF$33 *M570</f>
        <v>-1.5366202730008799E-4</v>
      </c>
      <c r="AU570" s="6">
        <f t="shared" ref="AU570" si="6404">$Q$4*$AF$33 *N570</f>
        <v>-1.8028938221129458E-4</v>
      </c>
      <c r="AV570" s="6">
        <f t="shared" ref="AV570" si="6405">$Q$4*$AG$33 *B570</f>
        <v>-4.93427803285354E-5</v>
      </c>
      <c r="AW570" s="6">
        <f t="shared" ref="AW570" si="6406">$Q$4*$AG$33 *C570</f>
        <v>-1.8445276856955879E-5</v>
      </c>
      <c r="AX570" s="6">
        <f t="shared" ref="AX570" si="6407">$Q$4*$AG$33 *D570</f>
        <v>-2.0043423588244475E-5</v>
      </c>
      <c r="AY570" s="6">
        <f t="shared" ref="AY570" si="6408">$Q$4*$AG$33 *E570</f>
        <v>-7.6511274760441531E-5</v>
      </c>
      <c r="AZ570" s="6">
        <f t="shared" ref="AZ570" si="6409">$Q$4*$AG$33 *F570</f>
        <v>-1.4523158420585115E-4</v>
      </c>
      <c r="BA570" s="6">
        <f t="shared" ref="BA570" si="6410">$Q$4*$AG$33 *G570</f>
        <v>-1.7912561279859678E-5</v>
      </c>
      <c r="BB570" s="6">
        <f t="shared" ref="BB570" si="6411">$Q$4*$AG$33 *H570</f>
        <v>-1.8977992434052078E-5</v>
      </c>
      <c r="BC570" s="6">
        <f t="shared" ref="BC570" si="6412">$Q$4*$AG$33 *I570</f>
        <v>-9.3558173227519895E-5</v>
      </c>
      <c r="BD570" s="6">
        <f t="shared" ref="BD570" si="6413">$Q$4*$AG$33 *J570</f>
        <v>-1.8445276856955879E-5</v>
      </c>
      <c r="BE570" s="6">
        <f t="shared" ref="BE570" si="6414">$Q$4*$AG$33 *K570</f>
        <v>-1.8551819972375117E-5</v>
      </c>
      <c r="BF570" s="6">
        <f t="shared" ref="BF570" si="6415">$Q$4*$AG$33 *L570</f>
        <v>-1.8977992434052078E-5</v>
      </c>
      <c r="BG570" s="6">
        <f t="shared" ref="BG570" si="6416">$Q$4*$AG$33 *M570</f>
        <v>-1.8445276856955879E-5</v>
      </c>
      <c r="BH570" s="6">
        <f t="shared" ref="BH570" si="6417">$Q$4*$AG$33 *N570</f>
        <v>-2.164157031953307E-5</v>
      </c>
      <c r="BI570" s="6">
        <f t="shared" ref="BI570" si="6418">$Q$4*$AH$33 *B570</f>
        <v>-2.720996431877118E-5</v>
      </c>
      <c r="BJ570" s="6">
        <f t="shared" ref="BJ570" si="6419">$Q$4*$AH$33 *C570</f>
        <v>-1.0171606094871277E-5</v>
      </c>
      <c r="BK570" s="6">
        <f t="shared" ref="BK570" si="6420">$Q$4*$AH$33 *D570</f>
        <v>-1.1052900485762652E-5</v>
      </c>
      <c r="BL570" s="6">
        <f t="shared" ref="BL570" si="6421">$Q$4*$AH$33 *E570</f>
        <v>-4.2191968963924542E-5</v>
      </c>
      <c r="BM570" s="6">
        <f t="shared" ref="BM570" si="6422">$Q$4*$AH$33 *F570</f>
        <v>-8.0087627772253635E-5</v>
      </c>
      <c r="BN570" s="6">
        <f t="shared" ref="BN570" si="6423">$Q$4*$AH$33 *G570</f>
        <v>-9.8778412979074856E-6</v>
      </c>
      <c r="BO570" s="6">
        <f t="shared" ref="BO570" si="6424">$Q$4*$AH$33 *H570</f>
        <v>-1.0465370891835069E-5</v>
      </c>
      <c r="BP570" s="6">
        <f t="shared" ref="BP570" si="6425">$Q$4*$AH$33 *I570</f>
        <v>-5.1592442466765873E-5</v>
      </c>
      <c r="BQ570" s="6">
        <f t="shared" ref="BQ570" si="6426">$Q$4*$AH$33 *J570</f>
        <v>-1.0171606094871277E-5</v>
      </c>
      <c r="BR570" s="6">
        <f t="shared" ref="BR570" si="6427">$Q$4*$AH$33 *K570</f>
        <v>-1.0230359054264035E-5</v>
      </c>
      <c r="BS570" s="6">
        <f t="shared" ref="BS570" si="6428">$Q$4*$AH$33 *L570</f>
        <v>-1.0465370891835069E-5</v>
      </c>
      <c r="BT570" s="6">
        <f t="shared" ref="BT570" si="6429">$Q$4*$AH$33 *M570</f>
        <v>-1.0171606094871277E-5</v>
      </c>
      <c r="BU570" s="6">
        <f t="shared" ref="BU570" si="6430">$Q$4*$AH$33 *N570</f>
        <v>-1.1934194876654025E-5</v>
      </c>
      <c r="BV570" s="6">
        <f>AF570*BV568</f>
        <v>3.7221727948898202E-4</v>
      </c>
      <c r="BW570" s="6">
        <f t="shared" ref="BW570" si="6431">AG570*BW568</f>
        <v>-5.6754888649517227E-4</v>
      </c>
      <c r="BX570" s="10">
        <f>AH570*BX568</f>
        <v>-2.3042869096012758E-3</v>
      </c>
    </row>
    <row r="571" spans="1:76" ht="15.75" thickBot="1" x14ac:dyDescent="0.3">
      <c r="A571" s="54"/>
      <c r="B571" s="19" t="s">
        <v>74</v>
      </c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16">
        <f>Y568+Y570</f>
        <v>0.40687563938716864</v>
      </c>
      <c r="Z571" s="16">
        <f t="shared" ref="Z571:AB571" si="6432">Z568+Z570</f>
        <v>-0.23085010330955644</v>
      </c>
      <c r="AA571" s="16">
        <f t="shared" si="6432"/>
        <v>-0.36263711279914818</v>
      </c>
      <c r="AB571" s="16">
        <f t="shared" si="6432"/>
        <v>0.3992774726866356</v>
      </c>
      <c r="AC571" s="49" t="s">
        <v>74</v>
      </c>
      <c r="AD571" s="49"/>
      <c r="AE571" s="49"/>
      <c r="AF571" s="49"/>
      <c r="AG571" s="49"/>
      <c r="AH571" s="49"/>
      <c r="AI571" s="17">
        <f>AI568+AI570</f>
        <v>-8.7358260444763379E-3</v>
      </c>
      <c r="AJ571" s="17">
        <f t="shared" ref="AJ571:BX571" si="6433">AJ568+AJ570</f>
        <v>0.78916310902570763</v>
      </c>
      <c r="AK571" s="17">
        <f t="shared" si="6433"/>
        <v>0.51240943834659869</v>
      </c>
      <c r="AL571" s="17">
        <f t="shared" si="6433"/>
        <v>7.1635988195474315E-2</v>
      </c>
      <c r="AM571" s="17">
        <f t="shared" si="6433"/>
        <v>0.16490783964969352</v>
      </c>
      <c r="AN571" s="17">
        <f t="shared" si="6433"/>
        <v>0.38909622456630449</v>
      </c>
      <c r="AO571" s="17">
        <f t="shared" si="6433"/>
        <v>0.93622788568642368</v>
      </c>
      <c r="AP571" s="17">
        <f t="shared" si="6433"/>
        <v>7.6033559784194751E-2</v>
      </c>
      <c r="AQ571" s="17">
        <f t="shared" si="6433"/>
        <v>0.60467788950422729</v>
      </c>
      <c r="AR571" s="17">
        <f t="shared" si="6433"/>
        <v>9.4217378426517062E-2</v>
      </c>
      <c r="AS571" s="17">
        <f t="shared" si="6433"/>
        <v>0.56118090548354727</v>
      </c>
      <c r="AT571" s="17">
        <f t="shared" si="6433"/>
        <v>0.93915088024076121</v>
      </c>
      <c r="AU571" s="17">
        <f t="shared" si="6433"/>
        <v>0.85516641525326964</v>
      </c>
      <c r="AV571" s="17">
        <f t="shared" si="6433"/>
        <v>0.64879828690866992</v>
      </c>
      <c r="AW571" s="17">
        <f t="shared" si="6433"/>
        <v>0.89502087257037422</v>
      </c>
      <c r="AX571" s="17">
        <f t="shared" si="6433"/>
        <v>0.68585032020027181</v>
      </c>
      <c r="AY571" s="17">
        <f t="shared" si="6433"/>
        <v>0.92596159502912034</v>
      </c>
      <c r="AZ571" s="17">
        <f t="shared" si="6433"/>
        <v>0.68244915662252126</v>
      </c>
      <c r="BA571" s="17">
        <f t="shared" si="6433"/>
        <v>0.18778753368479426</v>
      </c>
      <c r="BB571" s="17">
        <f t="shared" si="6433"/>
        <v>0.34102429927711675</v>
      </c>
      <c r="BC571" s="17">
        <f t="shared" si="6433"/>
        <v>0.79974923022296573</v>
      </c>
      <c r="BD571" s="17">
        <f t="shared" si="6433"/>
        <v>0.68676565780966303</v>
      </c>
      <c r="BE571" s="17">
        <f t="shared" si="6433"/>
        <v>4.5350834193621438E-2</v>
      </c>
      <c r="BF571" s="17">
        <f t="shared" si="6433"/>
        <v>0.64990561054711005</v>
      </c>
      <c r="BG571" s="17">
        <f t="shared" si="6433"/>
        <v>0.77600604128520001</v>
      </c>
      <c r="BH571" s="17">
        <f t="shared" si="6433"/>
        <v>0.98057015934216829</v>
      </c>
      <c r="BI571" s="17">
        <f t="shared" si="6433"/>
        <v>0.74318401732531514</v>
      </c>
      <c r="BJ571" s="17">
        <f t="shared" si="6433"/>
        <v>0.38600108277465761</v>
      </c>
      <c r="BK571" s="17">
        <f t="shared" si="6433"/>
        <v>0.33273016954092377</v>
      </c>
      <c r="BL571" s="17">
        <f t="shared" si="6433"/>
        <v>6.329220542639491E-2</v>
      </c>
      <c r="BM571" s="17">
        <f t="shared" si="6433"/>
        <v>0.77222145428695665</v>
      </c>
      <c r="BN571" s="17">
        <f t="shared" si="6433"/>
        <v>0.4663678563965909</v>
      </c>
      <c r="BO571" s="17">
        <f t="shared" si="6433"/>
        <v>0.89012966405082916</v>
      </c>
      <c r="BP571" s="17">
        <f t="shared" si="6433"/>
        <v>0.34529784974472666</v>
      </c>
      <c r="BQ571" s="17">
        <f t="shared" si="6433"/>
        <v>0.37244135876968271</v>
      </c>
      <c r="BR571" s="17">
        <f t="shared" si="6433"/>
        <v>0.3204549699805494</v>
      </c>
      <c r="BS571" s="17">
        <f t="shared" si="6433"/>
        <v>0.20303368006545136</v>
      </c>
      <c r="BT571" s="17">
        <f t="shared" si="6433"/>
        <v>0.79207409432442277</v>
      </c>
      <c r="BU571" s="17">
        <f t="shared" si="6433"/>
        <v>0.21258293269953563</v>
      </c>
      <c r="BV571" s="17">
        <f t="shared" si="6433"/>
        <v>4.3772619321015879E-2</v>
      </c>
      <c r="BW571" s="17">
        <f t="shared" si="6433"/>
        <v>0.3085805446361165</v>
      </c>
      <c r="BX571" s="18">
        <f t="shared" si="6433"/>
        <v>0.54010633299016164</v>
      </c>
    </row>
    <row r="573" spans="1:76" x14ac:dyDescent="0.25">
      <c r="B573" t="s">
        <v>149</v>
      </c>
      <c r="F573">
        <f>((O555 - W555)^2 + (O558 -W558)^2 + (O561 -W561)^2 +(O564-W564)^2+(O567-W567)^2+(O570-W570)^2) / 6</f>
        <v>0.25243408465289169</v>
      </c>
    </row>
    <row r="574" spans="1:76" ht="15.75" thickBot="1" x14ac:dyDescent="0.3"/>
    <row r="575" spans="1:76" x14ac:dyDescent="0.25">
      <c r="A575" s="52" t="s">
        <v>99</v>
      </c>
      <c r="B575" s="33" t="s">
        <v>50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5" t="s">
        <v>28</v>
      </c>
      <c r="Q575" s="35"/>
      <c r="R575" s="35"/>
      <c r="S575" s="35" t="s">
        <v>29</v>
      </c>
      <c r="T575" s="35"/>
      <c r="U575" s="35"/>
      <c r="V575" s="34" t="s">
        <v>30</v>
      </c>
      <c r="W575" s="34" t="s">
        <v>31</v>
      </c>
      <c r="X575" s="50" t="s">
        <v>62</v>
      </c>
      <c r="Y575" s="37" t="s">
        <v>54</v>
      </c>
      <c r="Z575" s="38"/>
      <c r="AA575" s="39"/>
      <c r="AB575" s="44" t="s">
        <v>49</v>
      </c>
      <c r="AC575" s="46" t="s">
        <v>58</v>
      </c>
      <c r="AD575" s="47"/>
      <c r="AE575" s="48"/>
      <c r="AF575" s="46" t="s">
        <v>63</v>
      </c>
      <c r="AG575" s="47"/>
      <c r="AH575" s="48"/>
      <c r="AI575" s="37" t="s">
        <v>67</v>
      </c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9"/>
      <c r="AV575" s="37" t="s">
        <v>68</v>
      </c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9"/>
      <c r="BI575" s="37" t="s">
        <v>69</v>
      </c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9"/>
      <c r="BV575" s="37" t="s">
        <v>73</v>
      </c>
      <c r="BW575" s="38"/>
      <c r="BX575" s="40"/>
    </row>
    <row r="576" spans="1:76" x14ac:dyDescent="0.25">
      <c r="A576" s="53"/>
      <c r="B576" s="5" t="s">
        <v>16</v>
      </c>
      <c r="C576" s="1" t="s">
        <v>17</v>
      </c>
      <c r="D576" s="1" t="s">
        <v>18</v>
      </c>
      <c r="E576" s="1" t="s">
        <v>19</v>
      </c>
      <c r="F576" s="1" t="s">
        <v>20</v>
      </c>
      <c r="G576" s="1" t="s">
        <v>21</v>
      </c>
      <c r="H576" s="1" t="s">
        <v>36</v>
      </c>
      <c r="I576" s="1" t="s">
        <v>37</v>
      </c>
      <c r="J576" s="1" t="s">
        <v>38</v>
      </c>
      <c r="K576" s="1" t="s">
        <v>39</v>
      </c>
      <c r="L576" s="1" t="s">
        <v>40</v>
      </c>
      <c r="M576" s="1" t="s">
        <v>41</v>
      </c>
      <c r="N576" s="1" t="s">
        <v>42</v>
      </c>
      <c r="O576" s="1" t="s">
        <v>22</v>
      </c>
      <c r="P576" s="1" t="s">
        <v>51</v>
      </c>
      <c r="Q576" s="1" t="s">
        <v>52</v>
      </c>
      <c r="R576" s="1" t="s">
        <v>53</v>
      </c>
      <c r="S576" s="1" t="s">
        <v>25</v>
      </c>
      <c r="T576" s="1" t="s">
        <v>26</v>
      </c>
      <c r="U576" s="1" t="s">
        <v>27</v>
      </c>
      <c r="V576" s="27"/>
      <c r="W576" s="27"/>
      <c r="X576" s="51"/>
      <c r="Y576" s="1" t="s">
        <v>55</v>
      </c>
      <c r="Z576" s="1" t="s">
        <v>56</v>
      </c>
      <c r="AA576" s="1" t="s">
        <v>57</v>
      </c>
      <c r="AB576" s="45"/>
      <c r="AC576" s="1" t="s">
        <v>59</v>
      </c>
      <c r="AD576" s="1" t="s">
        <v>60</v>
      </c>
      <c r="AE576" s="1" t="s">
        <v>61</v>
      </c>
      <c r="AF576" s="1" t="s">
        <v>64</v>
      </c>
      <c r="AG576" s="1" t="s">
        <v>65</v>
      </c>
      <c r="AH576" s="1" t="s">
        <v>66</v>
      </c>
      <c r="AI576" s="1" t="s">
        <v>16</v>
      </c>
      <c r="AJ576" s="1" t="s">
        <v>17</v>
      </c>
      <c r="AK576" s="1" t="s">
        <v>18</v>
      </c>
      <c r="AL576" s="1" t="s">
        <v>19</v>
      </c>
      <c r="AM576" s="2" t="s">
        <v>20</v>
      </c>
      <c r="AN576" s="2" t="s">
        <v>21</v>
      </c>
      <c r="AO576" s="2" t="s">
        <v>36</v>
      </c>
      <c r="AP576" s="2" t="s">
        <v>37</v>
      </c>
      <c r="AQ576" s="2" t="s">
        <v>38</v>
      </c>
      <c r="AR576" s="2" t="s">
        <v>39</v>
      </c>
      <c r="AS576" s="2" t="s">
        <v>40</v>
      </c>
      <c r="AT576" s="2" t="s">
        <v>41</v>
      </c>
      <c r="AU576" s="2" t="s">
        <v>42</v>
      </c>
      <c r="AV576" s="1" t="s">
        <v>16</v>
      </c>
      <c r="AW576" s="1" t="s">
        <v>17</v>
      </c>
      <c r="AX576" s="1" t="s">
        <v>18</v>
      </c>
      <c r="AY576" s="1" t="s">
        <v>19</v>
      </c>
      <c r="AZ576" s="2" t="s">
        <v>20</v>
      </c>
      <c r="BA576" s="2" t="s">
        <v>21</v>
      </c>
      <c r="BB576" s="2" t="s">
        <v>36</v>
      </c>
      <c r="BC576" s="2" t="s">
        <v>37</v>
      </c>
      <c r="BD576" s="2" t="s">
        <v>38</v>
      </c>
      <c r="BE576" s="2" t="s">
        <v>39</v>
      </c>
      <c r="BF576" s="2" t="s">
        <v>40</v>
      </c>
      <c r="BG576" s="2" t="s">
        <v>41</v>
      </c>
      <c r="BH576" s="2" t="s">
        <v>42</v>
      </c>
      <c r="BI576" s="1" t="s">
        <v>16</v>
      </c>
      <c r="BJ576" s="1" t="s">
        <v>17</v>
      </c>
      <c r="BK576" s="1" t="s">
        <v>18</v>
      </c>
      <c r="BL576" s="1" t="s">
        <v>19</v>
      </c>
      <c r="BM576" s="2" t="s">
        <v>20</v>
      </c>
      <c r="BN576" s="2" t="s">
        <v>21</v>
      </c>
      <c r="BO576" s="2" t="s">
        <v>36</v>
      </c>
      <c r="BP576" s="2" t="s">
        <v>37</v>
      </c>
      <c r="BQ576" s="2" t="s">
        <v>38</v>
      </c>
      <c r="BR576" s="2" t="s">
        <v>39</v>
      </c>
      <c r="BS576" s="2" t="s">
        <v>40</v>
      </c>
      <c r="BT576" s="2" t="s">
        <v>41</v>
      </c>
      <c r="BU576" s="2" t="s">
        <v>42</v>
      </c>
      <c r="BV576" s="2" t="s">
        <v>70</v>
      </c>
      <c r="BW576" s="2" t="s">
        <v>71</v>
      </c>
      <c r="BX576" s="9" t="s">
        <v>72</v>
      </c>
    </row>
    <row r="577" spans="1:76" x14ac:dyDescent="0.25">
      <c r="A577" s="53"/>
      <c r="B577" s="8">
        <v>0.26951672862453502</v>
      </c>
      <c r="C577" s="3">
        <v>0.10297397769516729</v>
      </c>
      <c r="D577" s="3">
        <v>0.10594795539033458</v>
      </c>
      <c r="E577" s="3">
        <v>0.46877323420074346</v>
      </c>
      <c r="F577" s="3">
        <v>0.87620817843866172</v>
      </c>
      <c r="G577" s="3">
        <v>0.1</v>
      </c>
      <c r="H577" s="3">
        <v>0.1</v>
      </c>
      <c r="I577" s="3">
        <v>0.51933085501858745</v>
      </c>
      <c r="J577" s="3">
        <v>0.1</v>
      </c>
      <c r="K577" s="3">
        <v>0.10089219330855019</v>
      </c>
      <c r="L577" s="3">
        <v>0.10297397769516729</v>
      </c>
      <c r="M577" s="3">
        <v>0.1</v>
      </c>
      <c r="N577" s="3">
        <v>0.120817843866171</v>
      </c>
      <c r="O577" s="3">
        <v>1</v>
      </c>
      <c r="P577" s="6">
        <f>$BV$43+ (B577*AI571) + (C577*$AJ$43) +(D577*$AK$43)+(E577*$AL$43)+(F577*$AM$43)+(G577*$AN$43)+(H577*$AO$43)+(I577*$AP$43)+(J577*$AQ$43)+(K577*$AR$43)+(L577*$AS$43)+(M577*$AT$43)+(N577*$AU$43)</f>
        <v>1.1184764943992784</v>
      </c>
      <c r="Q577" s="6">
        <f>$BW$43+ (B577*$AV$43) + (C577*$AW$43) +(D577*$AX$43)+(E577*$AY$43)+(F577*$AZ$43)+(G577*$BA$43)+(H577*$BB$43)+(I577*$BC$43)+(J577*$BD$43)+(K577*$BE$43)+(L577*$BF$43)+(M577*$BG$43)+(N577*$BH$43)</f>
        <v>2.5129876661774113</v>
      </c>
      <c r="R577" s="6">
        <f>$BX$43+ (B577*$BI$43) + (C577*$BJ$43) +(D577*$BK$43)+(E577*$BL$43)+(F577*$BM$43)+(G577*$BN$43)+(H577*$BO$43)+(I577*$BP$43)+(J577*$BQ$43)+(K577*$BR$43)+(L577*$BS$43)+(M577*$BT$43)+(N577*$BU$43)</f>
        <v>2.0142316659841852</v>
      </c>
      <c r="S577" s="6">
        <f>1/(1+EXP(-P577))</f>
        <v>0.75370601246495772</v>
      </c>
      <c r="T577" s="6">
        <f t="shared" ref="T577" si="6434">1/(1+EXP(-Q577))</f>
        <v>0.92504730296426851</v>
      </c>
      <c r="U577" s="6">
        <f t="shared" ref="U577" si="6435">1/(1+EXP(-R577))</f>
        <v>0.88228323250068719</v>
      </c>
      <c r="V577" s="6">
        <f>AB571+(S577*Y571)+(T577*Z571)+(U577*AA571)</f>
        <v>0.17244617885759184</v>
      </c>
      <c r="W577" s="6">
        <f>1/(1+EXP(-V577))</f>
        <v>0.54300502500817638</v>
      </c>
      <c r="X577" s="6">
        <f>(O577 -W577) *W577 * (1-W577)</f>
        <v>0.11340356253695678</v>
      </c>
      <c r="Y577" s="6">
        <f>$Q$4*X577*S577</f>
        <v>8.5472946919050163E-3</v>
      </c>
      <c r="Z577" s="6">
        <f>$Q$4*X577*T577</f>
        <v>1.0490365967135163E-2</v>
      </c>
      <c r="AA577" s="6">
        <f>$Q$4*X577*U577</f>
        <v>1.0005406173220006E-2</v>
      </c>
      <c r="AB577" s="6">
        <f>$Q$4*X577</f>
        <v>1.1340356253695678E-2</v>
      </c>
      <c r="AC577" s="6">
        <f>X577 *Y571</f>
        <v>4.6141147016007057E-2</v>
      </c>
      <c r="AD577" s="6">
        <f t="shared" ref="AD577" si="6436">Y577 *Z571</f>
        <v>-1.9731438626434963E-3</v>
      </c>
      <c r="AE577" s="6">
        <f t="shared" ref="AE577" si="6437">Z577 *AA571</f>
        <v>-3.8041960265283396E-3</v>
      </c>
      <c r="AF577" s="6">
        <f>AC577 *S577*(1 - S577)</f>
        <v>8.5653315056132811E-3</v>
      </c>
      <c r="AG577" s="6">
        <f>AD577 *T577*(1 - T577)</f>
        <v>-1.3680751583525761E-4</v>
      </c>
      <c r="AH577" s="6">
        <f>AE577 *U577*(1 - U577)</f>
        <v>-3.9510201190926241E-4</v>
      </c>
      <c r="AI577" s="6">
        <f>$Q$4*$AF$49 *B577</f>
        <v>7.0728115482255504E-5</v>
      </c>
      <c r="AJ577" s="6">
        <f t="shared" ref="AJ577" si="6438">$Q$4*$AF$49 *C577</f>
        <v>2.7023017915289378E-5</v>
      </c>
      <c r="AK577" s="6">
        <f t="shared" ref="AK577" si="6439">$Q$4*$AF$49 *D577</f>
        <v>2.7803466086128061E-5</v>
      </c>
      <c r="AL577" s="6">
        <f t="shared" ref="AL577" si="6440">$Q$4*$AF$49 *E577</f>
        <v>1.2301814292844728E-4</v>
      </c>
      <c r="AM577" s="6">
        <f t="shared" ref="AM577" si="6441">$Q$4*$AF$49 *F577</f>
        <v>2.2993954233334679E-4</v>
      </c>
      <c r="AN577" s="6">
        <f t="shared" ref="AN577" si="6442">$Q$4*$AF$49 *G577</f>
        <v>2.6242569744450695E-5</v>
      </c>
      <c r="AO577" s="6">
        <f t="shared" ref="AO577" si="6443">$Q$4*$AF$49 *H577</f>
        <v>2.6242569744450695E-5</v>
      </c>
      <c r="AP577" s="6">
        <f t="shared" ref="AP577" si="6444">$Q$4*$AF$49 *I577</f>
        <v>1.3628576183270493E-4</v>
      </c>
      <c r="AQ577" s="6">
        <f t="shared" ref="AQ577" si="6445">$Q$4*$AF$49 *J577</f>
        <v>2.6242569744450695E-5</v>
      </c>
      <c r="AR577" s="6">
        <f t="shared" ref="AR577" si="6446">$Q$4*$AF$49 *K577</f>
        <v>2.6476704195702298E-5</v>
      </c>
      <c r="AS577" s="6">
        <f t="shared" ref="AS577" si="6447">$Q$4*$AF$49 *L577</f>
        <v>2.7023017915289378E-5</v>
      </c>
      <c r="AT577" s="6">
        <f t="shared" ref="AT577" si="6448">$Q$4*$AF$49 *M577</f>
        <v>2.6242569744450695E-5</v>
      </c>
      <c r="AU577" s="6">
        <f t="shared" ref="AU577" si="6449">$Q$4*$AF$49 *N577</f>
        <v>3.170570694032147E-5</v>
      </c>
      <c r="AV577" s="6">
        <f>$Q$4*$AG$49 *B577</f>
        <v>5.8622748510761062E-7</v>
      </c>
      <c r="AW577" s="6">
        <f t="shared" ref="AW577" si="6450">$Q$4*$AG$49 *C577</f>
        <v>2.2397932879283909E-7</v>
      </c>
      <c r="AX577" s="6">
        <f t="shared" ref="AX577" si="6451">$Q$4*$AG$49 *D577</f>
        <v>2.3044804586988857E-7</v>
      </c>
      <c r="AY577" s="6">
        <f t="shared" ref="AY577" si="6452">$Q$4*$AG$49 *E577</f>
        <v>1.0196315292699279E-6</v>
      </c>
      <c r="AZ577" s="6">
        <f t="shared" ref="AZ577" si="6453">$Q$4*$AG$49 *F577</f>
        <v>1.90584576882571E-6</v>
      </c>
      <c r="BA577" s="6">
        <f t="shared" ref="BA577" si="6454">$Q$4*$AG$49 *G577</f>
        <v>2.1751061171578957E-7</v>
      </c>
      <c r="BB577" s="6">
        <f t="shared" ref="BB577" si="6455">$Q$4*$AG$49 *H577</f>
        <v>2.1751061171578957E-7</v>
      </c>
      <c r="BC577" s="6">
        <f t="shared" ref="BC577" si="6456">$Q$4*$AG$49 *I577</f>
        <v>1.1295997195797698E-6</v>
      </c>
      <c r="BD577" s="6">
        <f t="shared" ref="BD577" si="6457">$Q$4*$AG$49 *J577</f>
        <v>2.1751061171578957E-7</v>
      </c>
      <c r="BE577" s="6">
        <f t="shared" ref="BE577" si="6458">$Q$4*$AG$49 *K577</f>
        <v>2.1945122683890442E-7</v>
      </c>
      <c r="BF577" s="6">
        <f t="shared" ref="BF577" si="6459">$Q$4*$AG$49 *L577</f>
        <v>2.2397932879283909E-7</v>
      </c>
      <c r="BG577" s="6">
        <f t="shared" ref="BG577" si="6460">$Q$4*$AG$49 *M577</f>
        <v>2.1751061171578957E-7</v>
      </c>
      <c r="BH577" s="6">
        <f t="shared" ref="BH577" si="6461">$Q$4*$AG$49 *N577</f>
        <v>2.6279163125513609E-7</v>
      </c>
      <c r="BI577" s="6">
        <f>$Q$4*$AH$49 *B577</f>
        <v>3.4984895032724009E-7</v>
      </c>
      <c r="BJ577" s="6">
        <f t="shared" ref="BJ577" si="6462">$Q$4*$AH$49 *C577</f>
        <v>1.3366642653882154E-7</v>
      </c>
      <c r="BK577" s="6">
        <f t="shared" ref="BK577" si="6463">$Q$4*$AH$49 *D577</f>
        <v>1.3752682874932902E-7</v>
      </c>
      <c r="BL577" s="6">
        <f t="shared" ref="BL577" si="6464">$Q$4*$AH$49 *E577</f>
        <v>6.0849589843124165E-7</v>
      </c>
      <c r="BM577" s="6">
        <f t="shared" ref="BM577" si="6465">$Q$4*$AH$49 *F577</f>
        <v>1.1373710012707666E-6</v>
      </c>
      <c r="BN577" s="6">
        <f t="shared" ref="BN577" si="6466">$Q$4*$AH$49 *G577</f>
        <v>1.2980602432831405E-7</v>
      </c>
      <c r="BO577" s="6">
        <f t="shared" ref="BO577" si="6467">$Q$4*$AH$49 *H577</f>
        <v>1.2980602432831405E-7</v>
      </c>
      <c r="BP577" s="6">
        <f t="shared" ref="BP577" si="6468">$Q$4*$AH$49 *I577</f>
        <v>6.7412273600986892E-7</v>
      </c>
      <c r="BQ577" s="6">
        <f t="shared" ref="BQ577" si="6469">$Q$4*$AH$49 *J577</f>
        <v>1.2980602432831405E-7</v>
      </c>
      <c r="BR577" s="6">
        <f t="shared" ref="BR577" si="6470">$Q$4*$AH$49 *K577</f>
        <v>1.3096414499146631E-7</v>
      </c>
      <c r="BS577" s="6">
        <f t="shared" ref="BS577" si="6471">$Q$4*$AH$49 *L577</f>
        <v>1.3366642653882154E-7</v>
      </c>
      <c r="BT577" s="6">
        <f t="shared" ref="BT577" si="6472">$Q$4*$AH$49 *M577</f>
        <v>1.2980602432831405E-7</v>
      </c>
      <c r="BU577" s="6">
        <f t="shared" ref="BU577" si="6473">$Q$4*$AH$49 *N577</f>
        <v>1.568288398018664E-7</v>
      </c>
      <c r="BV577" s="6">
        <f>$Q$4*AF577</f>
        <v>8.565331505613282E-4</v>
      </c>
      <c r="BW577" s="6">
        <f>$Q$4*AG577</f>
        <v>-1.3680751583525762E-5</v>
      </c>
      <c r="BX577" s="10">
        <f>$Q$4*AH577</f>
        <v>-3.9510201190926243E-5</v>
      </c>
    </row>
    <row r="578" spans="1:76" x14ac:dyDescent="0.25">
      <c r="A578" s="53"/>
      <c r="B578" s="21" t="s">
        <v>74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7">
        <f>Y571 + Y577</f>
        <v>0.41542293407907366</v>
      </c>
      <c r="Z578" s="7">
        <f t="shared" ref="Z578" si="6474">Z571 + Z577</f>
        <v>-0.22035973734242129</v>
      </c>
      <c r="AA578" s="7">
        <f t="shared" ref="AA578" si="6475">AA571 + AA577</f>
        <v>-0.35263170662592819</v>
      </c>
      <c r="AB578" s="7">
        <f>AB571+AB577</f>
        <v>0.41061782894033128</v>
      </c>
      <c r="AC578" s="41"/>
      <c r="AD578" s="42"/>
      <c r="AE578" s="42"/>
      <c r="AF578" s="42"/>
      <c r="AG578" s="42"/>
      <c r="AH578" s="43"/>
      <c r="AI578" s="7">
        <f>AI571 + AI577</f>
        <v>-8.6650979289940831E-3</v>
      </c>
      <c r="AJ578" s="7">
        <f t="shared" ref="AJ578:BX578" si="6476">AJ571 + AJ577</f>
        <v>0.78919013204362287</v>
      </c>
      <c r="AK578" s="7">
        <f t="shared" si="6476"/>
        <v>0.5124372418126848</v>
      </c>
      <c r="AL578" s="7">
        <f t="shared" si="6476"/>
        <v>7.1759006338402764E-2</v>
      </c>
      <c r="AM578" s="7">
        <f t="shared" si="6476"/>
        <v>0.16513777919202688</v>
      </c>
      <c r="AN578" s="7">
        <f t="shared" si="6476"/>
        <v>0.38912246713604892</v>
      </c>
      <c r="AO578" s="7">
        <f t="shared" si="6476"/>
        <v>0.93625412825616816</v>
      </c>
      <c r="AP578" s="7">
        <f t="shared" si="6476"/>
        <v>7.6169845546027459E-2</v>
      </c>
      <c r="AQ578" s="7">
        <f t="shared" si="6476"/>
        <v>0.60470413207397178</v>
      </c>
      <c r="AR578" s="7">
        <f t="shared" si="6476"/>
        <v>9.4243855130712761E-2</v>
      </c>
      <c r="AS578" s="7">
        <f t="shared" si="6476"/>
        <v>0.56120792850146251</v>
      </c>
      <c r="AT578" s="7">
        <f t="shared" si="6476"/>
        <v>0.93917712281050569</v>
      </c>
      <c r="AU578" s="7">
        <f t="shared" si="6476"/>
        <v>0.85519812096020997</v>
      </c>
      <c r="AV578" s="7">
        <f t="shared" si="6476"/>
        <v>0.64879887313615503</v>
      </c>
      <c r="AW578" s="7">
        <f t="shared" si="6476"/>
        <v>0.89502109654970297</v>
      </c>
      <c r="AX578" s="7">
        <f t="shared" si="6476"/>
        <v>0.68585055064831768</v>
      </c>
      <c r="AY578" s="7">
        <f t="shared" si="6476"/>
        <v>0.92596261466064966</v>
      </c>
      <c r="AZ578" s="7">
        <f t="shared" si="6476"/>
        <v>0.68245106246829013</v>
      </c>
      <c r="BA578" s="7">
        <f t="shared" si="6476"/>
        <v>0.18778775119540597</v>
      </c>
      <c r="BB578" s="7">
        <f t="shared" si="6476"/>
        <v>0.34102451678772844</v>
      </c>
      <c r="BC578" s="7">
        <f t="shared" si="6476"/>
        <v>0.79975035982268528</v>
      </c>
      <c r="BD578" s="7">
        <f t="shared" si="6476"/>
        <v>0.68676587532027478</v>
      </c>
      <c r="BE578" s="7">
        <f t="shared" si="6476"/>
        <v>4.5351053644848274E-2</v>
      </c>
      <c r="BF578" s="7">
        <f t="shared" si="6476"/>
        <v>0.6499058345264388</v>
      </c>
      <c r="BG578" s="7">
        <f t="shared" si="6476"/>
        <v>0.77600625879581175</v>
      </c>
      <c r="BH578" s="7">
        <f t="shared" si="6476"/>
        <v>0.98057042213379952</v>
      </c>
      <c r="BI578" s="7">
        <f t="shared" si="6476"/>
        <v>0.7431843671742655</v>
      </c>
      <c r="BJ578" s="7">
        <f t="shared" si="6476"/>
        <v>0.38600121644108415</v>
      </c>
      <c r="BK578" s="7">
        <f t="shared" si="6476"/>
        <v>0.33273030706775253</v>
      </c>
      <c r="BL578" s="7">
        <f t="shared" si="6476"/>
        <v>6.3292813922293342E-2</v>
      </c>
      <c r="BM578" s="7">
        <f t="shared" si="6476"/>
        <v>0.77222259165795792</v>
      </c>
      <c r="BN578" s="7">
        <f t="shared" si="6476"/>
        <v>0.46636798620261521</v>
      </c>
      <c r="BO578" s="7">
        <f t="shared" si="6476"/>
        <v>0.89012979385685354</v>
      </c>
      <c r="BP578" s="7">
        <f t="shared" si="6476"/>
        <v>0.34529852386746268</v>
      </c>
      <c r="BQ578" s="7">
        <f t="shared" si="6476"/>
        <v>0.37244148857570702</v>
      </c>
      <c r="BR578" s="7">
        <f t="shared" si="6476"/>
        <v>0.32045510094469437</v>
      </c>
      <c r="BS578" s="7">
        <f t="shared" si="6476"/>
        <v>0.2030338137318779</v>
      </c>
      <c r="BT578" s="7">
        <f t="shared" si="6476"/>
        <v>0.79207422413044715</v>
      </c>
      <c r="BU578" s="7">
        <f t="shared" si="6476"/>
        <v>0.21258308952837543</v>
      </c>
      <c r="BV578" s="7">
        <f t="shared" si="6476"/>
        <v>4.4629152471577206E-2</v>
      </c>
      <c r="BW578" s="7">
        <f t="shared" si="6476"/>
        <v>0.30856686388453297</v>
      </c>
      <c r="BX578" s="11">
        <f t="shared" si="6476"/>
        <v>0.54006682278897067</v>
      </c>
    </row>
    <row r="579" spans="1:76" x14ac:dyDescent="0.25">
      <c r="A579" s="53"/>
      <c r="BX579" s="12"/>
    </row>
    <row r="580" spans="1:76" x14ac:dyDescent="0.25">
      <c r="A580" s="53"/>
      <c r="B580" s="8">
        <v>0.29033457249070638</v>
      </c>
      <c r="C580" s="3">
        <v>0.10297397769516729</v>
      </c>
      <c r="D580" s="3">
        <v>0.11189591078066916</v>
      </c>
      <c r="E580" s="3">
        <v>0.48066914498141267</v>
      </c>
      <c r="F580" s="3">
        <v>0.88215613382899627</v>
      </c>
      <c r="G580" s="3">
        <v>0.1</v>
      </c>
      <c r="H580" s="3">
        <v>0.1</v>
      </c>
      <c r="I580" s="3">
        <v>0.41226765799256504</v>
      </c>
      <c r="J580" s="3">
        <v>0.10297397769516729</v>
      </c>
      <c r="K580" s="3">
        <v>0.10059479553903346</v>
      </c>
      <c r="L580" s="3">
        <v>0.10594795539033458</v>
      </c>
      <c r="M580" s="3">
        <v>0.10297397769516729</v>
      </c>
      <c r="N580" s="3">
        <v>0.120817843866171</v>
      </c>
      <c r="O580" s="3">
        <v>0</v>
      </c>
      <c r="P580" s="6">
        <f>$BV$43+ (B580*AI574) + (C580*$AJ$43) +(D580*$AK$43)+(E580*$AL$43)+(F580*$AM$43)+(G580*$AN$43)+(H580*$AO$43)+(I580*$AP$43)+(J580*$AQ$43)+(K580*$AR$43)+(L580*$AS$43)+(M580*$AT$43)+(N580*$AU$43)</f>
        <v>1.1168360491324956</v>
      </c>
      <c r="Q580" s="6">
        <f>$BW$43+ (B580*$AV$43) + (C580*$AW$43) +(D580*$AX$43)+(E580*$AY$43)+(F580*$AZ$43)+(G580*$BA$43)+(H580*$BB$43)+(I580*$BC$43)+(J580*$BD$43)+(K580*$BE$43)+(L580*$BF$43)+(M580*$BG$43)+(N580*$BH$43)</f>
        <v>2.4655634858100868</v>
      </c>
      <c r="R580" s="6">
        <f>$BX$43+ (B580*$BI$43) + (C580*$BJ$43) +(D580*$BK$43)+(E580*$BL$43)+(F580*$BM$43)+(G580*$BN$43)+(H580*$BO$43)+(I580*$BP$43)+(J580*$BQ$43)+(K580*$BR$43)+(L580*$BS$43)+(M580*$BT$43)+(N580*$BU$43)</f>
        <v>2.0036371550250882</v>
      </c>
      <c r="S580" s="6">
        <f>1/(1+EXP(-P580))</f>
        <v>0.7534013645401284</v>
      </c>
      <c r="T580" s="6">
        <f t="shared" ref="T580" si="6477">1/(1+EXP(-Q580))</f>
        <v>0.92169215469987387</v>
      </c>
      <c r="U580" s="6">
        <f t="shared" ref="U580" si="6478">1/(1+EXP(-R580))</f>
        <v>0.88117842732851526</v>
      </c>
      <c r="V580" s="6">
        <f>AB571+(S580*Y571)+(T580*Z571)+(U580*AA571)</f>
        <v>0.17349740471968539</v>
      </c>
      <c r="W580" s="6">
        <f t="shared" ref="W580" si="6479">1/(1+EXP(-V580))</f>
        <v>0.54326587548621763</v>
      </c>
      <c r="X580" s="6">
        <f>(O580 -W580) *W580 * (1-W580)</f>
        <v>-0.13479950993166237</v>
      </c>
      <c r="Y580" s="6">
        <f>$Q$4*X580*S580</f>
        <v>-1.0155813472185502E-2</v>
      </c>
      <c r="Z580" s="6">
        <f>$Q$4*X580*T580</f>
        <v>-1.2424365076140094E-2</v>
      </c>
      <c r="AA580" s="6">
        <f>$Q$4*X580*U580</f>
        <v>-1.1878242016623682E-2</v>
      </c>
      <c r="AB580" s="6">
        <f>$Q$4*X580</f>
        <v>-1.3479950993166238E-2</v>
      </c>
      <c r="AC580" s="6">
        <f>X580 *Y571</f>
        <v>-5.4846636792522115E-2</v>
      </c>
      <c r="AD580" s="6">
        <f>X580 *Z571</f>
        <v>3.1118480793801837E-2</v>
      </c>
      <c r="AE580" s="6">
        <f>X580 *AA571</f>
        <v>4.8883305088358142E-2</v>
      </c>
      <c r="AF580" s="6">
        <f>AC580 *S580*(1 - S580)</f>
        <v>-1.0189833159693788E-2</v>
      </c>
      <c r="AG580" s="6">
        <f>AD580 *T580*(1 - T580)</f>
        <v>2.2459989639903506E-3</v>
      </c>
      <c r="AH580" s="6">
        <f>AE580 *U580*(1 - U580)</f>
        <v>5.118229012331884E-3</v>
      </c>
      <c r="AI580" s="6">
        <f>$Q$4*$AF$52 *B580</f>
        <v>-4.4871305332942388E-4</v>
      </c>
      <c r="AJ580" s="6">
        <f t="shared" ref="AJ580" si="6480">$Q$4*$AF$52 *C580</f>
        <v>-1.5914662710915544E-4</v>
      </c>
      <c r="AK580" s="6">
        <f t="shared" ref="AK580" si="6481">$Q$4*$AF$52 *D580</f>
        <v>-1.7293550454821583E-4</v>
      </c>
      <c r="AL580" s="6">
        <f t="shared" ref="AL580" si="6482">$Q$4*$AF$52 *E580</f>
        <v>-7.4287577202937895E-4</v>
      </c>
      <c r="AM580" s="6">
        <f t="shared" ref="AM580" si="6483">$Q$4*$AF$52 *F580</f>
        <v>-1.3633752567870968E-3</v>
      </c>
      <c r="AN580" s="6">
        <f t="shared" ref="AN580" si="6484">$Q$4*$AF$52 *G580</f>
        <v>-1.5455033462946863E-4</v>
      </c>
      <c r="AO580" s="6">
        <f t="shared" ref="AO580" si="6485">$Q$4*$AF$52 *H580</f>
        <v>-1.5455033462946863E-4</v>
      </c>
      <c r="AP580" s="6">
        <f t="shared" ref="AP580" si="6486">$Q$4*$AF$52 *I580</f>
        <v>-6.3716104499658254E-4</v>
      </c>
      <c r="AQ580" s="6">
        <f t="shared" ref="AQ580" si="6487">$Q$4*$AF$52 *J580</f>
        <v>-1.5914662710915544E-4</v>
      </c>
      <c r="AR580" s="6">
        <f t="shared" ref="AR580" si="6488">$Q$4*$AF$52 *K580</f>
        <v>-1.5546959312540598E-4</v>
      </c>
      <c r="AS580" s="6">
        <f t="shared" ref="AS580" si="6489">$Q$4*$AF$52 *L580</f>
        <v>-1.6374291958884223E-4</v>
      </c>
      <c r="AT580" s="6">
        <f t="shared" ref="AT580" si="6490">$Q$4*$AF$52 *M580</f>
        <v>-1.5914662710915544E-4</v>
      </c>
      <c r="AU580" s="6">
        <f t="shared" ref="AU580" si="6491">$Q$4*$AF$52 *N580</f>
        <v>-1.8672438198727621E-4</v>
      </c>
      <c r="AV580" s="6">
        <f>$Q$4*$AG$52 *B580</f>
        <v>-5.0799712809904275E-5</v>
      </c>
      <c r="AW580" s="6">
        <f t="shared" ref="AW580" si="6492">$Q$4*$AG$52 *C580</f>
        <v>-1.8017311713628017E-5</v>
      </c>
      <c r="AX580" s="6">
        <f t="shared" ref="AX580" si="6493">$Q$4*$AG$52 *D580</f>
        <v>-1.9578378432498315E-5</v>
      </c>
      <c r="AY580" s="6">
        <f t="shared" ref="AY580" si="6494">$Q$4*$AG$52 *E580</f>
        <v>-8.4102469479137277E-5</v>
      </c>
      <c r="AZ580" s="6">
        <f t="shared" ref="AZ580" si="6495">$Q$4*$AG$52 *F580</f>
        <v>-1.5435047182830067E-4</v>
      </c>
      <c r="BA580" s="6">
        <f t="shared" ref="BA580" si="6496">$Q$4*$AG$52 *G580</f>
        <v>-1.7496956140671253E-5</v>
      </c>
      <c r="BB580" s="6">
        <f t="shared" ref="BB580" si="6497">$Q$4*$AG$52 *H580</f>
        <v>-1.7496956140671253E-5</v>
      </c>
      <c r="BC580" s="6">
        <f t="shared" ref="BC580" si="6498">$Q$4*$AG$52 *I580</f>
        <v>-7.2134291301131665E-5</v>
      </c>
      <c r="BD580" s="6">
        <f t="shared" ref="BD580" si="6499">$Q$4*$AG$52 *J580</f>
        <v>-1.8017311713628017E-5</v>
      </c>
      <c r="BE580" s="6">
        <f t="shared" ref="BE580" si="6500">$Q$4*$AG$52 *K580</f>
        <v>-1.7601027255262605E-5</v>
      </c>
      <c r="BF580" s="6">
        <f t="shared" ref="BF580" si="6501">$Q$4*$AG$52 *L580</f>
        <v>-1.8537667286584785E-5</v>
      </c>
      <c r="BG580" s="6">
        <f t="shared" ref="BG580" si="6502">$Q$4*$AG$52 *M580</f>
        <v>-1.8017311713628017E-5</v>
      </c>
      <c r="BH580" s="6">
        <f t="shared" ref="BH580" si="6503">$Q$4*$AG$52 *N580</f>
        <v>-2.1139445151368612E-5</v>
      </c>
      <c r="BI580" s="6">
        <f>$Q$4*$AH$52 *B580</f>
        <v>-2.4001231093712511E-5</v>
      </c>
      <c r="BJ580" s="6">
        <f t="shared" ref="BJ580" si="6504">$Q$4*$AH$52 *C580</f>
        <v>-8.5126005287559081E-6</v>
      </c>
      <c r="BK580" s="6">
        <f t="shared" ref="BK580" si="6505">$Q$4*$AH$52 *D580</f>
        <v>-9.2501543651824131E-6</v>
      </c>
      <c r="BL580" s="6">
        <f t="shared" ref="BL580" si="6506">$Q$4*$AH$52 *E580</f>
        <v>-3.9735712937477939E-5</v>
      </c>
      <c r="BM580" s="6">
        <f t="shared" ref="BM580" si="6507">$Q$4*$AH$52 *F580</f>
        <v>-7.292563557667065E-5</v>
      </c>
      <c r="BN580" s="6">
        <f t="shared" ref="BN580" si="6508">$Q$4*$AH$52 *G580</f>
        <v>-8.2667492499470737E-6</v>
      </c>
      <c r="BO580" s="6">
        <f t="shared" ref="BO580" si="6509">$Q$4*$AH$52 *H580</f>
        <v>-8.2667492499470737E-6</v>
      </c>
      <c r="BP580" s="6">
        <f t="shared" ref="BP580" si="6510">$Q$4*$AH$52 *I580</f>
        <v>-3.4081133524874732E-5</v>
      </c>
      <c r="BQ580" s="6">
        <f t="shared" ref="BQ580" si="6511">$Q$4*$AH$52 *J580</f>
        <v>-8.5126005287559081E-6</v>
      </c>
      <c r="BR580" s="6">
        <f t="shared" ref="BR580" si="6512">$Q$4*$AH$52 *K580</f>
        <v>-8.3159195057088406E-6</v>
      </c>
      <c r="BS580" s="6">
        <f t="shared" ref="BS580" si="6513">$Q$4*$AH$52 *L580</f>
        <v>-8.7584518075647443E-6</v>
      </c>
      <c r="BT580" s="6">
        <f t="shared" ref="BT580" si="6514">$Q$4*$AH$52 *M580</f>
        <v>-8.5126005287559081E-6</v>
      </c>
      <c r="BU580" s="6">
        <f t="shared" ref="BU580" si="6515">$Q$4*$AH$52 *N580</f>
        <v>-9.9877082016089164E-6</v>
      </c>
      <c r="BV580" s="6">
        <f>$Q$4*AF580</f>
        <v>-1.0189833159693789E-3</v>
      </c>
      <c r="BW580" s="6">
        <f>$Q$4*AG580</f>
        <v>2.2459989639903507E-4</v>
      </c>
      <c r="BX580" s="10">
        <f>$Q$4*AH580</f>
        <v>5.1182290123318844E-4</v>
      </c>
    </row>
    <row r="581" spans="1:76" x14ac:dyDescent="0.25">
      <c r="A581" s="53"/>
      <c r="B581" s="21" t="s">
        <v>74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13">
        <f>Y578+Y580</f>
        <v>0.40526712060688813</v>
      </c>
      <c r="Z581" s="13">
        <f t="shared" ref="Z581:AB581" si="6516">Z578+Z580</f>
        <v>-0.23278410241856137</v>
      </c>
      <c r="AA581" s="13">
        <f t="shared" si="6516"/>
        <v>-0.36450994864255187</v>
      </c>
      <c r="AB581" s="13">
        <f t="shared" si="6516"/>
        <v>0.39713787794716504</v>
      </c>
      <c r="AC581" s="36" t="s">
        <v>74</v>
      </c>
      <c r="AD581" s="36"/>
      <c r="AE581" s="36"/>
      <c r="AF581" s="36"/>
      <c r="AG581" s="36"/>
      <c r="AH581" s="36"/>
      <c r="AI581" s="14">
        <f>AI578+AI580</f>
        <v>-9.1138109823235072E-3</v>
      </c>
      <c r="AJ581" s="14">
        <f t="shared" ref="AJ581:BV581" si="6517">AJ578+AJ580</f>
        <v>0.78903098541651373</v>
      </c>
      <c r="AK581" s="14">
        <f t="shared" si="6517"/>
        <v>0.51226430630813657</v>
      </c>
      <c r="AL581" s="14">
        <f t="shared" si="6517"/>
        <v>7.1016130566373389E-2</v>
      </c>
      <c r="AM581" s="14">
        <f t="shared" si="6517"/>
        <v>0.16377440393523979</v>
      </c>
      <c r="AN581" s="14">
        <f t="shared" si="6517"/>
        <v>0.38896791680141946</v>
      </c>
      <c r="AO581" s="14">
        <f t="shared" si="6517"/>
        <v>0.93609957792153864</v>
      </c>
      <c r="AP581" s="14">
        <f t="shared" si="6517"/>
        <v>7.5532684501030872E-2</v>
      </c>
      <c r="AQ581" s="14">
        <f t="shared" si="6517"/>
        <v>0.60454498544686264</v>
      </c>
      <c r="AR581" s="14">
        <f t="shared" si="6517"/>
        <v>9.408838553758736E-2</v>
      </c>
      <c r="AS581" s="14">
        <f t="shared" si="6517"/>
        <v>0.56104418558187363</v>
      </c>
      <c r="AT581" s="14">
        <f t="shared" si="6517"/>
        <v>0.93901797618339655</v>
      </c>
      <c r="AU581" s="14">
        <f t="shared" si="6517"/>
        <v>0.85501139657822267</v>
      </c>
      <c r="AV581" s="14">
        <f t="shared" si="6517"/>
        <v>0.64874807342334517</v>
      </c>
      <c r="AW581" s="14">
        <f t="shared" si="6517"/>
        <v>0.89500307923798939</v>
      </c>
      <c r="AX581" s="14">
        <f t="shared" si="6517"/>
        <v>0.68583097226988521</v>
      </c>
      <c r="AY581" s="14">
        <f t="shared" si="6517"/>
        <v>0.92587851219117057</v>
      </c>
      <c r="AZ581" s="14">
        <f t="shared" si="6517"/>
        <v>0.6822967119964618</v>
      </c>
      <c r="BA581" s="14">
        <f t="shared" si="6517"/>
        <v>0.1877702542392653</v>
      </c>
      <c r="BB581" s="14">
        <f t="shared" si="6517"/>
        <v>0.34100701983158777</v>
      </c>
      <c r="BC581" s="14">
        <f t="shared" si="6517"/>
        <v>0.79967822553138412</v>
      </c>
      <c r="BD581" s="14">
        <f t="shared" si="6517"/>
        <v>0.6867478580085612</v>
      </c>
      <c r="BE581" s="14">
        <f t="shared" si="6517"/>
        <v>4.5333452617593015E-2</v>
      </c>
      <c r="BF581" s="14">
        <f t="shared" si="6517"/>
        <v>0.64988729685915225</v>
      </c>
      <c r="BG581" s="14">
        <f t="shared" si="6517"/>
        <v>0.77598824148409817</v>
      </c>
      <c r="BH581" s="14">
        <f t="shared" si="6517"/>
        <v>0.98054928268864816</v>
      </c>
      <c r="BI581" s="14">
        <f t="shared" si="6517"/>
        <v>0.74316036594317181</v>
      </c>
      <c r="BJ581" s="14">
        <f t="shared" si="6517"/>
        <v>0.3859927038405554</v>
      </c>
      <c r="BK581" s="14">
        <f t="shared" si="6517"/>
        <v>0.33272105691338733</v>
      </c>
      <c r="BL581" s="14">
        <f t="shared" si="6517"/>
        <v>6.325307820935587E-2</v>
      </c>
      <c r="BM581" s="14">
        <f t="shared" si="6517"/>
        <v>0.77214966602238122</v>
      </c>
      <c r="BN581" s="14">
        <f t="shared" si="6517"/>
        <v>0.46635971945336524</v>
      </c>
      <c r="BO581" s="14">
        <f t="shared" si="6517"/>
        <v>0.89012152710760362</v>
      </c>
      <c r="BP581" s="14">
        <f t="shared" si="6517"/>
        <v>0.3452644427339378</v>
      </c>
      <c r="BQ581" s="14">
        <f t="shared" si="6517"/>
        <v>0.37243297597517827</v>
      </c>
      <c r="BR581" s="14">
        <f t="shared" si="6517"/>
        <v>0.32044678502518864</v>
      </c>
      <c r="BS581" s="14">
        <f t="shared" si="6517"/>
        <v>0.20302505528007034</v>
      </c>
      <c r="BT581" s="14">
        <f t="shared" si="6517"/>
        <v>0.79206571152991834</v>
      </c>
      <c r="BU581" s="14">
        <f t="shared" si="6517"/>
        <v>0.21257310182017383</v>
      </c>
      <c r="BV581" s="14">
        <f t="shared" si="6517"/>
        <v>4.3610169155607829E-2</v>
      </c>
      <c r="BW581" s="14">
        <f>BW578+BW580</f>
        <v>0.30879146378093203</v>
      </c>
      <c r="BX581" s="15">
        <f t="shared" ref="BX581" si="6518">BX578+BX580</f>
        <v>0.54057864569020386</v>
      </c>
    </row>
    <row r="582" spans="1:76" x14ac:dyDescent="0.25">
      <c r="A582" s="53"/>
      <c r="BX582" s="12"/>
    </row>
    <row r="583" spans="1:76" ht="14.25" customHeight="1" x14ac:dyDescent="0.25">
      <c r="A583" s="53"/>
      <c r="B583" s="8">
        <v>0.32007434944237922</v>
      </c>
      <c r="C583" s="3">
        <v>0.1</v>
      </c>
      <c r="D583" s="3">
        <v>0.10594795539033458</v>
      </c>
      <c r="E583" s="3">
        <v>0.45687732342007437</v>
      </c>
      <c r="F583" s="3">
        <v>0.9</v>
      </c>
      <c r="G583" s="3">
        <v>0.1</v>
      </c>
      <c r="H583" s="3">
        <v>0.10594795539033458</v>
      </c>
      <c r="I583" s="3">
        <v>0.45985130111524164</v>
      </c>
      <c r="J583" s="3">
        <v>0.10297397769516729</v>
      </c>
      <c r="K583" s="3">
        <v>0.10059479553903346</v>
      </c>
      <c r="L583" s="3">
        <v>0.10297397769516729</v>
      </c>
      <c r="M583" s="3">
        <v>0.10297397769516729</v>
      </c>
      <c r="N583" s="3">
        <v>0.10892193308550187</v>
      </c>
      <c r="O583" s="3">
        <v>0</v>
      </c>
      <c r="P583" s="6">
        <f>$BV$43+ (B583*AI577) + (C583*$AJ$43) +(D583*$AK$43)+(E583*$AL$43)+(F583*$AM$43)+(G583*$AN$43)+(H583*$AO$43)+(I583*$AP$43)+(J583*$AQ$43)+(K583*$AR$43)+(L583*$AS$43)+(M583*$AT$43)+(N583*$AU$43)</f>
        <v>1.1143230549601821</v>
      </c>
      <c r="Q583" s="6">
        <f>$BW$43+ (B583*$AV$43) + (C583*$AW$43) +(D583*$AX$43)+(E583*$AY$43)+(F583*$AZ$43)+(G583*$BA$43)+(H583*$BB$43)+(I583*$BC$43)+(J583*$BD$43)+(K583*$BE$43)+(L583*$BF$43)+(M583*$BG$43)+(N583*$BH$43)</f>
        <v>2.4954608669463334</v>
      </c>
      <c r="R583" s="6">
        <f>$BX$43+ (B583*$BI$43) + (C583*$BJ$43) +(D583*$BK$43)+(E583*$BL$43)+(F583*$BM$43)+(G583*$BN$43)+(H583*$BO$43)+(I583*$BP$43)+(J583*$BQ$43)+(K583*$BR$43)+(L583*$BS$43)+(M583*$BT$43)+(N583*$BU$43)</f>
        <v>2.053859722839591</v>
      </c>
      <c r="S583" s="6">
        <f t="shared" ref="S583" si="6519">1/(1+EXP(-P583))</f>
        <v>0.75293418375792309</v>
      </c>
      <c r="T583" s="6">
        <f>1/(1+EXP(-Q583))</f>
        <v>0.92382299661895484</v>
      </c>
      <c r="U583" s="6">
        <f>1/(1+EXP(-R583))</f>
        <v>0.88633704164848148</v>
      </c>
      <c r="V583" s="6">
        <f>AB571+(S583*Y571)+(T583*Z571)+(U583*AA571)</f>
        <v>0.17094471016002316</v>
      </c>
      <c r="W583" s="6">
        <f t="shared" ref="W583" si="6520">1/(1+EXP(-V583))</f>
        <v>0.54263241070834101</v>
      </c>
      <c r="X583" s="6">
        <f>(O583 -W583) *W583 * (1-W583)</f>
        <v>-0.13467185609242963</v>
      </c>
      <c r="Y583" s="6">
        <f>$Q$4*X583*S583</f>
        <v>-1.0139904404211799E-2</v>
      </c>
      <c r="Z583" s="6">
        <f>$Q$4*X583*T583</f>
        <v>-1.24412957655545E-2</v>
      </c>
      <c r="AA583" s="6">
        <f>$Q$4*X583*U583</f>
        <v>-1.193646545222741E-2</v>
      </c>
      <c r="AB583" s="6">
        <f>$Q$4*X583</f>
        <v>-1.3467185609242963E-2</v>
      </c>
      <c r="AC583" s="6">
        <f>$X583 *Y571</f>
        <v>-5.4794697555064067E-2</v>
      </c>
      <c r="AD583" s="6">
        <f>$X583 *Z571</f>
        <v>3.1089011891827098E-2</v>
      </c>
      <c r="AE583" s="6">
        <f>$X583 *AA571</f>
        <v>4.8837013068661055E-2</v>
      </c>
      <c r="AF583" s="6">
        <f>AC583 *S583*(1 - S583)</f>
        <v>-1.0193145184431351E-2</v>
      </c>
      <c r="AG583" s="6">
        <f>AD583 *T583*(1 - T583)</f>
        <v>2.1878602225318413E-3</v>
      </c>
      <c r="AH583" s="6">
        <f>AE583 *U583*(1 - U583)</f>
        <v>4.920020917339017E-3</v>
      </c>
      <c r="AI583" s="6">
        <f t="shared" ref="AI583" si="6521">$Q$4*$AF$33 *B583</f>
        <v>-4.7762817871976817E-4</v>
      </c>
      <c r="AJ583" s="6">
        <f t="shared" ref="AJ583" si="6522">$Q$4*$AF$33 *C583</f>
        <v>-1.4922413481488689E-4</v>
      </c>
      <c r="AK583" s="6">
        <f t="shared" ref="AK583" si="6523">$Q$4*$AF$33 *D583</f>
        <v>-1.5809991978528909E-4</v>
      </c>
      <c r="AL583" s="6">
        <f t="shared" ref="AL583" si="6524">$Q$4*$AF$33 *E583</f>
        <v>-6.817712330390186E-4</v>
      </c>
      <c r="AM583" s="6">
        <f t="shared" ref="AM583" si="6525">$Q$4*$AF$33 *F583</f>
        <v>-1.3430172133339822E-3</v>
      </c>
      <c r="AN583" s="6">
        <f t="shared" ref="AN583" si="6526">$Q$4*$AF$33 *G583</f>
        <v>-1.4922413481488689E-4</v>
      </c>
      <c r="AO583" s="6">
        <f t="shared" ref="AO583" si="6527">$Q$4*$AF$33 *H583</f>
        <v>-1.5809991978528909E-4</v>
      </c>
      <c r="AP583" s="6">
        <f t="shared" ref="AP583" si="6528">$Q$4*$AF$33 *I583</f>
        <v>-6.8620912552421962E-4</v>
      </c>
      <c r="AQ583" s="6">
        <f t="shared" ref="AQ583" si="6529">$Q$4*$AF$33 *J583</f>
        <v>-1.5366202730008799E-4</v>
      </c>
      <c r="AR583" s="6">
        <f t="shared" ref="AR583" si="6530">$Q$4*$AF$33 *K583</f>
        <v>-1.501117133119271E-4</v>
      </c>
      <c r="AS583" s="6">
        <f t="shared" ref="AS583" si="6531">$Q$4*$AF$33 *L583</f>
        <v>-1.5366202730008799E-4</v>
      </c>
      <c r="AT583" s="6">
        <f t="shared" ref="AT583" si="6532">$Q$4*$AF$33 *M583</f>
        <v>-1.5366202730008799E-4</v>
      </c>
      <c r="AU583" s="6">
        <f t="shared" ref="AU583" si="6533">$Q$4*$AF$33 *N583</f>
        <v>-1.6253781227049019E-4</v>
      </c>
      <c r="AV583" s="6">
        <f t="shared" ref="AV583" si="6534">$Q$4*$AG$33 *B583</f>
        <v>-5.733351398497838E-5</v>
      </c>
      <c r="AW583" s="6">
        <f t="shared" ref="AW583" si="6535">$Q$4*$AG$33 *C583</f>
        <v>-1.7912561279859678E-5</v>
      </c>
      <c r="AX583" s="6">
        <f t="shared" ref="AX583" si="6536">$Q$4*$AG$33 *D583</f>
        <v>-1.8977992434052078E-5</v>
      </c>
      <c r="AY583" s="6">
        <f t="shared" ref="AY583" si="6537">$Q$4*$AG$33 *E583</f>
        <v>-8.1838430531403508E-5</v>
      </c>
      <c r="AZ583" s="6">
        <f t="shared" ref="AZ583" si="6538">$Q$4*$AG$33 *F583</f>
        <v>-1.6121305151873711E-4</v>
      </c>
      <c r="BA583" s="6">
        <f t="shared" ref="BA583" si="6539">$Q$4*$AG$33 *G583</f>
        <v>-1.7912561279859678E-5</v>
      </c>
      <c r="BB583" s="6">
        <f t="shared" ref="BB583" si="6540">$Q$4*$AG$33 *H583</f>
        <v>-1.8977992434052078E-5</v>
      </c>
      <c r="BC583" s="6">
        <f t="shared" ref="BC583" si="6541">$Q$4*$AG$33 *I583</f>
        <v>-8.2371146108499717E-5</v>
      </c>
      <c r="BD583" s="6">
        <f t="shared" ref="BD583" si="6542">$Q$4*$AG$33 *J583</f>
        <v>-1.8445276856955879E-5</v>
      </c>
      <c r="BE583" s="6">
        <f t="shared" ref="BE583" si="6543">$Q$4*$AG$33 *K583</f>
        <v>-1.8019104395278919E-5</v>
      </c>
      <c r="BF583" s="6">
        <f t="shared" ref="BF583" si="6544">$Q$4*$AG$33 *L583</f>
        <v>-1.8445276856955879E-5</v>
      </c>
      <c r="BG583" s="6">
        <f t="shared" ref="BG583" si="6545">$Q$4*$AG$33 *M583</f>
        <v>-1.8445276856955879E-5</v>
      </c>
      <c r="BH583" s="6">
        <f t="shared" ref="BH583" si="6546">$Q$4*$AG$33 *N583</f>
        <v>-1.9510708011148276E-5</v>
      </c>
      <c r="BI583" s="6">
        <f t="shared" ref="BI583" si="6547">$Q$4*$AH$33 *B583</f>
        <v>-3.1616436273228051E-5</v>
      </c>
      <c r="BJ583" s="6">
        <f t="shared" ref="BJ583" si="6548">$Q$4*$AH$33 *C583</f>
        <v>-9.8778412979074856E-6</v>
      </c>
      <c r="BK583" s="6">
        <f t="shared" ref="BK583" si="6549">$Q$4*$AH$33 *D583</f>
        <v>-1.0465370891835069E-5</v>
      </c>
      <c r="BL583" s="6">
        <f t="shared" ref="BL583" si="6550">$Q$4*$AH$33 *E583</f>
        <v>-4.5129616933562451E-5</v>
      </c>
      <c r="BM583" s="6">
        <f t="shared" ref="BM583" si="6551">$Q$4*$AH$33 *F583</f>
        <v>-8.8900571681167377E-5</v>
      </c>
      <c r="BN583" s="6">
        <f t="shared" ref="BN583" si="6552">$Q$4*$AH$33 *G583</f>
        <v>-9.8778412979074856E-6</v>
      </c>
      <c r="BO583" s="6">
        <f t="shared" ref="BO583" si="6553">$Q$4*$AH$33 *H583</f>
        <v>-1.0465370891835069E-5</v>
      </c>
      <c r="BP583" s="6">
        <f t="shared" ref="BP583" si="6554">$Q$4*$AH$33 *I583</f>
        <v>-4.5423381730526246E-5</v>
      </c>
      <c r="BQ583" s="6">
        <f t="shared" ref="BQ583" si="6555">$Q$4*$AH$33 *J583</f>
        <v>-1.0171606094871277E-5</v>
      </c>
      <c r="BR583" s="6">
        <f t="shared" ref="BR583" si="6556">$Q$4*$AH$33 *K583</f>
        <v>-9.9365942573002432E-6</v>
      </c>
      <c r="BS583" s="6">
        <f t="shared" ref="BS583" si="6557">$Q$4*$AH$33 *L583</f>
        <v>-1.0171606094871277E-5</v>
      </c>
      <c r="BT583" s="6">
        <f t="shared" ref="BT583" si="6558">$Q$4*$AH$33 *M583</f>
        <v>-1.0171606094871277E-5</v>
      </c>
      <c r="BU583" s="6">
        <f t="shared" ref="BU583" si="6559">$Q$4*$AH$33 *N583</f>
        <v>-1.075913568879886E-5</v>
      </c>
      <c r="BV583" s="6">
        <f>AF583*BV581</f>
        <v>-4.445247857207206E-4</v>
      </c>
      <c r="BW583" s="6">
        <f t="shared" ref="BW583" si="6560">AG583*BW581</f>
        <v>6.7559256066368294E-4</v>
      </c>
      <c r="BX583" s="10">
        <f>AH583*BX581</f>
        <v>2.6596582442626002E-3</v>
      </c>
    </row>
    <row r="584" spans="1:76" x14ac:dyDescent="0.25">
      <c r="A584" s="53"/>
      <c r="B584" s="21" t="s">
        <v>74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13">
        <f>Y581+Y583</f>
        <v>0.39512721620267632</v>
      </c>
      <c r="Z584" s="13">
        <f t="shared" ref="Z584:AB584" si="6561">Z581+Z583</f>
        <v>-0.24522539818411587</v>
      </c>
      <c r="AA584" s="13">
        <f t="shared" si="6561"/>
        <v>-0.3764464140947793</v>
      </c>
      <c r="AB584" s="13">
        <f t="shared" si="6561"/>
        <v>0.38367069233792206</v>
      </c>
      <c r="AC584" s="36" t="s">
        <v>74</v>
      </c>
      <c r="AD584" s="36"/>
      <c r="AE584" s="36"/>
      <c r="AF584" s="36"/>
      <c r="AG584" s="36"/>
      <c r="AH584" s="36"/>
      <c r="AI584" s="14">
        <f>AI581+AI583</f>
        <v>-9.5914391610432762E-3</v>
      </c>
      <c r="AJ584" s="14">
        <f t="shared" ref="AJ584:BX584" si="6562">AJ581+AJ583</f>
        <v>0.78888176128169885</v>
      </c>
      <c r="AK584" s="14">
        <f t="shared" si="6562"/>
        <v>0.51210620638835125</v>
      </c>
      <c r="AL584" s="14">
        <f t="shared" si="6562"/>
        <v>7.0334359333334373E-2</v>
      </c>
      <c r="AM584" s="14">
        <f t="shared" si="6562"/>
        <v>0.1624313867219058</v>
      </c>
      <c r="AN584" s="14">
        <f t="shared" si="6562"/>
        <v>0.38881869266660457</v>
      </c>
      <c r="AO584" s="14">
        <f t="shared" si="6562"/>
        <v>0.93594147800175331</v>
      </c>
      <c r="AP584" s="14">
        <f t="shared" si="6562"/>
        <v>7.4846475375506649E-2</v>
      </c>
      <c r="AQ584" s="14">
        <f t="shared" si="6562"/>
        <v>0.60439132341956259</v>
      </c>
      <c r="AR584" s="14">
        <f t="shared" si="6562"/>
        <v>9.3938273824275428E-2</v>
      </c>
      <c r="AS584" s="14">
        <f t="shared" si="6562"/>
        <v>0.56089052355457358</v>
      </c>
      <c r="AT584" s="14">
        <f t="shared" si="6562"/>
        <v>0.9388643141560965</v>
      </c>
      <c r="AU584" s="14">
        <f t="shared" si="6562"/>
        <v>0.85484885876595218</v>
      </c>
      <c r="AV584" s="14">
        <f t="shared" si="6562"/>
        <v>0.64869073990936021</v>
      </c>
      <c r="AW584" s="14">
        <f t="shared" si="6562"/>
        <v>0.89498516667670958</v>
      </c>
      <c r="AX584" s="14">
        <f t="shared" si="6562"/>
        <v>0.68581199427745121</v>
      </c>
      <c r="AY584" s="14">
        <f t="shared" si="6562"/>
        <v>0.92579667376063912</v>
      </c>
      <c r="AZ584" s="14">
        <f t="shared" si="6562"/>
        <v>0.68213549894494308</v>
      </c>
      <c r="BA584" s="14">
        <f t="shared" si="6562"/>
        <v>0.18775234167798543</v>
      </c>
      <c r="BB584" s="14">
        <f t="shared" si="6562"/>
        <v>0.34098804183915371</v>
      </c>
      <c r="BC584" s="14">
        <f t="shared" si="6562"/>
        <v>0.79959585438527558</v>
      </c>
      <c r="BD584" s="14">
        <f t="shared" si="6562"/>
        <v>0.68672941273170429</v>
      </c>
      <c r="BE584" s="14">
        <f t="shared" si="6562"/>
        <v>4.5315433513197736E-2</v>
      </c>
      <c r="BF584" s="14">
        <f t="shared" si="6562"/>
        <v>0.64986885158229535</v>
      </c>
      <c r="BG584" s="14">
        <f t="shared" si="6562"/>
        <v>0.77596979620724127</v>
      </c>
      <c r="BH584" s="14">
        <f t="shared" si="6562"/>
        <v>0.98052977198063707</v>
      </c>
      <c r="BI584" s="14">
        <f t="shared" si="6562"/>
        <v>0.74312874950689856</v>
      </c>
      <c r="BJ584" s="14">
        <f t="shared" si="6562"/>
        <v>0.38598282599925748</v>
      </c>
      <c r="BK584" s="14">
        <f t="shared" si="6562"/>
        <v>0.33271059154249549</v>
      </c>
      <c r="BL584" s="14">
        <f t="shared" si="6562"/>
        <v>6.3207948592422306E-2</v>
      </c>
      <c r="BM584" s="14">
        <f t="shared" si="6562"/>
        <v>0.77206076545070002</v>
      </c>
      <c r="BN584" s="14">
        <f t="shared" si="6562"/>
        <v>0.46634984161206733</v>
      </c>
      <c r="BO584" s="14">
        <f t="shared" si="6562"/>
        <v>0.89011106173671173</v>
      </c>
      <c r="BP584" s="14">
        <f t="shared" si="6562"/>
        <v>0.34521901935220728</v>
      </c>
      <c r="BQ584" s="14">
        <f t="shared" si="6562"/>
        <v>0.37242280436908343</v>
      </c>
      <c r="BR584" s="14">
        <f t="shared" si="6562"/>
        <v>0.32043684843093134</v>
      </c>
      <c r="BS584" s="14">
        <f t="shared" si="6562"/>
        <v>0.20301488367397547</v>
      </c>
      <c r="BT584" s="14">
        <f t="shared" si="6562"/>
        <v>0.79205553992382349</v>
      </c>
      <c r="BU584" s="14">
        <f t="shared" si="6562"/>
        <v>0.21256234268448504</v>
      </c>
      <c r="BV584" s="14">
        <f t="shared" si="6562"/>
        <v>4.316564436988711E-2</v>
      </c>
      <c r="BW584" s="14">
        <f t="shared" si="6562"/>
        <v>0.30946705634159571</v>
      </c>
      <c r="BX584" s="15">
        <f t="shared" si="6562"/>
        <v>0.54323830393446648</v>
      </c>
    </row>
    <row r="585" spans="1:76" x14ac:dyDescent="0.25">
      <c r="A585" s="53"/>
      <c r="BX585" s="12"/>
    </row>
    <row r="586" spans="1:76" x14ac:dyDescent="0.25">
      <c r="A586" s="53"/>
      <c r="B586" s="8">
        <v>0.29330855018587365</v>
      </c>
      <c r="C586" s="3">
        <v>0.10297397769516729</v>
      </c>
      <c r="D586" s="3">
        <v>0.11189591078066916</v>
      </c>
      <c r="E586" s="3">
        <v>0.45687732342007437</v>
      </c>
      <c r="F586" s="3">
        <v>0.62639405204460963</v>
      </c>
      <c r="G586" s="3">
        <v>0.1</v>
      </c>
      <c r="H586" s="3">
        <v>0.1</v>
      </c>
      <c r="I586" s="3">
        <v>0.51635687732342006</v>
      </c>
      <c r="J586" s="3">
        <v>0.1</v>
      </c>
      <c r="K586" s="3">
        <v>0.10118959107806692</v>
      </c>
      <c r="L586" s="3">
        <v>0.10297397769516729</v>
      </c>
      <c r="M586" s="3">
        <v>0.1</v>
      </c>
      <c r="N586" s="3">
        <v>0.120817843866171</v>
      </c>
      <c r="O586" s="3">
        <v>0</v>
      </c>
      <c r="P586" s="6">
        <f>$BV$43+ (B586*AI580) + (C586*$AJ$43) +(D586*$AK$43)+(E586*$AL$43)+(F586*$AM$43)+(G586*$AN$43)+(H586*$AO$43)+(I586*$AP$43)+(J586*$AQ$43)+(K586*$AR$43)+(L586*$AS$43)+(M586*$AT$43)+(N586*$AU$43)</f>
        <v>1.0450014245468009</v>
      </c>
      <c r="Q586" s="6">
        <f>$BW$43+ (B586*$AV$43) + (C586*$AW$43) +(D586*$AX$43)+(E586*$AY$43)+(F586*$AZ$43)+(G586*$BA$43)+(H586*$BB$43)+(I586*$BC$43)+(J586*$BD$43)+(K586*$BE$43)+(L586*$BF$43)+(M586*$BG$43)+(N586*$BH$43)</f>
        <v>2.3443019607308897</v>
      </c>
      <c r="R586" s="6">
        <f>$BX$43+ (B586*$BI$43) + (C586*$BJ$43) +(D586*$BK$43)+(E586*$BL$43)+(F586*$BM$43)+(G586*$BN$43)+(H586*$BO$43)+(I586*$BP$43)+(J586*$BQ$43)+(K586*$BR$43)+(L586*$BS$43)+(M586*$BT$43)+(N586*$BU$43)</f>
        <v>1.8369785785248183</v>
      </c>
      <c r="S586" s="6">
        <f t="shared" ref="S586" si="6563">1/(1+EXP(-P586))</f>
        <v>0.7398138808798016</v>
      </c>
      <c r="T586" s="6">
        <f>1/(1+EXP(-Q586))</f>
        <v>0.91248025012168565</v>
      </c>
      <c r="U586" s="6">
        <f>1/(1+EXP(-R586))</f>
        <v>0.86259097721480193</v>
      </c>
      <c r="V586" s="6">
        <f>AB571+(S586*Y571)+(T586*Z571)+(U586*AA571)</f>
        <v>0.17683605698481492</v>
      </c>
      <c r="W586" s="6">
        <f t="shared" ref="W586" si="6564">1/(1+EXP(-V586))</f>
        <v>0.54409416839313474</v>
      </c>
      <c r="X586" s="6">
        <f>(O586 -W586) *W586 * (1-W586)</f>
        <v>-0.13496566215374567</v>
      </c>
      <c r="Y586" s="6">
        <f>$Q$4*X586*S586</f>
        <v>-9.9849470303474738E-3</v>
      </c>
      <c r="Z586" s="6">
        <f>$Q$4*X586*T586</f>
        <v>-1.2315350115988877E-2</v>
      </c>
      <c r="AA586" s="6">
        <f>$Q$4*X586*U586</f>
        <v>-1.1642016240764228E-2</v>
      </c>
      <c r="AB586" s="6">
        <f>$Q$4*X586</f>
        <v>-1.3496566215374567E-2</v>
      </c>
      <c r="AC586" s="6">
        <f>$X586 *Y571</f>
        <v>-5.4914240084117855E-2</v>
      </c>
      <c r="AD586" s="6">
        <f>$X586 *Z571</f>
        <v>3.115683705143488E-2</v>
      </c>
      <c r="AE586" s="6">
        <f>$X586 *AA571</f>
        <v>4.8943558050459593E-2</v>
      </c>
      <c r="AF586" s="6">
        <f>AC586 *S586*(1 - S586)</f>
        <v>-1.057040377316144E-2</v>
      </c>
      <c r="AG586" s="6">
        <f>AD586 *T586*(1 - T586)</f>
        <v>2.4881863547583909E-3</v>
      </c>
      <c r="AH586" s="6">
        <f>AE586 *U586*(1 - U586)</f>
        <v>5.8011714397174299E-3</v>
      </c>
      <c r="AI586" s="6">
        <f t="shared" ref="AI586" si="6565">$Q$4*$AF$33 *B586</f>
        <v>-4.3768714635295826E-4</v>
      </c>
      <c r="AJ586" s="6">
        <f t="shared" ref="AJ586" si="6566">$Q$4*$AF$33 *C586</f>
        <v>-1.5366202730008799E-4</v>
      </c>
      <c r="AK586" s="6">
        <f t="shared" ref="AK586" si="6567">$Q$4*$AF$33 *D586</f>
        <v>-1.6697570475569131E-4</v>
      </c>
      <c r="AL586" s="6">
        <f t="shared" ref="AL586" si="6568">$Q$4*$AF$33 *E586</f>
        <v>-6.817712330390186E-4</v>
      </c>
      <c r="AM586" s="6">
        <f t="shared" ref="AM586" si="6569">$Q$4*$AF$33 *F586</f>
        <v>-9.3473110469548108E-4</v>
      </c>
      <c r="AN586" s="6">
        <f t="shared" ref="AN586" si="6570">$Q$4*$AF$33 *G586</f>
        <v>-1.4922413481488689E-4</v>
      </c>
      <c r="AO586" s="6">
        <f t="shared" ref="AO586" si="6571">$Q$4*$AF$33 *H586</f>
        <v>-1.4922413481488689E-4</v>
      </c>
      <c r="AP586" s="6">
        <f t="shared" ref="AP586" si="6572">$Q$4*$AF$33 *I586</f>
        <v>-7.7052908274304044E-4</v>
      </c>
      <c r="AQ586" s="6">
        <f t="shared" ref="AQ586" si="6573">$Q$4*$AF$33 *J586</f>
        <v>-1.4922413481488689E-4</v>
      </c>
      <c r="AR586" s="6">
        <f t="shared" ref="AR586" si="6574">$Q$4*$AF$33 *K586</f>
        <v>-1.5099929180896734E-4</v>
      </c>
      <c r="AS586" s="6">
        <f t="shared" ref="AS586" si="6575">$Q$4*$AF$33 *L586</f>
        <v>-1.5366202730008799E-4</v>
      </c>
      <c r="AT586" s="6">
        <f t="shared" ref="AT586" si="6576">$Q$4*$AF$33 *M586</f>
        <v>-1.4922413481488689E-4</v>
      </c>
      <c r="AU586" s="6">
        <f t="shared" ref="AU586" si="6577">$Q$4*$AF$33 *N586</f>
        <v>-1.8028938221129458E-4</v>
      </c>
      <c r="AV586" s="6">
        <f t="shared" ref="AV586" si="6578">$Q$4*$AG$33 *B586</f>
        <v>-5.2539073791112597E-5</v>
      </c>
      <c r="AW586" s="6">
        <f t="shared" ref="AW586" si="6579">$Q$4*$AG$33 *C586</f>
        <v>-1.8445276856955879E-5</v>
      </c>
      <c r="AX586" s="6">
        <f t="shared" ref="AX586" si="6580">$Q$4*$AG$33 *D586</f>
        <v>-2.0043423588244475E-5</v>
      </c>
      <c r="AY586" s="6">
        <f t="shared" ref="AY586" si="6581">$Q$4*$AG$33 *E586</f>
        <v>-8.1838430531403508E-5</v>
      </c>
      <c r="AZ586" s="6">
        <f t="shared" ref="AZ586" si="6582">$Q$4*$AG$33 *F586</f>
        <v>-1.1220321842588683E-4</v>
      </c>
      <c r="BA586" s="6">
        <f t="shared" ref="BA586" si="6583">$Q$4*$AG$33 *G586</f>
        <v>-1.7912561279859678E-5</v>
      </c>
      <c r="BB586" s="6">
        <f t="shared" ref="BB586" si="6584">$Q$4*$AG$33 *H586</f>
        <v>-1.7912561279859678E-5</v>
      </c>
      <c r="BC586" s="6">
        <f t="shared" ref="BC586" si="6585">$Q$4*$AG$33 *I586</f>
        <v>-9.2492742073327477E-5</v>
      </c>
      <c r="BD586" s="6">
        <f t="shared" ref="BD586" si="6586">$Q$4*$AG$33 *J586</f>
        <v>-1.7912561279859678E-5</v>
      </c>
      <c r="BE586" s="6">
        <f t="shared" ref="BE586" si="6587">$Q$4*$AG$33 *K586</f>
        <v>-1.812564751069816E-5</v>
      </c>
      <c r="BF586" s="6">
        <f t="shared" ref="BF586" si="6588">$Q$4*$AG$33 *L586</f>
        <v>-1.8445276856955879E-5</v>
      </c>
      <c r="BG586" s="6">
        <f t="shared" ref="BG586" si="6589">$Q$4*$AG$33 *M586</f>
        <v>-1.7912561279859678E-5</v>
      </c>
      <c r="BH586" s="6">
        <f t="shared" ref="BH586" si="6590">$Q$4*$AG$33 *N586</f>
        <v>-2.164157031953307E-5</v>
      </c>
      <c r="BI586" s="6">
        <f t="shared" ref="BI586" si="6591">$Q$4*$AH$33 *B586</f>
        <v>-2.897255310055393E-5</v>
      </c>
      <c r="BJ586" s="6">
        <f t="shared" ref="BJ586" si="6592">$Q$4*$AH$33 *C586</f>
        <v>-1.0171606094871277E-5</v>
      </c>
      <c r="BK586" s="6">
        <f t="shared" ref="BK586" si="6593">$Q$4*$AH$33 *D586</f>
        <v>-1.1052900485762652E-5</v>
      </c>
      <c r="BL586" s="6">
        <f t="shared" ref="BL586" si="6594">$Q$4*$AH$33 *E586</f>
        <v>-4.5129616933562451E-5</v>
      </c>
      <c r="BM586" s="6">
        <f t="shared" ref="BM586" si="6595">$Q$4*$AH$33 *F586</f>
        <v>-6.1874210360498563E-5</v>
      </c>
      <c r="BN586" s="6">
        <f t="shared" ref="BN586" si="6596">$Q$4*$AH$33 *G586</f>
        <v>-9.8778412979074856E-6</v>
      </c>
      <c r="BO586" s="6">
        <f t="shared" ref="BO586" si="6597">$Q$4*$AH$33 *H586</f>
        <v>-9.8778412979074856E-6</v>
      </c>
      <c r="BP586" s="6">
        <f t="shared" ref="BP586" si="6598">$Q$4*$AH$33 *I586</f>
        <v>-5.1004912872838277E-5</v>
      </c>
      <c r="BQ586" s="6">
        <f t="shared" ref="BQ586" si="6599">$Q$4*$AH$33 *J586</f>
        <v>-9.8778412979074856E-6</v>
      </c>
      <c r="BR586" s="6">
        <f t="shared" ref="BR586" si="6600">$Q$4*$AH$33 *K586</f>
        <v>-9.9953472166930026E-6</v>
      </c>
      <c r="BS586" s="6">
        <f t="shared" ref="BS586" si="6601">$Q$4*$AH$33 *L586</f>
        <v>-1.0171606094871277E-5</v>
      </c>
      <c r="BT586" s="6">
        <f t="shared" ref="BT586" si="6602">$Q$4*$AH$33 *M586</f>
        <v>-9.8778412979074856E-6</v>
      </c>
      <c r="BU586" s="6">
        <f t="shared" ref="BU586" si="6603">$Q$4*$AH$33 *N586</f>
        <v>-1.1934194876654025E-5</v>
      </c>
      <c r="BV586" s="6">
        <f>AF586*BV584</f>
        <v>-4.5627829011839958E-4</v>
      </c>
      <c r="BW586" s="6">
        <f t="shared" ref="BW586" si="6604">AG586*BW584</f>
        <v>7.7001170683640464E-4</v>
      </c>
      <c r="BX586" s="10">
        <f>AH586*BX584</f>
        <v>3.1514185337451635E-3</v>
      </c>
    </row>
    <row r="587" spans="1:76" x14ac:dyDescent="0.25">
      <c r="A587" s="53"/>
      <c r="B587" s="21" t="s">
        <v>74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13">
        <f>Y584+Y586</f>
        <v>0.38514226917232885</v>
      </c>
      <c r="Z587" s="13">
        <f t="shared" ref="Z587:AB587" si="6605">Z584+Z586</f>
        <v>-0.25754074830010476</v>
      </c>
      <c r="AA587" s="13">
        <f t="shared" si="6605"/>
        <v>-0.38808843033554352</v>
      </c>
      <c r="AB587" s="13">
        <f t="shared" si="6605"/>
        <v>0.37017412612254752</v>
      </c>
      <c r="AC587" s="36" t="s">
        <v>74</v>
      </c>
      <c r="AD587" s="36"/>
      <c r="AE587" s="36"/>
      <c r="AF587" s="36"/>
      <c r="AG587" s="36"/>
      <c r="AH587" s="36"/>
      <c r="AI587" s="14">
        <f>AI584+AI586</f>
        <v>-1.0029126307396235E-2</v>
      </c>
      <c r="AJ587" s="14">
        <f t="shared" ref="AJ587:BX587" si="6606">AJ584+AJ586</f>
        <v>0.7887280992543988</v>
      </c>
      <c r="AK587" s="14">
        <f t="shared" si="6606"/>
        <v>0.51193923068359559</v>
      </c>
      <c r="AL587" s="14">
        <f t="shared" si="6606"/>
        <v>6.9652588100295357E-2</v>
      </c>
      <c r="AM587" s="14">
        <f t="shared" si="6606"/>
        <v>0.16149665561721033</v>
      </c>
      <c r="AN587" s="14">
        <f t="shared" si="6606"/>
        <v>0.38866946853178969</v>
      </c>
      <c r="AO587" s="14">
        <f t="shared" si="6606"/>
        <v>0.93579225386693843</v>
      </c>
      <c r="AP587" s="14">
        <f t="shared" si="6606"/>
        <v>7.4075946292763609E-2</v>
      </c>
      <c r="AQ587" s="14">
        <f t="shared" si="6606"/>
        <v>0.6042420992847477</v>
      </c>
      <c r="AR587" s="14">
        <f t="shared" si="6606"/>
        <v>9.3787274532466464E-2</v>
      </c>
      <c r="AS587" s="14">
        <f t="shared" si="6606"/>
        <v>0.56073686152727353</v>
      </c>
      <c r="AT587" s="14">
        <f t="shared" si="6606"/>
        <v>0.93871509002128162</v>
      </c>
      <c r="AU587" s="14">
        <f t="shared" si="6606"/>
        <v>0.85466856938374092</v>
      </c>
      <c r="AV587" s="14">
        <f t="shared" si="6606"/>
        <v>0.64863820083556911</v>
      </c>
      <c r="AW587" s="14">
        <f t="shared" si="6606"/>
        <v>0.89496672139985267</v>
      </c>
      <c r="AX587" s="14">
        <f t="shared" si="6606"/>
        <v>0.68579195085386302</v>
      </c>
      <c r="AY587" s="14">
        <f t="shared" si="6606"/>
        <v>0.92571483533010768</v>
      </c>
      <c r="AZ587" s="14">
        <f t="shared" si="6606"/>
        <v>0.68202329572651721</v>
      </c>
      <c r="BA587" s="14">
        <f t="shared" si="6606"/>
        <v>0.18773442911670557</v>
      </c>
      <c r="BB587" s="14">
        <f t="shared" si="6606"/>
        <v>0.34097012927787385</v>
      </c>
      <c r="BC587" s="14">
        <f t="shared" si="6606"/>
        <v>0.79950336164320224</v>
      </c>
      <c r="BD587" s="14">
        <f t="shared" si="6606"/>
        <v>0.68671150017042448</v>
      </c>
      <c r="BE587" s="14">
        <f t="shared" si="6606"/>
        <v>4.5297307865687038E-2</v>
      </c>
      <c r="BF587" s="14">
        <f t="shared" si="6606"/>
        <v>0.64985040630543844</v>
      </c>
      <c r="BG587" s="14">
        <f t="shared" si="6606"/>
        <v>0.77595188364596146</v>
      </c>
      <c r="BH587" s="14">
        <f t="shared" si="6606"/>
        <v>0.98050813041031748</v>
      </c>
      <c r="BI587" s="14">
        <f t="shared" si="6606"/>
        <v>0.74309977695379803</v>
      </c>
      <c r="BJ587" s="14">
        <f t="shared" si="6606"/>
        <v>0.38597265439316264</v>
      </c>
      <c r="BK587" s="14">
        <f t="shared" si="6606"/>
        <v>0.33269953864200974</v>
      </c>
      <c r="BL587" s="14">
        <f t="shared" si="6606"/>
        <v>6.3162818975488741E-2</v>
      </c>
      <c r="BM587" s="14">
        <f t="shared" si="6606"/>
        <v>0.77199889124033949</v>
      </c>
      <c r="BN587" s="14">
        <f t="shared" si="6606"/>
        <v>0.46633996377076942</v>
      </c>
      <c r="BO587" s="14">
        <f t="shared" si="6606"/>
        <v>0.89010118389541382</v>
      </c>
      <c r="BP587" s="14">
        <f t="shared" si="6606"/>
        <v>0.34516801443933443</v>
      </c>
      <c r="BQ587" s="14">
        <f t="shared" si="6606"/>
        <v>0.37241292652778551</v>
      </c>
      <c r="BR587" s="14">
        <f t="shared" si="6606"/>
        <v>0.32042685308371466</v>
      </c>
      <c r="BS587" s="14">
        <f t="shared" si="6606"/>
        <v>0.20300471206788059</v>
      </c>
      <c r="BT587" s="14">
        <f t="shared" si="6606"/>
        <v>0.79204566208252558</v>
      </c>
      <c r="BU587" s="14">
        <f t="shared" si="6606"/>
        <v>0.21255040848960838</v>
      </c>
      <c r="BV587" s="14">
        <f t="shared" si="6606"/>
        <v>4.2709366079768711E-2</v>
      </c>
      <c r="BW587" s="14">
        <f t="shared" si="6606"/>
        <v>0.3102370680484321</v>
      </c>
      <c r="BX587" s="15">
        <f t="shared" si="6606"/>
        <v>0.5463897224682116</v>
      </c>
    </row>
    <row r="588" spans="1:76" x14ac:dyDescent="0.25">
      <c r="A588" s="53"/>
      <c r="BX588" s="12"/>
    </row>
    <row r="589" spans="1:76" x14ac:dyDescent="0.25">
      <c r="A589" s="53"/>
      <c r="B589" s="8">
        <v>0.26654275092936808</v>
      </c>
      <c r="C589" s="3">
        <v>0.10297397769516729</v>
      </c>
      <c r="D589" s="3">
        <v>0.10892193308550187</v>
      </c>
      <c r="E589" s="3">
        <v>0.48661710037174721</v>
      </c>
      <c r="F589" s="3">
        <v>0.86133828996282535</v>
      </c>
      <c r="G589" s="3">
        <v>0.10297397769516729</v>
      </c>
      <c r="H589" s="3">
        <v>0.10594795539033458</v>
      </c>
      <c r="I589" s="3">
        <v>0.52230483271375472</v>
      </c>
      <c r="J589" s="3">
        <v>0.10297397769516729</v>
      </c>
      <c r="K589" s="3">
        <v>0.10178438661710038</v>
      </c>
      <c r="L589" s="3">
        <v>0.10594795539033458</v>
      </c>
      <c r="M589" s="3">
        <v>0.10297397769516729</v>
      </c>
      <c r="N589" s="3">
        <v>0.11784386617100373</v>
      </c>
      <c r="O589" s="3">
        <v>1</v>
      </c>
      <c r="P589" s="6">
        <f>$BV$43+ (B589*AI583) + (C589*$AJ$43) +(D589*$AK$43)+(E589*$AL$43)+(F589*$AM$43)+(G589*$AN$43)+(H589*$AO$43)+(I589*$AP$43)+(J589*$AQ$43)+(K589*$AR$43)+(L589*$AS$43)+(M589*$AT$43)+(N589*$AU$43)</f>
        <v>1.1317147385344517</v>
      </c>
      <c r="Q589" s="6">
        <f>$BW$43+ (B589*$AV$43) + (C589*$AW$43) +(D589*$AX$43)+(E589*$AY$43)+(F589*$AZ$43)+(G589*$BA$43)+(H589*$BB$43)+(I589*$BC$43)+(J589*$BD$43)+(K589*$BE$43)+(L589*$BF$43)+(M589*$BG$43)+(N589*$BH$43)</f>
        <v>2.5278153577523916</v>
      </c>
      <c r="R589" s="6">
        <f>$BX$43+ (B589*$BI$43) + (C589*$BJ$43) +(D589*$BK$43)+(E589*$BL$43)+(F589*$BM$43)+(G589*$BN$43)+(H589*$BO$43)+(I589*$BP$43)+(J589*$BQ$43)+(K589*$BR$43)+(L589*$BS$43)+(M589*$BT$43)+(N589*$BU$43)</f>
        <v>2.0140708588530623</v>
      </c>
      <c r="S589" s="6">
        <f t="shared" ref="S589" si="6607">1/(1+EXP(-P589))</f>
        <v>0.75615520917549806</v>
      </c>
      <c r="T589" s="6">
        <f>1/(1+EXP(-Q589))</f>
        <v>0.92606892041802802</v>
      </c>
      <c r="U589" s="6">
        <f>1/(1+EXP(-R589))</f>
        <v>0.88226653012088019</v>
      </c>
      <c r="V589" s="6">
        <f>AB571+(S589*Y571)+(T589*Z571)+(U589*AA571)</f>
        <v>0.17321291374322478</v>
      </c>
      <c r="W589" s="6">
        <f t="shared" ref="W589" si="6608">1/(1+EXP(-V589))</f>
        <v>0.54319528442258602</v>
      </c>
      <c r="X589" s="6">
        <f>(O589 -W589) *W589 * (1-W589)</f>
        <v>0.11334885776586363</v>
      </c>
      <c r="Y589" s="6">
        <f>$Q$4*X589*S589</f>
        <v>8.5709329253750403E-3</v>
      </c>
      <c r="Z589" s="6">
        <f>$Q$4*X589*T589</f>
        <v>1.0496885434184994E-2</v>
      </c>
      <c r="AA589" s="6">
        <f>$Q$4*X589*U589</f>
        <v>1.0000390343425369E-2</v>
      </c>
      <c r="AB589" s="6">
        <f>$Q$4*X589</f>
        <v>1.1334885776586364E-2</v>
      </c>
      <c r="AC589" s="6">
        <f>$X589 *Y571</f>
        <v>4.6118888977291002E-2</v>
      </c>
      <c r="AD589" s="6">
        <f>$X589 *Z571</f>
        <v>-2.6166595525269839E-2</v>
      </c>
      <c r="AE589" s="6">
        <f>$X589 *AA571</f>
        <v>-4.1104502519294095E-2</v>
      </c>
      <c r="AF589" s="6">
        <f>AC589 *S589*(1 - S589)</f>
        <v>8.5036086910448075E-3</v>
      </c>
      <c r="AG589" s="6">
        <f>AD589 *T589*(1 - T589)</f>
        <v>-1.7915031598595534E-3</v>
      </c>
      <c r="AH589" s="6">
        <f>AE589 *U589*(1 - U589)</f>
        <v>-4.2696192149526083E-3</v>
      </c>
      <c r="AI589" s="6">
        <f t="shared" ref="AI589" si="6609">$Q$4*$AF$33 *B589</f>
        <v>-3.9774611398614841E-4</v>
      </c>
      <c r="AJ589" s="6">
        <f t="shared" ref="AJ589" si="6610">$Q$4*$AF$33 *C589</f>
        <v>-1.5366202730008799E-4</v>
      </c>
      <c r="AK589" s="6">
        <f t="shared" ref="AK589" si="6611">$Q$4*$AF$33 *D589</f>
        <v>-1.6253781227049019E-4</v>
      </c>
      <c r="AL589" s="6">
        <f t="shared" ref="AL589" si="6612">$Q$4*$AF$33 *E589</f>
        <v>-7.2615015789102952E-4</v>
      </c>
      <c r="AM589" s="6">
        <f t="shared" ref="AM589" si="6613">$Q$4*$AF$33 *F589</f>
        <v>-1.285324611026368E-3</v>
      </c>
      <c r="AN589" s="6">
        <f t="shared" ref="AN589" si="6614">$Q$4*$AF$33 *G589</f>
        <v>-1.5366202730008799E-4</v>
      </c>
      <c r="AO589" s="6">
        <f t="shared" ref="AO589" si="6615">$Q$4*$AF$33 *H589</f>
        <v>-1.5809991978528909E-4</v>
      </c>
      <c r="AP589" s="6">
        <f t="shared" ref="AP589" si="6616">$Q$4*$AF$33 *I589</f>
        <v>-7.794048677134428E-4</v>
      </c>
      <c r="AQ589" s="6">
        <f t="shared" ref="AQ589" si="6617">$Q$4*$AF$33 *J589</f>
        <v>-1.5366202730008799E-4</v>
      </c>
      <c r="AR589" s="6">
        <f t="shared" ref="AR589" si="6618">$Q$4*$AF$33 *K589</f>
        <v>-1.5188687030600755E-4</v>
      </c>
      <c r="AS589" s="6">
        <f t="shared" ref="AS589" si="6619">$Q$4*$AF$33 *L589</f>
        <v>-1.5809991978528909E-4</v>
      </c>
      <c r="AT589" s="6">
        <f t="shared" ref="AT589" si="6620">$Q$4*$AF$33 *M589</f>
        <v>-1.5366202730008799E-4</v>
      </c>
      <c r="AU589" s="6">
        <f t="shared" ref="AU589" si="6621">$Q$4*$AF$33 *N589</f>
        <v>-1.7585148972609351E-4</v>
      </c>
      <c r="AV589" s="6">
        <f t="shared" ref="AV589" si="6622">$Q$4*$AG$33 *B589</f>
        <v>-4.7744633597246808E-5</v>
      </c>
      <c r="AW589" s="6">
        <f t="shared" ref="AW589" si="6623">$Q$4*$AG$33 *C589</f>
        <v>-1.8445276856955879E-5</v>
      </c>
      <c r="AX589" s="6">
        <f t="shared" ref="AX589" si="6624">$Q$4*$AG$33 *D589</f>
        <v>-1.9510708011148276E-5</v>
      </c>
      <c r="AY589" s="6">
        <f t="shared" ref="AY589" si="6625">$Q$4*$AG$33 *E589</f>
        <v>-8.71655863023655E-5</v>
      </c>
      <c r="AZ589" s="6">
        <f t="shared" ref="AZ589" si="6626">$Q$4*$AG$33 *F589</f>
        <v>-1.5428774901648652E-4</v>
      </c>
      <c r="BA589" s="6">
        <f t="shared" ref="BA589" si="6627">$Q$4*$AG$33 *G589</f>
        <v>-1.8445276856955879E-5</v>
      </c>
      <c r="BB589" s="6">
        <f t="shared" ref="BB589" si="6628">$Q$4*$AG$33 *H589</f>
        <v>-1.8977992434052078E-5</v>
      </c>
      <c r="BC589" s="6">
        <f t="shared" ref="BC589" si="6629">$Q$4*$AG$33 *I589</f>
        <v>-9.3558173227519895E-5</v>
      </c>
      <c r="BD589" s="6">
        <f t="shared" ref="BD589" si="6630">$Q$4*$AG$33 *J589</f>
        <v>-1.8445276856955879E-5</v>
      </c>
      <c r="BE589" s="6">
        <f t="shared" ref="BE589" si="6631">$Q$4*$AG$33 *K589</f>
        <v>-1.8232190626117397E-5</v>
      </c>
      <c r="BF589" s="6">
        <f t="shared" ref="BF589" si="6632">$Q$4*$AG$33 *L589</f>
        <v>-1.8977992434052078E-5</v>
      </c>
      <c r="BG589" s="6">
        <f t="shared" ref="BG589" si="6633">$Q$4*$AG$33 *M589</f>
        <v>-1.8445276856955879E-5</v>
      </c>
      <c r="BH589" s="6">
        <f t="shared" ref="BH589" si="6634">$Q$4*$AG$33 *N589</f>
        <v>-2.1108854742436872E-5</v>
      </c>
      <c r="BI589" s="6">
        <f t="shared" ref="BI589" si="6635">$Q$4*$AH$33 *B589</f>
        <v>-2.6328669927879809E-5</v>
      </c>
      <c r="BJ589" s="6">
        <f t="shared" ref="BJ589" si="6636">$Q$4*$AH$33 *C589</f>
        <v>-1.0171606094871277E-5</v>
      </c>
      <c r="BK589" s="6">
        <f t="shared" ref="BK589" si="6637">$Q$4*$AH$33 *D589</f>
        <v>-1.075913568879886E-5</v>
      </c>
      <c r="BL589" s="6">
        <f t="shared" ref="BL589" si="6638">$Q$4*$AH$33 *E589</f>
        <v>-4.8067264903200367E-5</v>
      </c>
      <c r="BM589" s="6">
        <f t="shared" ref="BM589" si="6639">$Q$4*$AH$33 *F589</f>
        <v>-8.5081629320638089E-5</v>
      </c>
      <c r="BN589" s="6">
        <f t="shared" ref="BN589" si="6640">$Q$4*$AH$33 *G589</f>
        <v>-1.0171606094871277E-5</v>
      </c>
      <c r="BO589" s="6">
        <f t="shared" ref="BO589" si="6641">$Q$4*$AH$33 *H589</f>
        <v>-1.0465370891835069E-5</v>
      </c>
      <c r="BP589" s="6">
        <f t="shared" ref="BP589" si="6642">$Q$4*$AH$33 *I589</f>
        <v>-5.1592442466765873E-5</v>
      </c>
      <c r="BQ589" s="6">
        <f t="shared" ref="BQ589" si="6643">$Q$4*$AH$33 *J589</f>
        <v>-1.0171606094871277E-5</v>
      </c>
      <c r="BR589" s="6">
        <f t="shared" ref="BR589" si="6644">$Q$4*$AH$33 *K589</f>
        <v>-1.005410017608576E-5</v>
      </c>
      <c r="BS589" s="6">
        <f t="shared" ref="BS589" si="6645">$Q$4*$AH$33 *L589</f>
        <v>-1.0465370891835069E-5</v>
      </c>
      <c r="BT589" s="6">
        <f t="shared" ref="BT589" si="6646">$Q$4*$AH$33 *M589</f>
        <v>-1.0171606094871277E-5</v>
      </c>
      <c r="BU589" s="6">
        <f t="shared" ref="BU589" si="6647">$Q$4*$AH$33 *N589</f>
        <v>-1.1640430079690235E-5</v>
      </c>
      <c r="BV589" s="6">
        <f>AF589*BV587</f>
        <v>3.6318373658493551E-4</v>
      </c>
      <c r="BW589" s="6">
        <f t="shared" ref="BW589" si="6648">AG589*BW587</f>
        <v>-5.557906877143294E-4</v>
      </c>
      <c r="BX589" s="10">
        <f>AH589*BX587</f>
        <v>-2.3328760579028993E-3</v>
      </c>
    </row>
    <row r="590" spans="1:76" x14ac:dyDescent="0.25">
      <c r="A590" s="53"/>
      <c r="B590" s="21" t="s">
        <v>74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13">
        <f>Y587+Y589</f>
        <v>0.39371320209770388</v>
      </c>
      <c r="Z590" s="13">
        <f t="shared" ref="Z590:AB590" si="6649">Z587+Z589</f>
        <v>-0.24704386286591976</v>
      </c>
      <c r="AA590" s="13">
        <f t="shared" si="6649"/>
        <v>-0.37808803999211815</v>
      </c>
      <c r="AB590" s="13">
        <f t="shared" si="6649"/>
        <v>0.38150901189913389</v>
      </c>
      <c r="AC590" s="36" t="s">
        <v>74</v>
      </c>
      <c r="AD590" s="36"/>
      <c r="AE590" s="36"/>
      <c r="AF590" s="36"/>
      <c r="AG590" s="36"/>
      <c r="AH590" s="36"/>
      <c r="AI590" s="14">
        <f>AI587+AI589</f>
        <v>-1.0426872421382382E-2</v>
      </c>
      <c r="AJ590" s="14">
        <f t="shared" ref="AJ590:BX590" si="6650">AJ587+AJ589</f>
        <v>0.78857443722709875</v>
      </c>
      <c r="AK590" s="14">
        <f t="shared" si="6650"/>
        <v>0.5117766928713251</v>
      </c>
      <c r="AL590" s="14">
        <f t="shared" si="6650"/>
        <v>6.8926437942404328E-2</v>
      </c>
      <c r="AM590" s="14">
        <f t="shared" si="6650"/>
        <v>0.16021133100618395</v>
      </c>
      <c r="AN590" s="14">
        <f t="shared" si="6650"/>
        <v>0.38851580650448958</v>
      </c>
      <c r="AO590" s="14">
        <f t="shared" si="6650"/>
        <v>0.9356341539471531</v>
      </c>
      <c r="AP590" s="14">
        <f t="shared" si="6650"/>
        <v>7.3296541425050168E-2</v>
      </c>
      <c r="AQ590" s="14">
        <f t="shared" si="6650"/>
        <v>0.60408843725744765</v>
      </c>
      <c r="AR590" s="14">
        <f t="shared" si="6650"/>
        <v>9.3635387662160452E-2</v>
      </c>
      <c r="AS590" s="14">
        <f t="shared" si="6650"/>
        <v>0.56057876160748821</v>
      </c>
      <c r="AT590" s="14">
        <f t="shared" si="6650"/>
        <v>0.93856142799398157</v>
      </c>
      <c r="AU590" s="14">
        <f t="shared" si="6650"/>
        <v>0.85449271789401482</v>
      </c>
      <c r="AV590" s="14">
        <f t="shared" si="6650"/>
        <v>0.64859045620197187</v>
      </c>
      <c r="AW590" s="14">
        <f t="shared" si="6650"/>
        <v>0.89494827612299577</v>
      </c>
      <c r="AX590" s="14">
        <f t="shared" si="6650"/>
        <v>0.68577244014585192</v>
      </c>
      <c r="AY590" s="14">
        <f t="shared" si="6650"/>
        <v>0.92562766974380528</v>
      </c>
      <c r="AZ590" s="14">
        <f t="shared" si="6650"/>
        <v>0.68186900797750072</v>
      </c>
      <c r="BA590" s="14">
        <f t="shared" si="6650"/>
        <v>0.18771598383984861</v>
      </c>
      <c r="BB590" s="14">
        <f t="shared" si="6650"/>
        <v>0.34095115128543979</v>
      </c>
      <c r="BC590" s="14">
        <f t="shared" si="6650"/>
        <v>0.7994098034699747</v>
      </c>
      <c r="BD590" s="14">
        <f t="shared" si="6650"/>
        <v>0.68669305489356758</v>
      </c>
      <c r="BE590" s="14">
        <f t="shared" si="6650"/>
        <v>4.5279075675060919E-2</v>
      </c>
      <c r="BF590" s="14">
        <f t="shared" si="6650"/>
        <v>0.64983142831300444</v>
      </c>
      <c r="BG590" s="14">
        <f t="shared" si="6650"/>
        <v>0.77593343836910456</v>
      </c>
      <c r="BH590" s="14">
        <f t="shared" si="6650"/>
        <v>0.98048702155557499</v>
      </c>
      <c r="BI590" s="14">
        <f t="shared" si="6650"/>
        <v>0.74307344828387012</v>
      </c>
      <c r="BJ590" s="14">
        <f t="shared" si="6650"/>
        <v>0.3859624827870678</v>
      </c>
      <c r="BK590" s="14">
        <f t="shared" si="6650"/>
        <v>0.33268877950632092</v>
      </c>
      <c r="BL590" s="14">
        <f t="shared" si="6650"/>
        <v>6.3114751710585545E-2</v>
      </c>
      <c r="BM590" s="14">
        <f t="shared" si="6650"/>
        <v>0.77191380961101885</v>
      </c>
      <c r="BN590" s="14">
        <f t="shared" si="6650"/>
        <v>0.46632979216467457</v>
      </c>
      <c r="BO590" s="14">
        <f t="shared" si="6650"/>
        <v>0.89009071852452193</v>
      </c>
      <c r="BP590" s="14">
        <f t="shared" si="6650"/>
        <v>0.34511642199686765</v>
      </c>
      <c r="BQ590" s="14">
        <f t="shared" si="6650"/>
        <v>0.37240275492169067</v>
      </c>
      <c r="BR590" s="14">
        <f t="shared" si="6650"/>
        <v>0.32041679898353859</v>
      </c>
      <c r="BS590" s="14">
        <f t="shared" si="6650"/>
        <v>0.20299424669698876</v>
      </c>
      <c r="BT590" s="14">
        <f t="shared" si="6650"/>
        <v>0.79203549047643074</v>
      </c>
      <c r="BU590" s="14">
        <f t="shared" si="6650"/>
        <v>0.21253876805952868</v>
      </c>
      <c r="BV590" s="14">
        <f t="shared" si="6650"/>
        <v>4.3072549816353646E-2</v>
      </c>
      <c r="BW590" s="14">
        <f t="shared" si="6650"/>
        <v>0.30968127736071777</v>
      </c>
      <c r="BX590" s="15">
        <f t="shared" si="6650"/>
        <v>0.54405684641030871</v>
      </c>
    </row>
    <row r="591" spans="1:76" x14ac:dyDescent="0.25">
      <c r="A591" s="53"/>
      <c r="BX591" s="12"/>
    </row>
    <row r="592" spans="1:76" x14ac:dyDescent="0.25">
      <c r="A592" s="53"/>
      <c r="B592" s="8">
        <v>0.2754646840148699</v>
      </c>
      <c r="C592" s="3">
        <v>0.10297397769516729</v>
      </c>
      <c r="D592" s="3">
        <v>0.11189591078066916</v>
      </c>
      <c r="E592" s="3">
        <v>0.42713754646840152</v>
      </c>
      <c r="F592" s="3">
        <v>0.81078066914498148</v>
      </c>
      <c r="G592" s="3">
        <v>0.1</v>
      </c>
      <c r="H592" s="3">
        <v>0.10594795539033458</v>
      </c>
      <c r="I592" s="3">
        <v>0.52230483271375472</v>
      </c>
      <c r="J592" s="3">
        <v>0.10297397769516729</v>
      </c>
      <c r="K592" s="3">
        <v>0.10356877323420074</v>
      </c>
      <c r="L592" s="3">
        <v>0.10594795539033458</v>
      </c>
      <c r="M592" s="3">
        <v>0.10297397769516729</v>
      </c>
      <c r="N592" s="3">
        <v>0.120817843866171</v>
      </c>
      <c r="O592" s="3">
        <v>1</v>
      </c>
      <c r="P592" s="6">
        <f>$BV$43+ (B592*AI586) + (C592*$AJ$43) +(D592*$AK$43)+(E592*$AL$43)+(F592*$AM$43)+(G592*$AN$43)+(H592*$AO$43)+(I592*$AP$43)+(J592*$AQ$43)+(K592*$AR$43)+(L592*$AS$43)+(M592*$AT$43)+(N592*$AU$43)</f>
        <v>1.1103543467291648</v>
      </c>
      <c r="Q592" s="6">
        <f>$BW$43+ (B592*$AV$43) + (C592*$AW$43) +(D592*$AX$43)+(E592*$AY$43)+(F592*$AZ$43)+(G592*$BA$43)+(H592*$BB$43)+(I592*$BC$43)+(J592*$BD$43)+(K592*$BE$43)+(L592*$BF$43)+(M592*$BG$43)+(N592*$BH$43)</f>
        <v>2.447104400999391</v>
      </c>
      <c r="R592" s="6">
        <f>$BX$43+ (B592*$BI$43) + (C592*$BJ$43) +(D592*$BK$43)+(E592*$BL$43)+(F592*$BM$43)+(G592*$BN$43)+(H592*$BO$43)+(I592*$BP$43)+(J592*$BQ$43)+(K592*$BR$43)+(L592*$BS$43)+(M592*$BT$43)+(N592*$BU$43)</f>
        <v>1.9779537085198633</v>
      </c>
      <c r="S592" s="6">
        <f t="shared" ref="S592" si="6651">1/(1+EXP(-P592))</f>
        <v>0.75219516672101217</v>
      </c>
      <c r="T592" s="6">
        <f>1/(1+EXP(-Q592))</f>
        <v>0.92034944323104539</v>
      </c>
      <c r="U592" s="6">
        <f>1/(1+EXP(-R592))</f>
        <v>0.8784628571682368</v>
      </c>
      <c r="V592" s="6">
        <f>AB571+(S592*Y571)+(T592*Z571)+(U592*AA571)</f>
        <v>0.17430136381462585</v>
      </c>
      <c r="W592" s="6">
        <f t="shared" ref="W592" si="6652">1/(1+EXP(-V592))</f>
        <v>0.54346535335061397</v>
      </c>
      <c r="X592" s="6">
        <f>(O592 -W592) *W592 * (1-W592)</f>
        <v>0.11327115954264209</v>
      </c>
      <c r="Y592" s="6">
        <f>$Q$4*X592*S592</f>
        <v>8.5202018736860036E-3</v>
      </c>
      <c r="Z592" s="6">
        <f>$Q$4*X592*T592</f>
        <v>1.0424904861920556E-2</v>
      </c>
      <c r="AA592" s="6">
        <f>$Q$4*X592*U592</f>
        <v>9.9504506446588571E-3</v>
      </c>
      <c r="AB592" s="6">
        <f>$Q$4*X592</f>
        <v>1.132711595426421E-2</v>
      </c>
      <c r="AC592" s="6">
        <f>$X592 *Y571</f>
        <v>4.6087275463038493E-2</v>
      </c>
      <c r="AD592" s="6">
        <f>$X592 *Z571</f>
        <v>-2.6148658882412176E-2</v>
      </c>
      <c r="AE592" s="6">
        <f>$X592 *AA571</f>
        <v>-4.1076326259955408E-2</v>
      </c>
      <c r="AF592" s="6">
        <f>AC592 *S592*(1 - S592)</f>
        <v>8.5905574392622641E-3</v>
      </c>
      <c r="AG592" s="6">
        <f>AD592 *T592*(1 - T592)</f>
        <v>-1.9168626243660559E-3</v>
      </c>
      <c r="AH592" s="6">
        <f>AE592 *U592*(1 - U592)</f>
        <v>-4.3855495347293908E-3</v>
      </c>
      <c r="AI592" s="6">
        <f t="shared" ref="AI592" si="6653">$Q$4*$AF$33 *B592</f>
        <v>-4.1105979144175162E-4</v>
      </c>
      <c r="AJ592" s="6">
        <f t="shared" ref="AJ592" si="6654">$Q$4*$AF$33 *C592</f>
        <v>-1.5366202730008799E-4</v>
      </c>
      <c r="AK592" s="6">
        <f t="shared" ref="AK592" si="6655">$Q$4*$AF$33 *D592</f>
        <v>-1.6697570475569131E-4</v>
      </c>
      <c r="AL592" s="6">
        <f t="shared" ref="AL592" si="6656">$Q$4*$AF$33 *E592</f>
        <v>-6.3739230818700768E-4</v>
      </c>
      <c r="AM592" s="6">
        <f t="shared" ref="AM592" si="6657">$Q$4*$AF$33 *F592</f>
        <v>-1.2098804387779493E-3</v>
      </c>
      <c r="AN592" s="6">
        <f t="shared" ref="AN592" si="6658">$Q$4*$AF$33 *G592</f>
        <v>-1.4922413481488689E-4</v>
      </c>
      <c r="AO592" s="6">
        <f t="shared" ref="AO592" si="6659">$Q$4*$AF$33 *H592</f>
        <v>-1.5809991978528909E-4</v>
      </c>
      <c r="AP592" s="6">
        <f t="shared" ref="AP592" si="6660">$Q$4*$AF$33 *I592</f>
        <v>-7.794048677134428E-4</v>
      </c>
      <c r="AQ592" s="6">
        <f t="shared" ref="AQ592" si="6661">$Q$4*$AF$33 *J592</f>
        <v>-1.5366202730008799E-4</v>
      </c>
      <c r="AR592" s="6">
        <f t="shared" ref="AR592" si="6662">$Q$4*$AF$33 *K592</f>
        <v>-1.545496057971282E-4</v>
      </c>
      <c r="AS592" s="6">
        <f t="shared" ref="AS592" si="6663">$Q$4*$AF$33 *L592</f>
        <v>-1.5809991978528909E-4</v>
      </c>
      <c r="AT592" s="6">
        <f t="shared" ref="AT592" si="6664">$Q$4*$AF$33 *M592</f>
        <v>-1.5366202730008799E-4</v>
      </c>
      <c r="AU592" s="6">
        <f t="shared" ref="AU592" si="6665">$Q$4*$AF$33 *N592</f>
        <v>-1.8028938221129458E-4</v>
      </c>
      <c r="AV592" s="6">
        <f t="shared" ref="AV592" si="6666">$Q$4*$AG$33 *B592</f>
        <v>-4.93427803285354E-5</v>
      </c>
      <c r="AW592" s="6">
        <f t="shared" ref="AW592" si="6667">$Q$4*$AG$33 *C592</f>
        <v>-1.8445276856955879E-5</v>
      </c>
      <c r="AX592" s="6">
        <f t="shared" ref="AX592" si="6668">$Q$4*$AG$33 *D592</f>
        <v>-2.0043423588244475E-5</v>
      </c>
      <c r="AY592" s="6">
        <f t="shared" ref="AY592" si="6669">$Q$4*$AG$33 *E592</f>
        <v>-7.6511274760441531E-5</v>
      </c>
      <c r="AZ592" s="6">
        <f t="shared" ref="AZ592" si="6670">$Q$4*$AG$33 *F592</f>
        <v>-1.4523158420585115E-4</v>
      </c>
      <c r="BA592" s="6">
        <f t="shared" ref="BA592" si="6671">$Q$4*$AG$33 *G592</f>
        <v>-1.7912561279859678E-5</v>
      </c>
      <c r="BB592" s="6">
        <f t="shared" ref="BB592" si="6672">$Q$4*$AG$33 *H592</f>
        <v>-1.8977992434052078E-5</v>
      </c>
      <c r="BC592" s="6">
        <f t="shared" ref="BC592" si="6673">$Q$4*$AG$33 *I592</f>
        <v>-9.3558173227519895E-5</v>
      </c>
      <c r="BD592" s="6">
        <f t="shared" ref="BD592" si="6674">$Q$4*$AG$33 *J592</f>
        <v>-1.8445276856955879E-5</v>
      </c>
      <c r="BE592" s="6">
        <f t="shared" ref="BE592" si="6675">$Q$4*$AG$33 *K592</f>
        <v>-1.8551819972375117E-5</v>
      </c>
      <c r="BF592" s="6">
        <f t="shared" ref="BF592" si="6676">$Q$4*$AG$33 *L592</f>
        <v>-1.8977992434052078E-5</v>
      </c>
      <c r="BG592" s="6">
        <f t="shared" ref="BG592" si="6677">$Q$4*$AG$33 *M592</f>
        <v>-1.8445276856955879E-5</v>
      </c>
      <c r="BH592" s="6">
        <f t="shared" ref="BH592" si="6678">$Q$4*$AG$33 *N592</f>
        <v>-2.164157031953307E-5</v>
      </c>
      <c r="BI592" s="6">
        <f t="shared" ref="BI592" si="6679">$Q$4*$AH$33 *B592</f>
        <v>-2.720996431877118E-5</v>
      </c>
      <c r="BJ592" s="6">
        <f t="shared" ref="BJ592" si="6680">$Q$4*$AH$33 *C592</f>
        <v>-1.0171606094871277E-5</v>
      </c>
      <c r="BK592" s="6">
        <f t="shared" ref="BK592" si="6681">$Q$4*$AH$33 *D592</f>
        <v>-1.1052900485762652E-5</v>
      </c>
      <c r="BL592" s="6">
        <f t="shared" ref="BL592" si="6682">$Q$4*$AH$33 *E592</f>
        <v>-4.2191968963924542E-5</v>
      </c>
      <c r="BM592" s="6">
        <f t="shared" ref="BM592" si="6683">$Q$4*$AH$33 *F592</f>
        <v>-8.0087627772253635E-5</v>
      </c>
      <c r="BN592" s="6">
        <f t="shared" ref="BN592" si="6684">$Q$4*$AH$33 *G592</f>
        <v>-9.8778412979074856E-6</v>
      </c>
      <c r="BO592" s="6">
        <f t="shared" ref="BO592" si="6685">$Q$4*$AH$33 *H592</f>
        <v>-1.0465370891835069E-5</v>
      </c>
      <c r="BP592" s="6">
        <f t="shared" ref="BP592" si="6686">$Q$4*$AH$33 *I592</f>
        <v>-5.1592442466765873E-5</v>
      </c>
      <c r="BQ592" s="6">
        <f t="shared" ref="BQ592" si="6687">$Q$4*$AH$33 *J592</f>
        <v>-1.0171606094871277E-5</v>
      </c>
      <c r="BR592" s="6">
        <f t="shared" ref="BR592" si="6688">$Q$4*$AH$33 *K592</f>
        <v>-1.0230359054264035E-5</v>
      </c>
      <c r="BS592" s="6">
        <f t="shared" ref="BS592" si="6689">$Q$4*$AH$33 *L592</f>
        <v>-1.0465370891835069E-5</v>
      </c>
      <c r="BT592" s="6">
        <f t="shared" ref="BT592" si="6690">$Q$4*$AH$33 *M592</f>
        <v>-1.0171606094871277E-5</v>
      </c>
      <c r="BU592" s="6">
        <f t="shared" ref="BU592" si="6691">$Q$4*$AH$33 *N592</f>
        <v>-1.1934194876654025E-5</v>
      </c>
      <c r="BV592" s="6">
        <f>AF592*BV590</f>
        <v>3.700172132528713E-4</v>
      </c>
      <c r="BW592" s="6">
        <f t="shared" ref="BW592" si="6692">AG592*BW590</f>
        <v>-5.9361646603869791E-4</v>
      </c>
      <c r="BX592" s="10">
        <f>AH592*BX590</f>
        <v>-2.385988249641069E-3</v>
      </c>
    </row>
    <row r="593" spans="1:76" ht="15.75" thickBot="1" x14ac:dyDescent="0.3">
      <c r="A593" s="54"/>
      <c r="B593" s="19" t="s">
        <v>74</v>
      </c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16">
        <f>Y590+Y592</f>
        <v>0.4022334039713899</v>
      </c>
      <c r="Z593" s="16">
        <f t="shared" ref="Z593:AB593" si="6693">Z590+Z592</f>
        <v>-0.23661895800399921</v>
      </c>
      <c r="AA593" s="16">
        <f t="shared" si="6693"/>
        <v>-0.36813758934745927</v>
      </c>
      <c r="AB593" s="16">
        <f t="shared" si="6693"/>
        <v>0.39283612785339811</v>
      </c>
      <c r="AC593" s="49" t="s">
        <v>74</v>
      </c>
      <c r="AD593" s="49"/>
      <c r="AE593" s="49"/>
      <c r="AF593" s="49"/>
      <c r="AG593" s="49"/>
      <c r="AH593" s="49"/>
      <c r="AI593" s="17">
        <f>AI590+AI592</f>
        <v>-1.0837932212824135E-2</v>
      </c>
      <c r="AJ593" s="17">
        <f t="shared" ref="AJ593:BX593" si="6694">AJ590+AJ592</f>
        <v>0.7884207751997987</v>
      </c>
      <c r="AK593" s="17">
        <f t="shared" si="6694"/>
        <v>0.51160971716656944</v>
      </c>
      <c r="AL593" s="17">
        <f t="shared" si="6694"/>
        <v>6.8289045634217324E-2</v>
      </c>
      <c r="AM593" s="17">
        <f t="shared" si="6694"/>
        <v>0.159001450567406</v>
      </c>
      <c r="AN593" s="17">
        <f t="shared" si="6694"/>
        <v>0.3883665823696747</v>
      </c>
      <c r="AO593" s="17">
        <f t="shared" si="6694"/>
        <v>0.93547605402736778</v>
      </c>
      <c r="AP593" s="17">
        <f t="shared" si="6694"/>
        <v>7.2517136557336728E-2</v>
      </c>
      <c r="AQ593" s="17">
        <f t="shared" si="6694"/>
        <v>0.6039347752301476</v>
      </c>
      <c r="AR593" s="17">
        <f t="shared" si="6694"/>
        <v>9.3480838056363327E-2</v>
      </c>
      <c r="AS593" s="17">
        <f t="shared" si="6694"/>
        <v>0.56042066168770288</v>
      </c>
      <c r="AT593" s="17">
        <f t="shared" si="6694"/>
        <v>0.93840776596668152</v>
      </c>
      <c r="AU593" s="17">
        <f t="shared" si="6694"/>
        <v>0.85431242851180356</v>
      </c>
      <c r="AV593" s="17">
        <f t="shared" si="6694"/>
        <v>0.64854111342164333</v>
      </c>
      <c r="AW593" s="17">
        <f t="shared" si="6694"/>
        <v>0.89492983084613886</v>
      </c>
      <c r="AX593" s="17">
        <f t="shared" si="6694"/>
        <v>0.68575239672226374</v>
      </c>
      <c r="AY593" s="17">
        <f t="shared" si="6694"/>
        <v>0.92555115846904479</v>
      </c>
      <c r="AZ593" s="17">
        <f t="shared" si="6694"/>
        <v>0.68172377639329484</v>
      </c>
      <c r="BA593" s="17">
        <f t="shared" si="6694"/>
        <v>0.18769807127856875</v>
      </c>
      <c r="BB593" s="17">
        <f t="shared" si="6694"/>
        <v>0.34093217329300574</v>
      </c>
      <c r="BC593" s="17">
        <f t="shared" si="6694"/>
        <v>0.79931624529674716</v>
      </c>
      <c r="BD593" s="17">
        <f t="shared" si="6694"/>
        <v>0.68667460961671067</v>
      </c>
      <c r="BE593" s="17">
        <f t="shared" si="6694"/>
        <v>4.5260523855088546E-2</v>
      </c>
      <c r="BF593" s="17">
        <f t="shared" si="6694"/>
        <v>0.64981245032057044</v>
      </c>
      <c r="BG593" s="17">
        <f t="shared" si="6694"/>
        <v>0.77591499309224765</v>
      </c>
      <c r="BH593" s="17">
        <f t="shared" si="6694"/>
        <v>0.9804653799852554</v>
      </c>
      <c r="BI593" s="17">
        <f t="shared" si="6694"/>
        <v>0.7430462383195513</v>
      </c>
      <c r="BJ593" s="17">
        <f t="shared" si="6694"/>
        <v>0.38595231118097295</v>
      </c>
      <c r="BK593" s="17">
        <f t="shared" si="6694"/>
        <v>0.33267772660583517</v>
      </c>
      <c r="BL593" s="17">
        <f t="shared" si="6694"/>
        <v>6.3072559741621625E-2</v>
      </c>
      <c r="BM593" s="17">
        <f t="shared" si="6694"/>
        <v>0.77183372198324662</v>
      </c>
      <c r="BN593" s="17">
        <f t="shared" si="6694"/>
        <v>0.46631991432337666</v>
      </c>
      <c r="BO593" s="17">
        <f t="shared" si="6694"/>
        <v>0.89008025315363004</v>
      </c>
      <c r="BP593" s="17">
        <f t="shared" si="6694"/>
        <v>0.34506482955440088</v>
      </c>
      <c r="BQ593" s="17">
        <f t="shared" si="6694"/>
        <v>0.37239258331559583</v>
      </c>
      <c r="BR593" s="17">
        <f t="shared" si="6694"/>
        <v>0.3204065686244843</v>
      </c>
      <c r="BS593" s="17">
        <f t="shared" si="6694"/>
        <v>0.20298378132609693</v>
      </c>
      <c r="BT593" s="17">
        <f t="shared" si="6694"/>
        <v>0.79202531887033589</v>
      </c>
      <c r="BU593" s="17">
        <f t="shared" si="6694"/>
        <v>0.21252683386465201</v>
      </c>
      <c r="BV593" s="17">
        <f t="shared" si="6694"/>
        <v>4.344256702960652E-2</v>
      </c>
      <c r="BW593" s="17">
        <f t="shared" si="6694"/>
        <v>0.30908766089467909</v>
      </c>
      <c r="BX593" s="18">
        <f t="shared" si="6694"/>
        <v>0.54167085816066762</v>
      </c>
    </row>
    <row r="595" spans="1:76" x14ac:dyDescent="0.25">
      <c r="B595" t="s">
        <v>148</v>
      </c>
      <c r="F595">
        <f>((O577 - W577)^2 + (O580 -W580)^2 + (O583 -W583)^2 +(O586-W586)^2+(O589-W589)^2+(O592-W592)^2) / 6</f>
        <v>0.25192750793853141</v>
      </c>
    </row>
    <row r="596" spans="1:76" ht="15.75" thickBot="1" x14ac:dyDescent="0.3"/>
    <row r="597" spans="1:76" x14ac:dyDescent="0.25">
      <c r="A597" s="52" t="s">
        <v>100</v>
      </c>
      <c r="B597" s="33" t="s">
        <v>50</v>
      </c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5" t="s">
        <v>28</v>
      </c>
      <c r="Q597" s="35"/>
      <c r="R597" s="35"/>
      <c r="S597" s="35" t="s">
        <v>29</v>
      </c>
      <c r="T597" s="35"/>
      <c r="U597" s="35"/>
      <c r="V597" s="34" t="s">
        <v>30</v>
      </c>
      <c r="W597" s="34" t="s">
        <v>31</v>
      </c>
      <c r="X597" s="50" t="s">
        <v>62</v>
      </c>
      <c r="Y597" s="37" t="s">
        <v>54</v>
      </c>
      <c r="Z597" s="38"/>
      <c r="AA597" s="39"/>
      <c r="AB597" s="44" t="s">
        <v>49</v>
      </c>
      <c r="AC597" s="46" t="s">
        <v>58</v>
      </c>
      <c r="AD597" s="47"/>
      <c r="AE597" s="48"/>
      <c r="AF597" s="46" t="s">
        <v>63</v>
      </c>
      <c r="AG597" s="47"/>
      <c r="AH597" s="48"/>
      <c r="AI597" s="37" t="s">
        <v>67</v>
      </c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9"/>
      <c r="AV597" s="37" t="s">
        <v>68</v>
      </c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9"/>
      <c r="BI597" s="37" t="s">
        <v>69</v>
      </c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9"/>
      <c r="BV597" s="37" t="s">
        <v>73</v>
      </c>
      <c r="BW597" s="38"/>
      <c r="BX597" s="40"/>
    </row>
    <row r="598" spans="1:76" x14ac:dyDescent="0.25">
      <c r="A598" s="53"/>
      <c r="B598" s="5" t="s">
        <v>16</v>
      </c>
      <c r="C598" s="1" t="s">
        <v>17</v>
      </c>
      <c r="D598" s="1" t="s">
        <v>18</v>
      </c>
      <c r="E598" s="1" t="s">
        <v>19</v>
      </c>
      <c r="F598" s="1" t="s">
        <v>20</v>
      </c>
      <c r="G598" s="1" t="s">
        <v>21</v>
      </c>
      <c r="H598" s="1" t="s">
        <v>36</v>
      </c>
      <c r="I598" s="1" t="s">
        <v>37</v>
      </c>
      <c r="J598" s="1" t="s">
        <v>38</v>
      </c>
      <c r="K598" s="1" t="s">
        <v>39</v>
      </c>
      <c r="L598" s="1" t="s">
        <v>40</v>
      </c>
      <c r="M598" s="1" t="s">
        <v>41</v>
      </c>
      <c r="N598" s="1" t="s">
        <v>42</v>
      </c>
      <c r="O598" s="1" t="s">
        <v>22</v>
      </c>
      <c r="P598" s="1" t="s">
        <v>51</v>
      </c>
      <c r="Q598" s="1" t="s">
        <v>52</v>
      </c>
      <c r="R598" s="1" t="s">
        <v>53</v>
      </c>
      <c r="S598" s="1" t="s">
        <v>25</v>
      </c>
      <c r="T598" s="1" t="s">
        <v>26</v>
      </c>
      <c r="U598" s="1" t="s">
        <v>27</v>
      </c>
      <c r="V598" s="27"/>
      <c r="W598" s="27"/>
      <c r="X598" s="51"/>
      <c r="Y598" s="1" t="s">
        <v>55</v>
      </c>
      <c r="Z598" s="1" t="s">
        <v>56</v>
      </c>
      <c r="AA598" s="1" t="s">
        <v>57</v>
      </c>
      <c r="AB598" s="45"/>
      <c r="AC598" s="1" t="s">
        <v>59</v>
      </c>
      <c r="AD598" s="1" t="s">
        <v>60</v>
      </c>
      <c r="AE598" s="1" t="s">
        <v>61</v>
      </c>
      <c r="AF598" s="1" t="s">
        <v>64</v>
      </c>
      <c r="AG598" s="1" t="s">
        <v>65</v>
      </c>
      <c r="AH598" s="1" t="s">
        <v>66</v>
      </c>
      <c r="AI598" s="1" t="s">
        <v>16</v>
      </c>
      <c r="AJ598" s="1" t="s">
        <v>17</v>
      </c>
      <c r="AK598" s="1" t="s">
        <v>18</v>
      </c>
      <c r="AL598" s="1" t="s">
        <v>19</v>
      </c>
      <c r="AM598" s="2" t="s">
        <v>20</v>
      </c>
      <c r="AN598" s="2" t="s">
        <v>21</v>
      </c>
      <c r="AO598" s="2" t="s">
        <v>36</v>
      </c>
      <c r="AP598" s="2" t="s">
        <v>37</v>
      </c>
      <c r="AQ598" s="2" t="s">
        <v>38</v>
      </c>
      <c r="AR598" s="2" t="s">
        <v>39</v>
      </c>
      <c r="AS598" s="2" t="s">
        <v>40</v>
      </c>
      <c r="AT598" s="2" t="s">
        <v>41</v>
      </c>
      <c r="AU598" s="2" t="s">
        <v>42</v>
      </c>
      <c r="AV598" s="1" t="s">
        <v>16</v>
      </c>
      <c r="AW598" s="1" t="s">
        <v>17</v>
      </c>
      <c r="AX598" s="1" t="s">
        <v>18</v>
      </c>
      <c r="AY598" s="1" t="s">
        <v>19</v>
      </c>
      <c r="AZ598" s="2" t="s">
        <v>20</v>
      </c>
      <c r="BA598" s="2" t="s">
        <v>21</v>
      </c>
      <c r="BB598" s="2" t="s">
        <v>36</v>
      </c>
      <c r="BC598" s="2" t="s">
        <v>37</v>
      </c>
      <c r="BD598" s="2" t="s">
        <v>38</v>
      </c>
      <c r="BE598" s="2" t="s">
        <v>39</v>
      </c>
      <c r="BF598" s="2" t="s">
        <v>40</v>
      </c>
      <c r="BG598" s="2" t="s">
        <v>41</v>
      </c>
      <c r="BH598" s="2" t="s">
        <v>42</v>
      </c>
      <c r="BI598" s="1" t="s">
        <v>16</v>
      </c>
      <c r="BJ598" s="1" t="s">
        <v>17</v>
      </c>
      <c r="BK598" s="1" t="s">
        <v>18</v>
      </c>
      <c r="BL598" s="1" t="s">
        <v>19</v>
      </c>
      <c r="BM598" s="2" t="s">
        <v>20</v>
      </c>
      <c r="BN598" s="2" t="s">
        <v>21</v>
      </c>
      <c r="BO598" s="2" t="s">
        <v>36</v>
      </c>
      <c r="BP598" s="2" t="s">
        <v>37</v>
      </c>
      <c r="BQ598" s="2" t="s">
        <v>38</v>
      </c>
      <c r="BR598" s="2" t="s">
        <v>39</v>
      </c>
      <c r="BS598" s="2" t="s">
        <v>40</v>
      </c>
      <c r="BT598" s="2" t="s">
        <v>41</v>
      </c>
      <c r="BU598" s="2" t="s">
        <v>42</v>
      </c>
      <c r="BV598" s="2" t="s">
        <v>70</v>
      </c>
      <c r="BW598" s="2" t="s">
        <v>71</v>
      </c>
      <c r="BX598" s="9" t="s">
        <v>72</v>
      </c>
    </row>
    <row r="599" spans="1:76" x14ac:dyDescent="0.25">
      <c r="A599" s="53"/>
      <c r="B599" s="8">
        <v>0.26951672862453502</v>
      </c>
      <c r="C599" s="3">
        <v>0.10297397769516729</v>
      </c>
      <c r="D599" s="3">
        <v>0.10594795539033458</v>
      </c>
      <c r="E599" s="3">
        <v>0.46877323420074346</v>
      </c>
      <c r="F599" s="3">
        <v>0.87620817843866172</v>
      </c>
      <c r="G599" s="3">
        <v>0.1</v>
      </c>
      <c r="H599" s="3">
        <v>0.1</v>
      </c>
      <c r="I599" s="3">
        <v>0.51933085501858745</v>
      </c>
      <c r="J599" s="3">
        <v>0.1</v>
      </c>
      <c r="K599" s="3">
        <v>0.10089219330855019</v>
      </c>
      <c r="L599" s="3">
        <v>0.10297397769516729</v>
      </c>
      <c r="M599" s="3">
        <v>0.1</v>
      </c>
      <c r="N599" s="3">
        <v>0.120817843866171</v>
      </c>
      <c r="O599" s="3">
        <v>1</v>
      </c>
      <c r="P599" s="6">
        <f>$BV$43+ (B599*AI593) + (C599*$AJ$43) +(D599*$AK$43)+(E599*$AL$43)+(F599*$AM$43)+(G599*$AN$43)+(H599*$AO$43)+(I599*$AP$43)+(J599*$AQ$43)+(K599*$AR$43)+(L599*$AS$43)+(M599*$AT$43)+(N599*$AU$43)</f>
        <v>1.1179099416215639</v>
      </c>
      <c r="Q599" s="6">
        <f>$BW$43+ (B599*$AV$43) + (C599*$AW$43) +(D599*$AX$43)+(E599*$AY$43)+(F599*$AZ$43)+(G599*$BA$43)+(H599*$BB$43)+(I599*$BC$43)+(J599*$BD$43)+(K599*$BE$43)+(L599*$BF$43)+(M599*$BG$43)+(N599*$BH$43)</f>
        <v>2.5129876661774113</v>
      </c>
      <c r="R599" s="6">
        <f>$BX$43+ (B599*$BI$43) + (C599*$BJ$43) +(D599*$BK$43)+(E599*$BL$43)+(F599*$BM$43)+(G599*$BN$43)+(H599*$BO$43)+(I599*$BP$43)+(J599*$BQ$43)+(K599*$BR$43)+(L599*$BS$43)+(M599*$BT$43)+(N599*$BU$43)</f>
        <v>2.0142316659841852</v>
      </c>
      <c r="S599" s="6">
        <f>1/(1+EXP(-P599))</f>
        <v>0.7536008263098819</v>
      </c>
      <c r="T599" s="6">
        <f t="shared" ref="T599" si="6695">1/(1+EXP(-Q599))</f>
        <v>0.92504730296426851</v>
      </c>
      <c r="U599" s="6">
        <f t="shared" ref="U599" si="6696">1/(1+EXP(-R599))</f>
        <v>0.88228323250068719</v>
      </c>
      <c r="V599" s="6">
        <f>AB593+(S599*Y593)+(T599*Z593)+(U599*AA593)</f>
        <v>0.15227420218937221</v>
      </c>
      <c r="W599" s="6">
        <f>1/(1+EXP(-V599))</f>
        <v>0.53799516138394254</v>
      </c>
      <c r="X599" s="6">
        <f>(O599 -W599) *W599 * (1-W599)</f>
        <v>0.11483424455150255</v>
      </c>
      <c r="Y599" s="6">
        <f>$Q$4*X599*S599</f>
        <v>8.6539181582683394E-3</v>
      </c>
      <c r="Z599" s="6">
        <f>$Q$4*X599*T599</f>
        <v>1.0622710821030669E-2</v>
      </c>
      <c r="AA599" s="6">
        <f>$Q$4*X599*U599</f>
        <v>1.0131632848467411E-2</v>
      </c>
      <c r="AB599" s="6">
        <f>$Q$4*X599</f>
        <v>1.1483424455150257E-2</v>
      </c>
      <c r="AC599" s="6">
        <f>X599 *Y593</f>
        <v>4.6190169078433908E-2</v>
      </c>
      <c r="AD599" s="6">
        <f t="shared" ref="AD599" si="6697">Y599 *Z593</f>
        <v>-2.0476810972613422E-3</v>
      </c>
      <c r="AE599" s="6">
        <f t="shared" ref="AE599" si="6698">Z599 *AA593</f>
        <v>-3.9106191539894008E-3</v>
      </c>
      <c r="AF599" s="6">
        <f>AC599 *S599*(1 - S599)</f>
        <v>8.576896414740574E-3</v>
      </c>
      <c r="AG599" s="6">
        <f>AD599 *T599*(1 - T599)</f>
        <v>-1.4197553936276443E-4</v>
      </c>
      <c r="AH599" s="6">
        <f>AE599 *U599*(1 - U599)</f>
        <v>-4.0615506792433684E-4</v>
      </c>
      <c r="AI599" s="6">
        <f>$Q$4*$AF$49 *B599</f>
        <v>7.0728115482255504E-5</v>
      </c>
      <c r="AJ599" s="6">
        <f t="shared" ref="AJ599" si="6699">$Q$4*$AF$49 *C599</f>
        <v>2.7023017915289378E-5</v>
      </c>
      <c r="AK599" s="6">
        <f t="shared" ref="AK599" si="6700">$Q$4*$AF$49 *D599</f>
        <v>2.7803466086128061E-5</v>
      </c>
      <c r="AL599" s="6">
        <f t="shared" ref="AL599" si="6701">$Q$4*$AF$49 *E599</f>
        <v>1.2301814292844728E-4</v>
      </c>
      <c r="AM599" s="6">
        <f t="shared" ref="AM599" si="6702">$Q$4*$AF$49 *F599</f>
        <v>2.2993954233334679E-4</v>
      </c>
      <c r="AN599" s="6">
        <f t="shared" ref="AN599" si="6703">$Q$4*$AF$49 *G599</f>
        <v>2.6242569744450695E-5</v>
      </c>
      <c r="AO599" s="6">
        <f t="shared" ref="AO599" si="6704">$Q$4*$AF$49 *H599</f>
        <v>2.6242569744450695E-5</v>
      </c>
      <c r="AP599" s="6">
        <f t="shared" ref="AP599" si="6705">$Q$4*$AF$49 *I599</f>
        <v>1.3628576183270493E-4</v>
      </c>
      <c r="AQ599" s="6">
        <f t="shared" ref="AQ599" si="6706">$Q$4*$AF$49 *J599</f>
        <v>2.6242569744450695E-5</v>
      </c>
      <c r="AR599" s="6">
        <f t="shared" ref="AR599" si="6707">$Q$4*$AF$49 *K599</f>
        <v>2.6476704195702298E-5</v>
      </c>
      <c r="AS599" s="6">
        <f t="shared" ref="AS599" si="6708">$Q$4*$AF$49 *L599</f>
        <v>2.7023017915289378E-5</v>
      </c>
      <c r="AT599" s="6">
        <f t="shared" ref="AT599" si="6709">$Q$4*$AF$49 *M599</f>
        <v>2.6242569744450695E-5</v>
      </c>
      <c r="AU599" s="6">
        <f t="shared" ref="AU599" si="6710">$Q$4*$AF$49 *N599</f>
        <v>3.170570694032147E-5</v>
      </c>
      <c r="AV599" s="6">
        <f>$Q$4*$AG$49 *B599</f>
        <v>5.8622748510761062E-7</v>
      </c>
      <c r="AW599" s="6">
        <f t="shared" ref="AW599" si="6711">$Q$4*$AG$49 *C599</f>
        <v>2.2397932879283909E-7</v>
      </c>
      <c r="AX599" s="6">
        <f t="shared" ref="AX599" si="6712">$Q$4*$AG$49 *D599</f>
        <v>2.3044804586988857E-7</v>
      </c>
      <c r="AY599" s="6">
        <f t="shared" ref="AY599" si="6713">$Q$4*$AG$49 *E599</f>
        <v>1.0196315292699279E-6</v>
      </c>
      <c r="AZ599" s="6">
        <f t="shared" ref="AZ599" si="6714">$Q$4*$AG$49 *F599</f>
        <v>1.90584576882571E-6</v>
      </c>
      <c r="BA599" s="6">
        <f t="shared" ref="BA599" si="6715">$Q$4*$AG$49 *G599</f>
        <v>2.1751061171578957E-7</v>
      </c>
      <c r="BB599" s="6">
        <f t="shared" ref="BB599" si="6716">$Q$4*$AG$49 *H599</f>
        <v>2.1751061171578957E-7</v>
      </c>
      <c r="BC599" s="6">
        <f t="shared" ref="BC599" si="6717">$Q$4*$AG$49 *I599</f>
        <v>1.1295997195797698E-6</v>
      </c>
      <c r="BD599" s="6">
        <f t="shared" ref="BD599" si="6718">$Q$4*$AG$49 *J599</f>
        <v>2.1751061171578957E-7</v>
      </c>
      <c r="BE599" s="6">
        <f t="shared" ref="BE599" si="6719">$Q$4*$AG$49 *K599</f>
        <v>2.1945122683890442E-7</v>
      </c>
      <c r="BF599" s="6">
        <f t="shared" ref="BF599" si="6720">$Q$4*$AG$49 *L599</f>
        <v>2.2397932879283909E-7</v>
      </c>
      <c r="BG599" s="6">
        <f t="shared" ref="BG599" si="6721">$Q$4*$AG$49 *M599</f>
        <v>2.1751061171578957E-7</v>
      </c>
      <c r="BH599" s="6">
        <f t="shared" ref="BH599" si="6722">$Q$4*$AG$49 *N599</f>
        <v>2.6279163125513609E-7</v>
      </c>
      <c r="BI599" s="6">
        <f>$Q$4*$AH$49 *B599</f>
        <v>3.4984895032724009E-7</v>
      </c>
      <c r="BJ599" s="6">
        <f t="shared" ref="BJ599" si="6723">$Q$4*$AH$49 *C599</f>
        <v>1.3366642653882154E-7</v>
      </c>
      <c r="BK599" s="6">
        <f t="shared" ref="BK599" si="6724">$Q$4*$AH$49 *D599</f>
        <v>1.3752682874932902E-7</v>
      </c>
      <c r="BL599" s="6">
        <f t="shared" ref="BL599" si="6725">$Q$4*$AH$49 *E599</f>
        <v>6.0849589843124165E-7</v>
      </c>
      <c r="BM599" s="6">
        <f t="shared" ref="BM599" si="6726">$Q$4*$AH$49 *F599</f>
        <v>1.1373710012707666E-6</v>
      </c>
      <c r="BN599" s="6">
        <f t="shared" ref="BN599" si="6727">$Q$4*$AH$49 *G599</f>
        <v>1.2980602432831405E-7</v>
      </c>
      <c r="BO599" s="6">
        <f t="shared" ref="BO599" si="6728">$Q$4*$AH$49 *H599</f>
        <v>1.2980602432831405E-7</v>
      </c>
      <c r="BP599" s="6">
        <f t="shared" ref="BP599" si="6729">$Q$4*$AH$49 *I599</f>
        <v>6.7412273600986892E-7</v>
      </c>
      <c r="BQ599" s="6">
        <f t="shared" ref="BQ599" si="6730">$Q$4*$AH$49 *J599</f>
        <v>1.2980602432831405E-7</v>
      </c>
      <c r="BR599" s="6">
        <f t="shared" ref="BR599" si="6731">$Q$4*$AH$49 *K599</f>
        <v>1.3096414499146631E-7</v>
      </c>
      <c r="BS599" s="6">
        <f t="shared" ref="BS599" si="6732">$Q$4*$AH$49 *L599</f>
        <v>1.3366642653882154E-7</v>
      </c>
      <c r="BT599" s="6">
        <f t="shared" ref="BT599" si="6733">$Q$4*$AH$49 *M599</f>
        <v>1.2980602432831405E-7</v>
      </c>
      <c r="BU599" s="6">
        <f t="shared" ref="BU599" si="6734">$Q$4*$AH$49 *N599</f>
        <v>1.568288398018664E-7</v>
      </c>
      <c r="BV599" s="6">
        <f>$Q$4*AF599</f>
        <v>8.5768964147405749E-4</v>
      </c>
      <c r="BW599" s="6">
        <f>$Q$4*AG599</f>
        <v>-1.4197553936276444E-5</v>
      </c>
      <c r="BX599" s="10">
        <f>$Q$4*AH599</f>
        <v>-4.0615506792433685E-5</v>
      </c>
    </row>
    <row r="600" spans="1:76" x14ac:dyDescent="0.25">
      <c r="A600" s="53"/>
      <c r="B600" s="21" t="s">
        <v>74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7">
        <f>Y593 + Y599</f>
        <v>0.41088732212965823</v>
      </c>
      <c r="Z600" s="7">
        <f t="shared" ref="Z600" si="6735">Z593 + Z599</f>
        <v>-0.22599624718296854</v>
      </c>
      <c r="AA600" s="7">
        <f t="shared" ref="AA600" si="6736">AA593 + AA599</f>
        <v>-0.35800595649899186</v>
      </c>
      <c r="AB600" s="7">
        <f>AB593+AB599</f>
        <v>0.40431955230854838</v>
      </c>
      <c r="AC600" s="41"/>
      <c r="AD600" s="42"/>
      <c r="AE600" s="42"/>
      <c r="AF600" s="42"/>
      <c r="AG600" s="42"/>
      <c r="AH600" s="43"/>
      <c r="AI600" s="7">
        <f>AI593 + AI599</f>
        <v>-1.076720409734188E-2</v>
      </c>
      <c r="AJ600" s="7">
        <f t="shared" ref="AJ600:BX600" si="6737">AJ593 + AJ599</f>
        <v>0.78844779821771394</v>
      </c>
      <c r="AK600" s="7">
        <f t="shared" si="6737"/>
        <v>0.51163752063265555</v>
      </c>
      <c r="AL600" s="7">
        <f t="shared" si="6737"/>
        <v>6.8412063777145773E-2</v>
      </c>
      <c r="AM600" s="7">
        <f t="shared" si="6737"/>
        <v>0.15923139010973936</v>
      </c>
      <c r="AN600" s="7">
        <f t="shared" si="6737"/>
        <v>0.38839282493941912</v>
      </c>
      <c r="AO600" s="7">
        <f t="shared" si="6737"/>
        <v>0.93550229659711226</v>
      </c>
      <c r="AP600" s="7">
        <f t="shared" si="6737"/>
        <v>7.2653422319169436E-2</v>
      </c>
      <c r="AQ600" s="7">
        <f t="shared" si="6737"/>
        <v>0.60396101779989209</v>
      </c>
      <c r="AR600" s="7">
        <f t="shared" si="6737"/>
        <v>9.3507314760559027E-2</v>
      </c>
      <c r="AS600" s="7">
        <f t="shared" si="6737"/>
        <v>0.56044768470561812</v>
      </c>
      <c r="AT600" s="7">
        <f t="shared" si="6737"/>
        <v>0.938434008536426</v>
      </c>
      <c r="AU600" s="7">
        <f t="shared" si="6737"/>
        <v>0.85434413421874389</v>
      </c>
      <c r="AV600" s="7">
        <f t="shared" si="6737"/>
        <v>0.64854169964912844</v>
      </c>
      <c r="AW600" s="7">
        <f t="shared" si="6737"/>
        <v>0.89493005482546761</v>
      </c>
      <c r="AX600" s="7">
        <f t="shared" si="6737"/>
        <v>0.6857526271703096</v>
      </c>
      <c r="AY600" s="7">
        <f t="shared" si="6737"/>
        <v>0.92555217810057411</v>
      </c>
      <c r="AZ600" s="7">
        <f t="shared" si="6737"/>
        <v>0.68172568223906371</v>
      </c>
      <c r="BA600" s="7">
        <f t="shared" si="6737"/>
        <v>0.18769828878918046</v>
      </c>
      <c r="BB600" s="7">
        <f t="shared" si="6737"/>
        <v>0.34093239080361742</v>
      </c>
      <c r="BC600" s="7">
        <f t="shared" si="6737"/>
        <v>0.7993173748964667</v>
      </c>
      <c r="BD600" s="7">
        <f t="shared" si="6737"/>
        <v>0.68667482712732242</v>
      </c>
      <c r="BE600" s="7">
        <f t="shared" si="6737"/>
        <v>4.5260743306315382E-2</v>
      </c>
      <c r="BF600" s="7">
        <f t="shared" si="6737"/>
        <v>0.6498126742998992</v>
      </c>
      <c r="BG600" s="7">
        <f t="shared" si="6737"/>
        <v>0.7759152106028594</v>
      </c>
      <c r="BH600" s="7">
        <f t="shared" si="6737"/>
        <v>0.98046564277688664</v>
      </c>
      <c r="BI600" s="7">
        <f t="shared" si="6737"/>
        <v>0.74304658816850166</v>
      </c>
      <c r="BJ600" s="7">
        <f t="shared" si="6737"/>
        <v>0.38595244484739949</v>
      </c>
      <c r="BK600" s="7">
        <f t="shared" si="6737"/>
        <v>0.33267786413266393</v>
      </c>
      <c r="BL600" s="7">
        <f t="shared" si="6737"/>
        <v>6.3073168237520058E-2</v>
      </c>
      <c r="BM600" s="7">
        <f t="shared" si="6737"/>
        <v>0.77183485935424789</v>
      </c>
      <c r="BN600" s="7">
        <f t="shared" si="6737"/>
        <v>0.46632004412940098</v>
      </c>
      <c r="BO600" s="7">
        <f t="shared" si="6737"/>
        <v>0.89008038295965441</v>
      </c>
      <c r="BP600" s="7">
        <f t="shared" si="6737"/>
        <v>0.3450655036771369</v>
      </c>
      <c r="BQ600" s="7">
        <f t="shared" si="6737"/>
        <v>0.37239271312162014</v>
      </c>
      <c r="BR600" s="7">
        <f t="shared" si="6737"/>
        <v>0.32040669958862927</v>
      </c>
      <c r="BS600" s="7">
        <f t="shared" si="6737"/>
        <v>0.20298391499252347</v>
      </c>
      <c r="BT600" s="7">
        <f t="shared" si="6737"/>
        <v>0.79202544867636027</v>
      </c>
      <c r="BU600" s="7">
        <f t="shared" si="6737"/>
        <v>0.21252699069349182</v>
      </c>
      <c r="BV600" s="7">
        <f t="shared" si="6737"/>
        <v>4.4300256671080576E-2</v>
      </c>
      <c r="BW600" s="7">
        <f t="shared" si="6737"/>
        <v>0.30907346334074282</v>
      </c>
      <c r="BX600" s="11">
        <f t="shared" si="6737"/>
        <v>0.54163024265387516</v>
      </c>
    </row>
    <row r="601" spans="1:76" x14ac:dyDescent="0.25">
      <c r="A601" s="53"/>
      <c r="BX601" s="12"/>
    </row>
    <row r="602" spans="1:76" x14ac:dyDescent="0.25">
      <c r="A602" s="53"/>
      <c r="B602" s="8">
        <v>0.29033457249070638</v>
      </c>
      <c r="C602" s="3">
        <v>0.10297397769516729</v>
      </c>
      <c r="D602" s="3">
        <v>0.11189591078066916</v>
      </c>
      <c r="E602" s="3">
        <v>0.48066914498141267</v>
      </c>
      <c r="F602" s="3">
        <v>0.88215613382899627</v>
      </c>
      <c r="G602" s="3">
        <v>0.1</v>
      </c>
      <c r="H602" s="3">
        <v>0.1</v>
      </c>
      <c r="I602" s="3">
        <v>0.41226765799256504</v>
      </c>
      <c r="J602" s="3">
        <v>0.10297397769516729</v>
      </c>
      <c r="K602" s="3">
        <v>0.10059479553903346</v>
      </c>
      <c r="L602" s="3">
        <v>0.10594795539033458</v>
      </c>
      <c r="M602" s="3">
        <v>0.10297397769516729</v>
      </c>
      <c r="N602" s="3">
        <v>0.120817843866171</v>
      </c>
      <c r="O602" s="3">
        <v>0</v>
      </c>
      <c r="P602" s="6">
        <f>$BV$43+ (B602*AI596) + (C602*$AJ$43) +(D602*$AK$43)+(E602*$AL$43)+(F602*$AM$43)+(G602*$AN$43)+(H602*$AO$43)+(I602*$AP$43)+(J602*$AQ$43)+(K602*$AR$43)+(L602*$AS$43)+(M602*$AT$43)+(N602*$AU$43)</f>
        <v>1.1168360491324956</v>
      </c>
      <c r="Q602" s="6">
        <f>$BW$43+ (B602*$AV$43) + (C602*$AW$43) +(D602*$AX$43)+(E602*$AY$43)+(F602*$AZ$43)+(G602*$BA$43)+(H602*$BB$43)+(I602*$BC$43)+(J602*$BD$43)+(K602*$BE$43)+(L602*$BF$43)+(M602*$BG$43)+(N602*$BH$43)</f>
        <v>2.4655634858100868</v>
      </c>
      <c r="R602" s="6">
        <f>$BX$43+ (B602*$BI$43) + (C602*$BJ$43) +(D602*$BK$43)+(E602*$BL$43)+(F602*$BM$43)+(G602*$BN$43)+(H602*$BO$43)+(I602*$BP$43)+(J602*$BQ$43)+(K602*$BR$43)+(L602*$BS$43)+(M602*$BT$43)+(N602*$BU$43)</f>
        <v>2.0036371550250882</v>
      </c>
      <c r="S602" s="6">
        <f>1/(1+EXP(-P602))</f>
        <v>0.7534013645401284</v>
      </c>
      <c r="T602" s="6">
        <f t="shared" ref="T602" si="6738">1/(1+EXP(-Q602))</f>
        <v>0.92169215469987387</v>
      </c>
      <c r="U602" s="6">
        <f t="shared" ref="U602" si="6739">1/(1+EXP(-R602))</f>
        <v>0.88117842732851526</v>
      </c>
      <c r="V602" s="6">
        <f>AB593+(S602*Y593)+(T602*Z593)+(U602*AA593)</f>
        <v>0.15339458400181405</v>
      </c>
      <c r="W602" s="6">
        <f t="shared" ref="W602" si="6740">1/(1+EXP(-V602))</f>
        <v>0.53827362753451424</v>
      </c>
      <c r="X602" s="6">
        <f>(O602 -W602) *W602 * (1-W602)</f>
        <v>-0.13377990569092549</v>
      </c>
      <c r="Y602" s="6">
        <f>$Q$4*X602*S602</f>
        <v>-1.0078996349559296E-2</v>
      </c>
      <c r="Z602" s="6">
        <f>$Q$4*X602*T602</f>
        <v>-1.2330388953181504E-2</v>
      </c>
      <c r="AA602" s="6">
        <f>$Q$4*X602*U602</f>
        <v>-1.1788396690488681E-2</v>
      </c>
      <c r="AB602" s="6">
        <f>$Q$4*X602</f>
        <v>-1.337799056909255E-2</v>
      </c>
      <c r="AC602" s="6">
        <f>X602 *Y593</f>
        <v>-5.3810746849032476E-2</v>
      </c>
      <c r="AD602" s="6">
        <f>X602 *Z593</f>
        <v>3.1654861886460071E-2</v>
      </c>
      <c r="AE602" s="6">
        <f>X602 *AA593</f>
        <v>4.9249411984187759E-2</v>
      </c>
      <c r="AF602" s="6">
        <f>AC602 *S602*(1 - S602)</f>
        <v>-9.9973774994516797E-3</v>
      </c>
      <c r="AG602" s="6">
        <f>AD602 *T602*(1 - T602)</f>
        <v>2.2847126591220989E-3</v>
      </c>
      <c r="AH602" s="6">
        <f>AE602 *U602*(1 - U602)</f>
        <v>5.1565615050400363E-3</v>
      </c>
      <c r="AI602" s="6">
        <f>$Q$4*$AF$52 *B602</f>
        <v>-4.4871305332942388E-4</v>
      </c>
      <c r="AJ602" s="6">
        <f t="shared" ref="AJ602" si="6741">$Q$4*$AF$52 *C602</f>
        <v>-1.5914662710915544E-4</v>
      </c>
      <c r="AK602" s="6">
        <f t="shared" ref="AK602" si="6742">$Q$4*$AF$52 *D602</f>
        <v>-1.7293550454821583E-4</v>
      </c>
      <c r="AL602" s="6">
        <f t="shared" ref="AL602" si="6743">$Q$4*$AF$52 *E602</f>
        <v>-7.4287577202937895E-4</v>
      </c>
      <c r="AM602" s="6">
        <f t="shared" ref="AM602" si="6744">$Q$4*$AF$52 *F602</f>
        <v>-1.3633752567870968E-3</v>
      </c>
      <c r="AN602" s="6">
        <f t="shared" ref="AN602" si="6745">$Q$4*$AF$52 *G602</f>
        <v>-1.5455033462946863E-4</v>
      </c>
      <c r="AO602" s="6">
        <f t="shared" ref="AO602" si="6746">$Q$4*$AF$52 *H602</f>
        <v>-1.5455033462946863E-4</v>
      </c>
      <c r="AP602" s="6">
        <f t="shared" ref="AP602" si="6747">$Q$4*$AF$52 *I602</f>
        <v>-6.3716104499658254E-4</v>
      </c>
      <c r="AQ602" s="6">
        <f t="shared" ref="AQ602" si="6748">$Q$4*$AF$52 *J602</f>
        <v>-1.5914662710915544E-4</v>
      </c>
      <c r="AR602" s="6">
        <f t="shared" ref="AR602" si="6749">$Q$4*$AF$52 *K602</f>
        <v>-1.5546959312540598E-4</v>
      </c>
      <c r="AS602" s="6">
        <f t="shared" ref="AS602" si="6750">$Q$4*$AF$52 *L602</f>
        <v>-1.6374291958884223E-4</v>
      </c>
      <c r="AT602" s="6">
        <f t="shared" ref="AT602" si="6751">$Q$4*$AF$52 *M602</f>
        <v>-1.5914662710915544E-4</v>
      </c>
      <c r="AU602" s="6">
        <f t="shared" ref="AU602" si="6752">$Q$4*$AF$52 *N602</f>
        <v>-1.8672438198727621E-4</v>
      </c>
      <c r="AV602" s="6">
        <f>$Q$4*$AG$52 *B602</f>
        <v>-5.0799712809904275E-5</v>
      </c>
      <c r="AW602" s="6">
        <f t="shared" ref="AW602" si="6753">$Q$4*$AG$52 *C602</f>
        <v>-1.8017311713628017E-5</v>
      </c>
      <c r="AX602" s="6">
        <f t="shared" ref="AX602" si="6754">$Q$4*$AG$52 *D602</f>
        <v>-1.9578378432498315E-5</v>
      </c>
      <c r="AY602" s="6">
        <f t="shared" ref="AY602" si="6755">$Q$4*$AG$52 *E602</f>
        <v>-8.4102469479137277E-5</v>
      </c>
      <c r="AZ602" s="6">
        <f t="shared" ref="AZ602" si="6756">$Q$4*$AG$52 *F602</f>
        <v>-1.5435047182830067E-4</v>
      </c>
      <c r="BA602" s="6">
        <f t="shared" ref="BA602" si="6757">$Q$4*$AG$52 *G602</f>
        <v>-1.7496956140671253E-5</v>
      </c>
      <c r="BB602" s="6">
        <f t="shared" ref="BB602" si="6758">$Q$4*$AG$52 *H602</f>
        <v>-1.7496956140671253E-5</v>
      </c>
      <c r="BC602" s="6">
        <f t="shared" ref="BC602" si="6759">$Q$4*$AG$52 *I602</f>
        <v>-7.2134291301131665E-5</v>
      </c>
      <c r="BD602" s="6">
        <f t="shared" ref="BD602" si="6760">$Q$4*$AG$52 *J602</f>
        <v>-1.8017311713628017E-5</v>
      </c>
      <c r="BE602" s="6">
        <f t="shared" ref="BE602" si="6761">$Q$4*$AG$52 *K602</f>
        <v>-1.7601027255262605E-5</v>
      </c>
      <c r="BF602" s="6">
        <f t="shared" ref="BF602" si="6762">$Q$4*$AG$52 *L602</f>
        <v>-1.8537667286584785E-5</v>
      </c>
      <c r="BG602" s="6">
        <f t="shared" ref="BG602" si="6763">$Q$4*$AG$52 *M602</f>
        <v>-1.8017311713628017E-5</v>
      </c>
      <c r="BH602" s="6">
        <f t="shared" ref="BH602" si="6764">$Q$4*$AG$52 *N602</f>
        <v>-2.1139445151368612E-5</v>
      </c>
      <c r="BI602" s="6">
        <f>$Q$4*$AH$52 *B602</f>
        <v>-2.4001231093712511E-5</v>
      </c>
      <c r="BJ602" s="6">
        <f t="shared" ref="BJ602" si="6765">$Q$4*$AH$52 *C602</f>
        <v>-8.5126005287559081E-6</v>
      </c>
      <c r="BK602" s="6">
        <f t="shared" ref="BK602" si="6766">$Q$4*$AH$52 *D602</f>
        <v>-9.2501543651824131E-6</v>
      </c>
      <c r="BL602" s="6">
        <f t="shared" ref="BL602" si="6767">$Q$4*$AH$52 *E602</f>
        <v>-3.9735712937477939E-5</v>
      </c>
      <c r="BM602" s="6">
        <f t="shared" ref="BM602" si="6768">$Q$4*$AH$52 *F602</f>
        <v>-7.292563557667065E-5</v>
      </c>
      <c r="BN602" s="6">
        <f t="shared" ref="BN602" si="6769">$Q$4*$AH$52 *G602</f>
        <v>-8.2667492499470737E-6</v>
      </c>
      <c r="BO602" s="6">
        <f t="shared" ref="BO602" si="6770">$Q$4*$AH$52 *H602</f>
        <v>-8.2667492499470737E-6</v>
      </c>
      <c r="BP602" s="6">
        <f t="shared" ref="BP602" si="6771">$Q$4*$AH$52 *I602</f>
        <v>-3.4081133524874732E-5</v>
      </c>
      <c r="BQ602" s="6">
        <f t="shared" ref="BQ602" si="6772">$Q$4*$AH$52 *J602</f>
        <v>-8.5126005287559081E-6</v>
      </c>
      <c r="BR602" s="6">
        <f t="shared" ref="BR602" si="6773">$Q$4*$AH$52 *K602</f>
        <v>-8.3159195057088406E-6</v>
      </c>
      <c r="BS602" s="6">
        <f t="shared" ref="BS602" si="6774">$Q$4*$AH$52 *L602</f>
        <v>-8.7584518075647443E-6</v>
      </c>
      <c r="BT602" s="6">
        <f t="shared" ref="BT602" si="6775">$Q$4*$AH$52 *M602</f>
        <v>-8.5126005287559081E-6</v>
      </c>
      <c r="BU602" s="6">
        <f t="shared" ref="BU602" si="6776">$Q$4*$AH$52 *N602</f>
        <v>-9.9877082016089164E-6</v>
      </c>
      <c r="BV602" s="6">
        <f>$Q$4*AF602</f>
        <v>-9.9973774994516792E-4</v>
      </c>
      <c r="BW602" s="6">
        <f>$Q$4*AG602</f>
        <v>2.284712659122099E-4</v>
      </c>
      <c r="BX602" s="10">
        <f>$Q$4*AH602</f>
        <v>5.1565615050400365E-4</v>
      </c>
    </row>
    <row r="603" spans="1:76" x14ac:dyDescent="0.25">
      <c r="A603" s="53"/>
      <c r="B603" s="21" t="s">
        <v>74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13">
        <f>Y600+Y602</f>
        <v>0.40080832578009895</v>
      </c>
      <c r="Z603" s="13">
        <f t="shared" ref="Z603:AB603" si="6777">Z600+Z602</f>
        <v>-0.23832663613615004</v>
      </c>
      <c r="AA603" s="13">
        <f t="shared" si="6777"/>
        <v>-0.36979435318948056</v>
      </c>
      <c r="AB603" s="13">
        <f t="shared" si="6777"/>
        <v>0.39094156173945582</v>
      </c>
      <c r="AC603" s="36" t="s">
        <v>74</v>
      </c>
      <c r="AD603" s="36"/>
      <c r="AE603" s="36"/>
      <c r="AF603" s="36"/>
      <c r="AG603" s="36"/>
      <c r="AH603" s="36"/>
      <c r="AI603" s="14">
        <f>AI600+AI602</f>
        <v>-1.1215917150671304E-2</v>
      </c>
      <c r="AJ603" s="14">
        <f t="shared" ref="AJ603:BV603" si="6778">AJ600+AJ602</f>
        <v>0.78828865159060479</v>
      </c>
      <c r="AK603" s="14">
        <f t="shared" si="6778"/>
        <v>0.51146458512810733</v>
      </c>
      <c r="AL603" s="14">
        <f t="shared" si="6778"/>
        <v>6.7669188005116399E-2</v>
      </c>
      <c r="AM603" s="14">
        <f t="shared" si="6778"/>
        <v>0.15786801485295227</v>
      </c>
      <c r="AN603" s="14">
        <f t="shared" si="6778"/>
        <v>0.38823827460478966</v>
      </c>
      <c r="AO603" s="14">
        <f t="shared" si="6778"/>
        <v>0.93534774626248274</v>
      </c>
      <c r="AP603" s="14">
        <f t="shared" si="6778"/>
        <v>7.2016261274172849E-2</v>
      </c>
      <c r="AQ603" s="14">
        <f t="shared" si="6778"/>
        <v>0.60380187117278294</v>
      </c>
      <c r="AR603" s="14">
        <f t="shared" si="6778"/>
        <v>9.3351845167433625E-2</v>
      </c>
      <c r="AS603" s="14">
        <f t="shared" si="6778"/>
        <v>0.56028394178602925</v>
      </c>
      <c r="AT603" s="14">
        <f t="shared" si="6778"/>
        <v>0.93827486190931686</v>
      </c>
      <c r="AU603" s="14">
        <f t="shared" si="6778"/>
        <v>0.85415740983675659</v>
      </c>
      <c r="AV603" s="14">
        <f t="shared" si="6778"/>
        <v>0.64849089993631859</v>
      </c>
      <c r="AW603" s="14">
        <f t="shared" si="6778"/>
        <v>0.89491203751375403</v>
      </c>
      <c r="AX603" s="14">
        <f t="shared" si="6778"/>
        <v>0.68573304879187713</v>
      </c>
      <c r="AY603" s="14">
        <f t="shared" si="6778"/>
        <v>0.92546807563109501</v>
      </c>
      <c r="AZ603" s="14">
        <f t="shared" si="6778"/>
        <v>0.68157133176723539</v>
      </c>
      <c r="BA603" s="14">
        <f t="shared" si="6778"/>
        <v>0.18768079183303979</v>
      </c>
      <c r="BB603" s="14">
        <f t="shared" si="6778"/>
        <v>0.34091489384747675</v>
      </c>
      <c r="BC603" s="14">
        <f t="shared" si="6778"/>
        <v>0.79924524060516555</v>
      </c>
      <c r="BD603" s="14">
        <f t="shared" si="6778"/>
        <v>0.68665680981560884</v>
      </c>
      <c r="BE603" s="14">
        <f t="shared" si="6778"/>
        <v>4.5243142279060122E-2</v>
      </c>
      <c r="BF603" s="14">
        <f t="shared" si="6778"/>
        <v>0.64979413663261265</v>
      </c>
      <c r="BG603" s="14">
        <f t="shared" si="6778"/>
        <v>0.77589719329114581</v>
      </c>
      <c r="BH603" s="14">
        <f t="shared" si="6778"/>
        <v>0.98044450333173527</v>
      </c>
      <c r="BI603" s="14">
        <f t="shared" si="6778"/>
        <v>0.74302258693740797</v>
      </c>
      <c r="BJ603" s="14">
        <f t="shared" si="6778"/>
        <v>0.38594393224687074</v>
      </c>
      <c r="BK603" s="14">
        <f t="shared" si="6778"/>
        <v>0.33266861397829872</v>
      </c>
      <c r="BL603" s="14">
        <f t="shared" si="6778"/>
        <v>6.3033432524582586E-2</v>
      </c>
      <c r="BM603" s="14">
        <f t="shared" si="6778"/>
        <v>0.77176193371867119</v>
      </c>
      <c r="BN603" s="14">
        <f t="shared" si="6778"/>
        <v>0.466311777380151</v>
      </c>
      <c r="BO603" s="14">
        <f t="shared" si="6778"/>
        <v>0.8900721162104045</v>
      </c>
      <c r="BP603" s="14">
        <f t="shared" si="6778"/>
        <v>0.34503142254361202</v>
      </c>
      <c r="BQ603" s="14">
        <f t="shared" si="6778"/>
        <v>0.37238420052109139</v>
      </c>
      <c r="BR603" s="14">
        <f t="shared" si="6778"/>
        <v>0.32039838366912354</v>
      </c>
      <c r="BS603" s="14">
        <f t="shared" si="6778"/>
        <v>0.20297515654071591</v>
      </c>
      <c r="BT603" s="14">
        <f t="shared" si="6778"/>
        <v>0.79201693607583146</v>
      </c>
      <c r="BU603" s="14">
        <f t="shared" si="6778"/>
        <v>0.21251700298529022</v>
      </c>
      <c r="BV603" s="14">
        <f t="shared" si="6778"/>
        <v>4.3300518921135407E-2</v>
      </c>
      <c r="BW603" s="14">
        <f>BW600+BW602</f>
        <v>0.309301934606655</v>
      </c>
      <c r="BX603" s="15">
        <f t="shared" ref="BX603" si="6779">BX600+BX602</f>
        <v>0.54214589880437913</v>
      </c>
    </row>
    <row r="604" spans="1:76" x14ac:dyDescent="0.25">
      <c r="A604" s="53"/>
      <c r="BX604" s="12"/>
    </row>
    <row r="605" spans="1:76" ht="14.25" customHeight="1" x14ac:dyDescent="0.25">
      <c r="A605" s="53"/>
      <c r="B605" s="8">
        <v>0.32007434944237922</v>
      </c>
      <c r="C605" s="3">
        <v>0.1</v>
      </c>
      <c r="D605" s="3">
        <v>0.10594795539033458</v>
      </c>
      <c r="E605" s="3">
        <v>0.45687732342007437</v>
      </c>
      <c r="F605" s="3">
        <v>0.9</v>
      </c>
      <c r="G605" s="3">
        <v>0.1</v>
      </c>
      <c r="H605" s="3">
        <v>0.10594795539033458</v>
      </c>
      <c r="I605" s="3">
        <v>0.45985130111524164</v>
      </c>
      <c r="J605" s="3">
        <v>0.10297397769516729</v>
      </c>
      <c r="K605" s="3">
        <v>0.10059479553903346</v>
      </c>
      <c r="L605" s="3">
        <v>0.10297397769516729</v>
      </c>
      <c r="M605" s="3">
        <v>0.10297397769516729</v>
      </c>
      <c r="N605" s="3">
        <v>0.10892193308550187</v>
      </c>
      <c r="O605" s="3">
        <v>0</v>
      </c>
      <c r="P605" s="6">
        <f>$BV$43+ (B605*AI599) + (C605*$AJ$43) +(D605*$AK$43)+(E605*$AL$43)+(F605*$AM$43)+(G605*$AN$43)+(H605*$AO$43)+(I605*$AP$43)+(J605*$AQ$43)+(K605*$AR$43)+(L605*$AS$43)+(M605*$AT$43)+(N605*$AU$43)</f>
        <v>1.1143230549601821</v>
      </c>
      <c r="Q605" s="6">
        <f>$BW$43+ (B605*$AV$43) + (C605*$AW$43) +(D605*$AX$43)+(E605*$AY$43)+(F605*$AZ$43)+(G605*$BA$43)+(H605*$BB$43)+(I605*$BC$43)+(J605*$BD$43)+(K605*$BE$43)+(L605*$BF$43)+(M605*$BG$43)+(N605*$BH$43)</f>
        <v>2.4954608669463334</v>
      </c>
      <c r="R605" s="6">
        <f>$BX$43+ (B605*$BI$43) + (C605*$BJ$43) +(D605*$BK$43)+(E605*$BL$43)+(F605*$BM$43)+(G605*$BN$43)+(H605*$BO$43)+(I605*$BP$43)+(J605*$BQ$43)+(K605*$BR$43)+(L605*$BS$43)+(M605*$BT$43)+(N605*$BU$43)</f>
        <v>2.053859722839591</v>
      </c>
      <c r="S605" s="6">
        <f t="shared" ref="S605" si="6780">1/(1+EXP(-P605))</f>
        <v>0.75293418375792309</v>
      </c>
      <c r="T605" s="6">
        <f>1/(1+EXP(-Q605))</f>
        <v>0.92382299661895484</v>
      </c>
      <c r="U605" s="6">
        <f>1/(1+EXP(-R605))</f>
        <v>0.88633704164848148</v>
      </c>
      <c r="V605" s="6">
        <f>AB593+(S605*Y593)+(T605*Z593)+(U605*AA593)</f>
        <v>0.15080339085082772</v>
      </c>
      <c r="W605" s="6">
        <f t="shared" ref="W605" si="6781">1/(1+EXP(-V605))</f>
        <v>0.53762956149487362</v>
      </c>
      <c r="X605" s="6">
        <f>(O605 -W605) *W605 * (1-W605)</f>
        <v>-0.13364611557139347</v>
      </c>
      <c r="Y605" s="6">
        <f>$Q$4*X605*S605</f>
        <v>-1.006267289401642E-2</v>
      </c>
      <c r="Z605" s="6">
        <f>$Q$4*X605*T605</f>
        <v>-1.2346535497364787E-2</v>
      </c>
      <c r="AA605" s="6">
        <f>$Q$4*X605*U605</f>
        <v>-1.1845550270335995E-2</v>
      </c>
      <c r="AB605" s="6">
        <f>$Q$4*X605</f>
        <v>-1.3364611557139347E-2</v>
      </c>
      <c r="AC605" s="6">
        <f>$X605 *Y593</f>
        <v>-5.3756931993835369E-2</v>
      </c>
      <c r="AD605" s="6">
        <f>$X605 *Z593</f>
        <v>3.1623204607785178E-2</v>
      </c>
      <c r="AE605" s="6">
        <f>$X605 *AA593</f>
        <v>4.9200158812104731E-2</v>
      </c>
      <c r="AF605" s="6">
        <f>AC605 *S605*(1 - S605)</f>
        <v>-1.000009557370256E-2</v>
      </c>
      <c r="AG605" s="6">
        <f>AD605 *T605*(1 - T605)</f>
        <v>2.2254535368024107E-3</v>
      </c>
      <c r="AH605" s="6">
        <f>AE605 *U605*(1 - U605)</f>
        <v>4.956605559632221E-3</v>
      </c>
      <c r="AI605" s="6">
        <f t="shared" ref="AI605" si="6782">$Q$4*$AF$33 *B605</f>
        <v>-4.7762817871976817E-4</v>
      </c>
      <c r="AJ605" s="6">
        <f t="shared" ref="AJ605" si="6783">$Q$4*$AF$33 *C605</f>
        <v>-1.4922413481488689E-4</v>
      </c>
      <c r="AK605" s="6">
        <f t="shared" ref="AK605" si="6784">$Q$4*$AF$33 *D605</f>
        <v>-1.5809991978528909E-4</v>
      </c>
      <c r="AL605" s="6">
        <f t="shared" ref="AL605" si="6785">$Q$4*$AF$33 *E605</f>
        <v>-6.817712330390186E-4</v>
      </c>
      <c r="AM605" s="6">
        <f t="shared" ref="AM605" si="6786">$Q$4*$AF$33 *F605</f>
        <v>-1.3430172133339822E-3</v>
      </c>
      <c r="AN605" s="6">
        <f t="shared" ref="AN605" si="6787">$Q$4*$AF$33 *G605</f>
        <v>-1.4922413481488689E-4</v>
      </c>
      <c r="AO605" s="6">
        <f t="shared" ref="AO605" si="6788">$Q$4*$AF$33 *H605</f>
        <v>-1.5809991978528909E-4</v>
      </c>
      <c r="AP605" s="6">
        <f t="shared" ref="AP605" si="6789">$Q$4*$AF$33 *I605</f>
        <v>-6.8620912552421962E-4</v>
      </c>
      <c r="AQ605" s="6">
        <f t="shared" ref="AQ605" si="6790">$Q$4*$AF$33 *J605</f>
        <v>-1.5366202730008799E-4</v>
      </c>
      <c r="AR605" s="6">
        <f t="shared" ref="AR605" si="6791">$Q$4*$AF$33 *K605</f>
        <v>-1.501117133119271E-4</v>
      </c>
      <c r="AS605" s="6">
        <f t="shared" ref="AS605" si="6792">$Q$4*$AF$33 *L605</f>
        <v>-1.5366202730008799E-4</v>
      </c>
      <c r="AT605" s="6">
        <f t="shared" ref="AT605" si="6793">$Q$4*$AF$33 *M605</f>
        <v>-1.5366202730008799E-4</v>
      </c>
      <c r="AU605" s="6">
        <f t="shared" ref="AU605" si="6794">$Q$4*$AF$33 *N605</f>
        <v>-1.6253781227049019E-4</v>
      </c>
      <c r="AV605" s="6">
        <f t="shared" ref="AV605" si="6795">$Q$4*$AG$33 *B605</f>
        <v>-5.733351398497838E-5</v>
      </c>
      <c r="AW605" s="6">
        <f t="shared" ref="AW605" si="6796">$Q$4*$AG$33 *C605</f>
        <v>-1.7912561279859678E-5</v>
      </c>
      <c r="AX605" s="6">
        <f t="shared" ref="AX605" si="6797">$Q$4*$AG$33 *D605</f>
        <v>-1.8977992434052078E-5</v>
      </c>
      <c r="AY605" s="6">
        <f t="shared" ref="AY605" si="6798">$Q$4*$AG$33 *E605</f>
        <v>-8.1838430531403508E-5</v>
      </c>
      <c r="AZ605" s="6">
        <f t="shared" ref="AZ605" si="6799">$Q$4*$AG$33 *F605</f>
        <v>-1.6121305151873711E-4</v>
      </c>
      <c r="BA605" s="6">
        <f t="shared" ref="BA605" si="6800">$Q$4*$AG$33 *G605</f>
        <v>-1.7912561279859678E-5</v>
      </c>
      <c r="BB605" s="6">
        <f t="shared" ref="BB605" si="6801">$Q$4*$AG$33 *H605</f>
        <v>-1.8977992434052078E-5</v>
      </c>
      <c r="BC605" s="6">
        <f t="shared" ref="BC605" si="6802">$Q$4*$AG$33 *I605</f>
        <v>-8.2371146108499717E-5</v>
      </c>
      <c r="BD605" s="6">
        <f t="shared" ref="BD605" si="6803">$Q$4*$AG$33 *J605</f>
        <v>-1.8445276856955879E-5</v>
      </c>
      <c r="BE605" s="6">
        <f t="shared" ref="BE605" si="6804">$Q$4*$AG$33 *K605</f>
        <v>-1.8019104395278919E-5</v>
      </c>
      <c r="BF605" s="6">
        <f t="shared" ref="BF605" si="6805">$Q$4*$AG$33 *L605</f>
        <v>-1.8445276856955879E-5</v>
      </c>
      <c r="BG605" s="6">
        <f t="shared" ref="BG605" si="6806">$Q$4*$AG$33 *M605</f>
        <v>-1.8445276856955879E-5</v>
      </c>
      <c r="BH605" s="6">
        <f t="shared" ref="BH605" si="6807">$Q$4*$AG$33 *N605</f>
        <v>-1.9510708011148276E-5</v>
      </c>
      <c r="BI605" s="6">
        <f t="shared" ref="BI605" si="6808">$Q$4*$AH$33 *B605</f>
        <v>-3.1616436273228051E-5</v>
      </c>
      <c r="BJ605" s="6">
        <f t="shared" ref="BJ605" si="6809">$Q$4*$AH$33 *C605</f>
        <v>-9.8778412979074856E-6</v>
      </c>
      <c r="BK605" s="6">
        <f t="shared" ref="BK605" si="6810">$Q$4*$AH$33 *D605</f>
        <v>-1.0465370891835069E-5</v>
      </c>
      <c r="BL605" s="6">
        <f t="shared" ref="BL605" si="6811">$Q$4*$AH$33 *E605</f>
        <v>-4.5129616933562451E-5</v>
      </c>
      <c r="BM605" s="6">
        <f t="shared" ref="BM605" si="6812">$Q$4*$AH$33 *F605</f>
        <v>-8.8900571681167377E-5</v>
      </c>
      <c r="BN605" s="6">
        <f t="shared" ref="BN605" si="6813">$Q$4*$AH$33 *G605</f>
        <v>-9.8778412979074856E-6</v>
      </c>
      <c r="BO605" s="6">
        <f t="shared" ref="BO605" si="6814">$Q$4*$AH$33 *H605</f>
        <v>-1.0465370891835069E-5</v>
      </c>
      <c r="BP605" s="6">
        <f t="shared" ref="BP605" si="6815">$Q$4*$AH$33 *I605</f>
        <v>-4.5423381730526246E-5</v>
      </c>
      <c r="BQ605" s="6">
        <f t="shared" ref="BQ605" si="6816">$Q$4*$AH$33 *J605</f>
        <v>-1.0171606094871277E-5</v>
      </c>
      <c r="BR605" s="6">
        <f t="shared" ref="BR605" si="6817">$Q$4*$AH$33 *K605</f>
        <v>-9.9365942573002432E-6</v>
      </c>
      <c r="BS605" s="6">
        <f t="shared" ref="BS605" si="6818">$Q$4*$AH$33 *L605</f>
        <v>-1.0171606094871277E-5</v>
      </c>
      <c r="BT605" s="6">
        <f t="shared" ref="BT605" si="6819">$Q$4*$AH$33 *M605</f>
        <v>-1.0171606094871277E-5</v>
      </c>
      <c r="BU605" s="6">
        <f t="shared" ref="BU605" si="6820">$Q$4*$AH$33 *N605</f>
        <v>-1.075913568879886E-5</v>
      </c>
      <c r="BV605" s="6">
        <f>AF605*BV603</f>
        <v>-4.3300932760227011E-4</v>
      </c>
      <c r="BW605" s="6">
        <f t="shared" ref="BW605" si="6821">AG605*BW603</f>
        <v>6.8833708431020836E-4</v>
      </c>
      <c r="BX605" s="10">
        <f>AH605*BX603</f>
        <v>2.687203376145593E-3</v>
      </c>
    </row>
    <row r="606" spans="1:76" x14ac:dyDescent="0.25">
      <c r="A606" s="53"/>
      <c r="B606" s="21" t="s">
        <v>74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13">
        <f>Y603+Y605</f>
        <v>0.39074565288608254</v>
      </c>
      <c r="Z606" s="13">
        <f t="shared" ref="Z606:AB606" si="6822">Z603+Z605</f>
        <v>-0.25067317163351482</v>
      </c>
      <c r="AA606" s="13">
        <f t="shared" si="6822"/>
        <v>-0.38163990345981658</v>
      </c>
      <c r="AB606" s="13">
        <f t="shared" si="6822"/>
        <v>0.37757695018231646</v>
      </c>
      <c r="AC606" s="36" t="s">
        <v>74</v>
      </c>
      <c r="AD606" s="36"/>
      <c r="AE606" s="36"/>
      <c r="AF606" s="36"/>
      <c r="AG606" s="36"/>
      <c r="AH606" s="36"/>
      <c r="AI606" s="14">
        <f>AI603+AI605</f>
        <v>-1.1693545329391073E-2</v>
      </c>
      <c r="AJ606" s="14">
        <f t="shared" ref="AJ606:BX606" si="6823">AJ603+AJ605</f>
        <v>0.78813942745578991</v>
      </c>
      <c r="AK606" s="14">
        <f t="shared" si="6823"/>
        <v>0.511306485208322</v>
      </c>
      <c r="AL606" s="14">
        <f t="shared" si="6823"/>
        <v>6.6987416772077382E-2</v>
      </c>
      <c r="AM606" s="14">
        <f t="shared" si="6823"/>
        <v>0.15652499763961827</v>
      </c>
      <c r="AN606" s="14">
        <f t="shared" si="6823"/>
        <v>0.38808905046997477</v>
      </c>
      <c r="AO606" s="14">
        <f t="shared" si="6823"/>
        <v>0.93518964634269741</v>
      </c>
      <c r="AP606" s="14">
        <f t="shared" si="6823"/>
        <v>7.1330052148648626E-2</v>
      </c>
      <c r="AQ606" s="14">
        <f t="shared" si="6823"/>
        <v>0.60364820914548289</v>
      </c>
      <c r="AR606" s="14">
        <f t="shared" si="6823"/>
        <v>9.3201733454121694E-2</v>
      </c>
      <c r="AS606" s="14">
        <f t="shared" si="6823"/>
        <v>0.5601302797587292</v>
      </c>
      <c r="AT606" s="14">
        <f t="shared" si="6823"/>
        <v>0.93812119988201681</v>
      </c>
      <c r="AU606" s="14">
        <f t="shared" si="6823"/>
        <v>0.8539948720244861</v>
      </c>
      <c r="AV606" s="14">
        <f t="shared" si="6823"/>
        <v>0.64843356642233363</v>
      </c>
      <c r="AW606" s="14">
        <f t="shared" si="6823"/>
        <v>0.89489412495247422</v>
      </c>
      <c r="AX606" s="14">
        <f t="shared" si="6823"/>
        <v>0.68571407079944313</v>
      </c>
      <c r="AY606" s="14">
        <f t="shared" si="6823"/>
        <v>0.92538623720056357</v>
      </c>
      <c r="AZ606" s="14">
        <f t="shared" si="6823"/>
        <v>0.68141011871571666</v>
      </c>
      <c r="BA606" s="14">
        <f t="shared" si="6823"/>
        <v>0.18766287927175992</v>
      </c>
      <c r="BB606" s="14">
        <f t="shared" si="6823"/>
        <v>0.3408959158550427</v>
      </c>
      <c r="BC606" s="14">
        <f t="shared" si="6823"/>
        <v>0.79916286945905701</v>
      </c>
      <c r="BD606" s="14">
        <f t="shared" si="6823"/>
        <v>0.68663836453875193</v>
      </c>
      <c r="BE606" s="14">
        <f t="shared" si="6823"/>
        <v>4.5225123174664844E-2</v>
      </c>
      <c r="BF606" s="14">
        <f t="shared" si="6823"/>
        <v>0.64977569135575575</v>
      </c>
      <c r="BG606" s="14">
        <f t="shared" si="6823"/>
        <v>0.77587874801428891</v>
      </c>
      <c r="BH606" s="14">
        <f t="shared" si="6823"/>
        <v>0.98042499262372418</v>
      </c>
      <c r="BI606" s="14">
        <f t="shared" si="6823"/>
        <v>0.74299097050113472</v>
      </c>
      <c r="BJ606" s="14">
        <f t="shared" si="6823"/>
        <v>0.38593405440557282</v>
      </c>
      <c r="BK606" s="14">
        <f t="shared" si="6823"/>
        <v>0.33265814860740689</v>
      </c>
      <c r="BL606" s="14">
        <f t="shared" si="6823"/>
        <v>6.2988302907649021E-2</v>
      </c>
      <c r="BM606" s="14">
        <f t="shared" si="6823"/>
        <v>0.77167303314698998</v>
      </c>
      <c r="BN606" s="14">
        <f t="shared" si="6823"/>
        <v>0.46630189953885309</v>
      </c>
      <c r="BO606" s="14">
        <f t="shared" si="6823"/>
        <v>0.89006165083951261</v>
      </c>
      <c r="BP606" s="14">
        <f t="shared" si="6823"/>
        <v>0.3449859991618815</v>
      </c>
      <c r="BQ606" s="14">
        <f t="shared" si="6823"/>
        <v>0.37237402891499655</v>
      </c>
      <c r="BR606" s="14">
        <f t="shared" si="6823"/>
        <v>0.32038844707486624</v>
      </c>
      <c r="BS606" s="14">
        <f t="shared" si="6823"/>
        <v>0.20296498493462103</v>
      </c>
      <c r="BT606" s="14">
        <f t="shared" si="6823"/>
        <v>0.79200676446973661</v>
      </c>
      <c r="BU606" s="14">
        <f t="shared" si="6823"/>
        <v>0.21250624384960143</v>
      </c>
      <c r="BV606" s="14">
        <f t="shared" si="6823"/>
        <v>4.2867509593533137E-2</v>
      </c>
      <c r="BW606" s="14">
        <f t="shared" si="6823"/>
        <v>0.30999027169096521</v>
      </c>
      <c r="BX606" s="15">
        <f t="shared" si="6823"/>
        <v>0.54483310218052472</v>
      </c>
    </row>
    <row r="607" spans="1:76" x14ac:dyDescent="0.25">
      <c r="A607" s="53"/>
      <c r="BX607" s="12"/>
    </row>
    <row r="608" spans="1:76" x14ac:dyDescent="0.25">
      <c r="A608" s="53"/>
      <c r="B608" s="8">
        <v>0.29330855018587365</v>
      </c>
      <c r="C608" s="3">
        <v>0.10297397769516729</v>
      </c>
      <c r="D608" s="3">
        <v>0.11189591078066916</v>
      </c>
      <c r="E608" s="3">
        <v>0.45687732342007437</v>
      </c>
      <c r="F608" s="3">
        <v>0.62639405204460963</v>
      </c>
      <c r="G608" s="3">
        <v>0.1</v>
      </c>
      <c r="H608" s="3">
        <v>0.1</v>
      </c>
      <c r="I608" s="3">
        <v>0.51635687732342006</v>
      </c>
      <c r="J608" s="3">
        <v>0.1</v>
      </c>
      <c r="K608" s="3">
        <v>0.10118959107806692</v>
      </c>
      <c r="L608" s="3">
        <v>0.10297397769516729</v>
      </c>
      <c r="M608" s="3">
        <v>0.1</v>
      </c>
      <c r="N608" s="3">
        <v>0.120817843866171</v>
      </c>
      <c r="O608" s="3">
        <v>0</v>
      </c>
      <c r="P608" s="6">
        <f>$BV$43+ (B608*AI602) + (C608*$AJ$43) +(D608*$AK$43)+(E608*$AL$43)+(F608*$AM$43)+(G608*$AN$43)+(H608*$AO$43)+(I608*$AP$43)+(J608*$AQ$43)+(K608*$AR$43)+(L608*$AS$43)+(M608*$AT$43)+(N608*$AU$43)</f>
        <v>1.0450014245468009</v>
      </c>
      <c r="Q608" s="6">
        <f>$BW$43+ (B608*$AV$43) + (C608*$AW$43) +(D608*$AX$43)+(E608*$AY$43)+(F608*$AZ$43)+(G608*$BA$43)+(H608*$BB$43)+(I608*$BC$43)+(J608*$BD$43)+(K608*$BE$43)+(L608*$BF$43)+(M608*$BG$43)+(N608*$BH$43)</f>
        <v>2.3443019607308897</v>
      </c>
      <c r="R608" s="6">
        <f>$BX$43+ (B608*$BI$43) + (C608*$BJ$43) +(D608*$BK$43)+(E608*$BL$43)+(F608*$BM$43)+(G608*$BN$43)+(H608*$BO$43)+(I608*$BP$43)+(J608*$BQ$43)+(K608*$BR$43)+(L608*$BS$43)+(M608*$BT$43)+(N608*$BU$43)</f>
        <v>1.8369785785248183</v>
      </c>
      <c r="S608" s="6">
        <f t="shared" ref="S608" si="6824">1/(1+EXP(-P608))</f>
        <v>0.7398138808798016</v>
      </c>
      <c r="T608" s="6">
        <f>1/(1+EXP(-Q608))</f>
        <v>0.91248025012168565</v>
      </c>
      <c r="U608" s="6">
        <f>1/(1+EXP(-R608))</f>
        <v>0.86259097721480193</v>
      </c>
      <c r="V608" s="6">
        <f>AB593+(S608*Y593)+(T608*Z593)+(U608*AA593)</f>
        <v>0.15695169453721691</v>
      </c>
      <c r="W608" s="6">
        <f t="shared" ref="W608" si="6825">1/(1+EXP(-V608))</f>
        <v>0.53915757318632118</v>
      </c>
      <c r="X608" s="6">
        <f>(O608 -W608) *W608 * (1-W608)</f>
        <v>-0.13396269461226845</v>
      </c>
      <c r="Y608" s="6">
        <f>$Q$4*X608*S608</f>
        <v>-9.9107460994218022E-3</v>
      </c>
      <c r="Z608" s="6">
        <f>$Q$4*X608*T608</f>
        <v>-1.2223831308677772E-2</v>
      </c>
      <c r="AA608" s="6">
        <f>$Q$4*X608*U608</f>
        <v>-1.1555501165592473E-2</v>
      </c>
      <c r="AB608" s="6">
        <f>$Q$4*X608</f>
        <v>-1.3396269461226845E-2</v>
      </c>
      <c r="AC608" s="6">
        <f>$X608 *Y593</f>
        <v>-5.3884270659072517E-2</v>
      </c>
      <c r="AD608" s="6">
        <f>$X608 *Z593</f>
        <v>3.1698113210562921E-2</v>
      </c>
      <c r="AE608" s="6">
        <f>$X608 *AA593</f>
        <v>4.931670345705038E-2</v>
      </c>
      <c r="AF608" s="6">
        <f>AC608 *S608*(1 - S608)</f>
        <v>-1.037214567689965E-2</v>
      </c>
      <c r="AG608" s="6">
        <f>AD608 *T608*(1 - T608)</f>
        <v>2.5314126922417204E-3</v>
      </c>
      <c r="AH608" s="6">
        <f>AE608 *U608*(1 - U608)</f>
        <v>5.8453995375877255E-3</v>
      </c>
      <c r="AI608" s="6">
        <f t="shared" ref="AI608" si="6826">$Q$4*$AF$33 *B608</f>
        <v>-4.3768714635295826E-4</v>
      </c>
      <c r="AJ608" s="6">
        <f t="shared" ref="AJ608" si="6827">$Q$4*$AF$33 *C608</f>
        <v>-1.5366202730008799E-4</v>
      </c>
      <c r="AK608" s="6">
        <f t="shared" ref="AK608" si="6828">$Q$4*$AF$33 *D608</f>
        <v>-1.6697570475569131E-4</v>
      </c>
      <c r="AL608" s="6">
        <f t="shared" ref="AL608" si="6829">$Q$4*$AF$33 *E608</f>
        <v>-6.817712330390186E-4</v>
      </c>
      <c r="AM608" s="6">
        <f t="shared" ref="AM608" si="6830">$Q$4*$AF$33 *F608</f>
        <v>-9.3473110469548108E-4</v>
      </c>
      <c r="AN608" s="6">
        <f t="shared" ref="AN608" si="6831">$Q$4*$AF$33 *G608</f>
        <v>-1.4922413481488689E-4</v>
      </c>
      <c r="AO608" s="6">
        <f t="shared" ref="AO608" si="6832">$Q$4*$AF$33 *H608</f>
        <v>-1.4922413481488689E-4</v>
      </c>
      <c r="AP608" s="6">
        <f t="shared" ref="AP608" si="6833">$Q$4*$AF$33 *I608</f>
        <v>-7.7052908274304044E-4</v>
      </c>
      <c r="AQ608" s="6">
        <f t="shared" ref="AQ608" si="6834">$Q$4*$AF$33 *J608</f>
        <v>-1.4922413481488689E-4</v>
      </c>
      <c r="AR608" s="6">
        <f t="shared" ref="AR608" si="6835">$Q$4*$AF$33 *K608</f>
        <v>-1.5099929180896734E-4</v>
      </c>
      <c r="AS608" s="6">
        <f t="shared" ref="AS608" si="6836">$Q$4*$AF$33 *L608</f>
        <v>-1.5366202730008799E-4</v>
      </c>
      <c r="AT608" s="6">
        <f t="shared" ref="AT608" si="6837">$Q$4*$AF$33 *M608</f>
        <v>-1.4922413481488689E-4</v>
      </c>
      <c r="AU608" s="6">
        <f t="shared" ref="AU608" si="6838">$Q$4*$AF$33 *N608</f>
        <v>-1.8028938221129458E-4</v>
      </c>
      <c r="AV608" s="6">
        <f t="shared" ref="AV608" si="6839">$Q$4*$AG$33 *B608</f>
        <v>-5.2539073791112597E-5</v>
      </c>
      <c r="AW608" s="6">
        <f t="shared" ref="AW608" si="6840">$Q$4*$AG$33 *C608</f>
        <v>-1.8445276856955879E-5</v>
      </c>
      <c r="AX608" s="6">
        <f t="shared" ref="AX608" si="6841">$Q$4*$AG$33 *D608</f>
        <v>-2.0043423588244475E-5</v>
      </c>
      <c r="AY608" s="6">
        <f t="shared" ref="AY608" si="6842">$Q$4*$AG$33 *E608</f>
        <v>-8.1838430531403508E-5</v>
      </c>
      <c r="AZ608" s="6">
        <f t="shared" ref="AZ608" si="6843">$Q$4*$AG$33 *F608</f>
        <v>-1.1220321842588683E-4</v>
      </c>
      <c r="BA608" s="6">
        <f t="shared" ref="BA608" si="6844">$Q$4*$AG$33 *G608</f>
        <v>-1.7912561279859678E-5</v>
      </c>
      <c r="BB608" s="6">
        <f t="shared" ref="BB608" si="6845">$Q$4*$AG$33 *H608</f>
        <v>-1.7912561279859678E-5</v>
      </c>
      <c r="BC608" s="6">
        <f t="shared" ref="BC608" si="6846">$Q$4*$AG$33 *I608</f>
        <v>-9.2492742073327477E-5</v>
      </c>
      <c r="BD608" s="6">
        <f t="shared" ref="BD608" si="6847">$Q$4*$AG$33 *J608</f>
        <v>-1.7912561279859678E-5</v>
      </c>
      <c r="BE608" s="6">
        <f t="shared" ref="BE608" si="6848">$Q$4*$AG$33 *K608</f>
        <v>-1.812564751069816E-5</v>
      </c>
      <c r="BF608" s="6">
        <f t="shared" ref="BF608" si="6849">$Q$4*$AG$33 *L608</f>
        <v>-1.8445276856955879E-5</v>
      </c>
      <c r="BG608" s="6">
        <f t="shared" ref="BG608" si="6850">$Q$4*$AG$33 *M608</f>
        <v>-1.7912561279859678E-5</v>
      </c>
      <c r="BH608" s="6">
        <f t="shared" ref="BH608" si="6851">$Q$4*$AG$33 *N608</f>
        <v>-2.164157031953307E-5</v>
      </c>
      <c r="BI608" s="6">
        <f t="shared" ref="BI608" si="6852">$Q$4*$AH$33 *B608</f>
        <v>-2.897255310055393E-5</v>
      </c>
      <c r="BJ608" s="6">
        <f t="shared" ref="BJ608" si="6853">$Q$4*$AH$33 *C608</f>
        <v>-1.0171606094871277E-5</v>
      </c>
      <c r="BK608" s="6">
        <f t="shared" ref="BK608" si="6854">$Q$4*$AH$33 *D608</f>
        <v>-1.1052900485762652E-5</v>
      </c>
      <c r="BL608" s="6">
        <f t="shared" ref="BL608" si="6855">$Q$4*$AH$33 *E608</f>
        <v>-4.5129616933562451E-5</v>
      </c>
      <c r="BM608" s="6">
        <f t="shared" ref="BM608" si="6856">$Q$4*$AH$33 *F608</f>
        <v>-6.1874210360498563E-5</v>
      </c>
      <c r="BN608" s="6">
        <f t="shared" ref="BN608" si="6857">$Q$4*$AH$33 *G608</f>
        <v>-9.8778412979074856E-6</v>
      </c>
      <c r="BO608" s="6">
        <f t="shared" ref="BO608" si="6858">$Q$4*$AH$33 *H608</f>
        <v>-9.8778412979074856E-6</v>
      </c>
      <c r="BP608" s="6">
        <f t="shared" ref="BP608" si="6859">$Q$4*$AH$33 *I608</f>
        <v>-5.1004912872838277E-5</v>
      </c>
      <c r="BQ608" s="6">
        <f t="shared" ref="BQ608" si="6860">$Q$4*$AH$33 *J608</f>
        <v>-9.8778412979074856E-6</v>
      </c>
      <c r="BR608" s="6">
        <f t="shared" ref="BR608" si="6861">$Q$4*$AH$33 *K608</f>
        <v>-9.9953472166930026E-6</v>
      </c>
      <c r="BS608" s="6">
        <f t="shared" ref="BS608" si="6862">$Q$4*$AH$33 *L608</f>
        <v>-1.0171606094871277E-5</v>
      </c>
      <c r="BT608" s="6">
        <f t="shared" ref="BT608" si="6863">$Q$4*$AH$33 *M608</f>
        <v>-9.8778412979074856E-6</v>
      </c>
      <c r="BU608" s="6">
        <f t="shared" ref="BU608" si="6864">$Q$4*$AH$33 *N608</f>
        <v>-1.1934194876654025E-5</v>
      </c>
      <c r="BV608" s="6">
        <f>AF608*BV606</f>
        <v>-4.4462805431001902E-4</v>
      </c>
      <c r="BW608" s="6">
        <f t="shared" ref="BW608" si="6865">AG608*BW606</f>
        <v>7.847133082299686E-4</v>
      </c>
      <c r="BX608" s="10">
        <f>AH608*BX606</f>
        <v>3.1847671635485252E-3</v>
      </c>
    </row>
    <row r="609" spans="1:76" x14ac:dyDescent="0.25">
      <c r="A609" s="53"/>
      <c r="B609" s="21" t="s">
        <v>74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13">
        <f>Y606+Y608</f>
        <v>0.38083490678666077</v>
      </c>
      <c r="Z609" s="13">
        <f t="shared" ref="Z609:AB609" si="6866">Z606+Z608</f>
        <v>-0.26289700294219259</v>
      </c>
      <c r="AA609" s="13">
        <f t="shared" si="6866"/>
        <v>-0.39319540462540903</v>
      </c>
      <c r="AB609" s="13">
        <f t="shared" si="6866"/>
        <v>0.36418068072108961</v>
      </c>
      <c r="AC609" s="36" t="s">
        <v>74</v>
      </c>
      <c r="AD609" s="36"/>
      <c r="AE609" s="36"/>
      <c r="AF609" s="36"/>
      <c r="AG609" s="36"/>
      <c r="AH609" s="36"/>
      <c r="AI609" s="14">
        <f>AI606+AI608</f>
        <v>-1.2131232475744031E-2</v>
      </c>
      <c r="AJ609" s="14">
        <f t="shared" ref="AJ609:BX609" si="6867">AJ606+AJ608</f>
        <v>0.78798576542848986</v>
      </c>
      <c r="AK609" s="14">
        <f t="shared" si="6867"/>
        <v>0.51113950950356635</v>
      </c>
      <c r="AL609" s="14">
        <f t="shared" si="6867"/>
        <v>6.6305645539038366E-2</v>
      </c>
      <c r="AM609" s="14">
        <f t="shared" si="6867"/>
        <v>0.15559026653492281</v>
      </c>
      <c r="AN609" s="14">
        <f t="shared" si="6867"/>
        <v>0.38793982633515989</v>
      </c>
      <c r="AO609" s="14">
        <f t="shared" si="6867"/>
        <v>0.93504042220788253</v>
      </c>
      <c r="AP609" s="14">
        <f t="shared" si="6867"/>
        <v>7.0559523065905586E-2</v>
      </c>
      <c r="AQ609" s="14">
        <f t="shared" si="6867"/>
        <v>0.60349898501066801</v>
      </c>
      <c r="AR609" s="14">
        <f t="shared" si="6867"/>
        <v>9.3050734162312729E-2</v>
      </c>
      <c r="AS609" s="14">
        <f t="shared" si="6867"/>
        <v>0.55997661773142915</v>
      </c>
      <c r="AT609" s="14">
        <f t="shared" si="6867"/>
        <v>0.93797197574720192</v>
      </c>
      <c r="AU609" s="14">
        <f t="shared" si="6867"/>
        <v>0.85381458264227483</v>
      </c>
      <c r="AV609" s="14">
        <f t="shared" si="6867"/>
        <v>0.64838102734854253</v>
      </c>
      <c r="AW609" s="14">
        <f t="shared" si="6867"/>
        <v>0.89487567967561732</v>
      </c>
      <c r="AX609" s="14">
        <f t="shared" si="6867"/>
        <v>0.68569402737585494</v>
      </c>
      <c r="AY609" s="14">
        <f t="shared" si="6867"/>
        <v>0.92530439877003212</v>
      </c>
      <c r="AZ609" s="14">
        <f t="shared" si="6867"/>
        <v>0.6812979154972908</v>
      </c>
      <c r="BA609" s="14">
        <f t="shared" si="6867"/>
        <v>0.18764496671048006</v>
      </c>
      <c r="BB609" s="14">
        <f t="shared" si="6867"/>
        <v>0.34087800329376283</v>
      </c>
      <c r="BC609" s="14">
        <f t="shared" si="6867"/>
        <v>0.79907037671698367</v>
      </c>
      <c r="BD609" s="14">
        <f t="shared" si="6867"/>
        <v>0.68662045197747212</v>
      </c>
      <c r="BE609" s="14">
        <f t="shared" si="6867"/>
        <v>4.5206997527154145E-2</v>
      </c>
      <c r="BF609" s="14">
        <f t="shared" si="6867"/>
        <v>0.64975724607889884</v>
      </c>
      <c r="BG609" s="14">
        <f t="shared" si="6867"/>
        <v>0.7758608354530091</v>
      </c>
      <c r="BH609" s="14">
        <f t="shared" si="6867"/>
        <v>0.98040335105340459</v>
      </c>
      <c r="BI609" s="14">
        <f t="shared" si="6867"/>
        <v>0.74296199794803419</v>
      </c>
      <c r="BJ609" s="14">
        <f t="shared" si="6867"/>
        <v>0.38592388279947798</v>
      </c>
      <c r="BK609" s="14">
        <f t="shared" si="6867"/>
        <v>0.33264709570692114</v>
      </c>
      <c r="BL609" s="14">
        <f t="shared" si="6867"/>
        <v>6.2943173290715457E-2</v>
      </c>
      <c r="BM609" s="14">
        <f t="shared" si="6867"/>
        <v>0.77161115893662946</v>
      </c>
      <c r="BN609" s="14">
        <f t="shared" si="6867"/>
        <v>0.46629202169755518</v>
      </c>
      <c r="BO609" s="14">
        <f t="shared" si="6867"/>
        <v>0.8900517729982147</v>
      </c>
      <c r="BP609" s="14">
        <f t="shared" si="6867"/>
        <v>0.34493499424900864</v>
      </c>
      <c r="BQ609" s="14">
        <f t="shared" si="6867"/>
        <v>0.37236415107369863</v>
      </c>
      <c r="BR609" s="14">
        <f t="shared" si="6867"/>
        <v>0.32037845172764956</v>
      </c>
      <c r="BS609" s="14">
        <f t="shared" si="6867"/>
        <v>0.20295481332852616</v>
      </c>
      <c r="BT609" s="14">
        <f t="shared" si="6867"/>
        <v>0.7919968866284387</v>
      </c>
      <c r="BU609" s="14">
        <f t="shared" si="6867"/>
        <v>0.21249430965472477</v>
      </c>
      <c r="BV609" s="14">
        <f t="shared" si="6867"/>
        <v>4.242288153922312E-2</v>
      </c>
      <c r="BW609" s="14">
        <f t="shared" si="6867"/>
        <v>0.3107749849991952</v>
      </c>
      <c r="BX609" s="15">
        <f t="shared" si="6867"/>
        <v>0.54801786934407326</v>
      </c>
    </row>
    <row r="610" spans="1:76" x14ac:dyDescent="0.25">
      <c r="A610" s="53"/>
      <c r="BX610" s="12"/>
    </row>
    <row r="611" spans="1:76" x14ac:dyDescent="0.25">
      <c r="A611" s="53"/>
      <c r="B611" s="8">
        <v>0.26654275092936808</v>
      </c>
      <c r="C611" s="3">
        <v>0.10297397769516729</v>
      </c>
      <c r="D611" s="3">
        <v>0.10892193308550187</v>
      </c>
      <c r="E611" s="3">
        <v>0.48661710037174721</v>
      </c>
      <c r="F611" s="3">
        <v>0.86133828996282535</v>
      </c>
      <c r="G611" s="3">
        <v>0.10297397769516729</v>
      </c>
      <c r="H611" s="3">
        <v>0.10594795539033458</v>
      </c>
      <c r="I611" s="3">
        <v>0.52230483271375472</v>
      </c>
      <c r="J611" s="3">
        <v>0.10297397769516729</v>
      </c>
      <c r="K611" s="3">
        <v>0.10178438661710038</v>
      </c>
      <c r="L611" s="3">
        <v>0.10594795539033458</v>
      </c>
      <c r="M611" s="3">
        <v>0.10297397769516729</v>
      </c>
      <c r="N611" s="3">
        <v>0.11784386617100373</v>
      </c>
      <c r="O611" s="3">
        <v>1</v>
      </c>
      <c r="P611" s="6">
        <f>$BV$43+ (B611*AI605) + (C611*$AJ$43) +(D611*$AK$43)+(E611*$AL$43)+(F611*$AM$43)+(G611*$AN$43)+(H611*$AO$43)+(I611*$AP$43)+(J611*$AQ$43)+(K611*$AR$43)+(L611*$AS$43)+(M611*$AT$43)+(N611*$AU$43)</f>
        <v>1.1317147385344517</v>
      </c>
      <c r="Q611" s="6">
        <f>$BW$43+ (B611*$AV$43) + (C611*$AW$43) +(D611*$AX$43)+(E611*$AY$43)+(F611*$AZ$43)+(G611*$BA$43)+(H611*$BB$43)+(I611*$BC$43)+(J611*$BD$43)+(K611*$BE$43)+(L611*$BF$43)+(M611*$BG$43)+(N611*$BH$43)</f>
        <v>2.5278153577523916</v>
      </c>
      <c r="R611" s="6">
        <f>$BX$43+ (B611*$BI$43) + (C611*$BJ$43) +(D611*$BK$43)+(E611*$BL$43)+(F611*$BM$43)+(G611*$BN$43)+(H611*$BO$43)+(I611*$BP$43)+(J611*$BQ$43)+(K611*$BR$43)+(L611*$BS$43)+(M611*$BT$43)+(N611*$BU$43)</f>
        <v>2.0140708588530623</v>
      </c>
      <c r="S611" s="6">
        <f t="shared" ref="S611" si="6868">1/(1+EXP(-P611))</f>
        <v>0.75615520917549806</v>
      </c>
      <c r="T611" s="6">
        <f>1/(1+EXP(-Q611))</f>
        <v>0.92606892041802802</v>
      </c>
      <c r="U611" s="6">
        <f>1/(1+EXP(-R611))</f>
        <v>0.88226653012088019</v>
      </c>
      <c r="V611" s="6">
        <f>AB593+(S611*Y593)+(T611*Z593)+(U611*AA593)</f>
        <v>0.15306607502090636</v>
      </c>
      <c r="W611" s="6">
        <f t="shared" ref="W611" si="6869">1/(1+EXP(-V611))</f>
        <v>0.53819198048659078</v>
      </c>
      <c r="X611" s="6">
        <f>(O611 -W611) *W611 * (1-W611)</f>
        <v>0.11477839905979371</v>
      </c>
      <c r="Y611" s="6">
        <f>$Q$4*X611*S611</f>
        <v>8.6790284349887101E-3</v>
      </c>
      <c r="Z611" s="6">
        <f>$Q$4*X611*T611</f>
        <v>1.0629270810461276E-2</v>
      </c>
      <c r="AA611" s="6">
        <f>$Q$4*X611*U611</f>
        <v>1.0126513987131389E-2</v>
      </c>
      <c r="AB611" s="6">
        <f>$Q$4*X611</f>
        <v>1.1477839905979371E-2</v>
      </c>
      <c r="AC611" s="6">
        <f>$X611 *Y593</f>
        <v>4.6167706156207404E-2</v>
      </c>
      <c r="AD611" s="6">
        <f>$X611 *Z593</f>
        <v>-2.7158745186895591E-2</v>
      </c>
      <c r="AE611" s="6">
        <f>$X611 *AA593</f>
        <v>-4.2254243139033143E-2</v>
      </c>
      <c r="AF611" s="6">
        <f>AC611 *S611*(1 - S611)</f>
        <v>8.5126098226009084E-3</v>
      </c>
      <c r="AG611" s="6">
        <f>AD611 *T611*(1 - T611)</f>
        <v>-1.859430959337311E-3</v>
      </c>
      <c r="AH611" s="6">
        <f>AE611 *U611*(1 - U611)</f>
        <v>-4.3890454174700857E-3</v>
      </c>
      <c r="AI611" s="6">
        <f t="shared" ref="AI611" si="6870">$Q$4*$AF$33 *B611</f>
        <v>-3.9774611398614841E-4</v>
      </c>
      <c r="AJ611" s="6">
        <f t="shared" ref="AJ611" si="6871">$Q$4*$AF$33 *C611</f>
        <v>-1.5366202730008799E-4</v>
      </c>
      <c r="AK611" s="6">
        <f t="shared" ref="AK611" si="6872">$Q$4*$AF$33 *D611</f>
        <v>-1.6253781227049019E-4</v>
      </c>
      <c r="AL611" s="6">
        <f t="shared" ref="AL611" si="6873">$Q$4*$AF$33 *E611</f>
        <v>-7.2615015789102952E-4</v>
      </c>
      <c r="AM611" s="6">
        <f t="shared" ref="AM611" si="6874">$Q$4*$AF$33 *F611</f>
        <v>-1.285324611026368E-3</v>
      </c>
      <c r="AN611" s="6">
        <f t="shared" ref="AN611" si="6875">$Q$4*$AF$33 *G611</f>
        <v>-1.5366202730008799E-4</v>
      </c>
      <c r="AO611" s="6">
        <f t="shared" ref="AO611" si="6876">$Q$4*$AF$33 *H611</f>
        <v>-1.5809991978528909E-4</v>
      </c>
      <c r="AP611" s="6">
        <f t="shared" ref="AP611" si="6877">$Q$4*$AF$33 *I611</f>
        <v>-7.794048677134428E-4</v>
      </c>
      <c r="AQ611" s="6">
        <f t="shared" ref="AQ611" si="6878">$Q$4*$AF$33 *J611</f>
        <v>-1.5366202730008799E-4</v>
      </c>
      <c r="AR611" s="6">
        <f t="shared" ref="AR611" si="6879">$Q$4*$AF$33 *K611</f>
        <v>-1.5188687030600755E-4</v>
      </c>
      <c r="AS611" s="6">
        <f t="shared" ref="AS611" si="6880">$Q$4*$AF$33 *L611</f>
        <v>-1.5809991978528909E-4</v>
      </c>
      <c r="AT611" s="6">
        <f t="shared" ref="AT611" si="6881">$Q$4*$AF$33 *M611</f>
        <v>-1.5366202730008799E-4</v>
      </c>
      <c r="AU611" s="6">
        <f t="shared" ref="AU611" si="6882">$Q$4*$AF$33 *N611</f>
        <v>-1.7585148972609351E-4</v>
      </c>
      <c r="AV611" s="6">
        <f t="shared" ref="AV611" si="6883">$Q$4*$AG$33 *B611</f>
        <v>-4.7744633597246808E-5</v>
      </c>
      <c r="AW611" s="6">
        <f t="shared" ref="AW611" si="6884">$Q$4*$AG$33 *C611</f>
        <v>-1.8445276856955879E-5</v>
      </c>
      <c r="AX611" s="6">
        <f t="shared" ref="AX611" si="6885">$Q$4*$AG$33 *D611</f>
        <v>-1.9510708011148276E-5</v>
      </c>
      <c r="AY611" s="6">
        <f t="shared" ref="AY611" si="6886">$Q$4*$AG$33 *E611</f>
        <v>-8.71655863023655E-5</v>
      </c>
      <c r="AZ611" s="6">
        <f t="shared" ref="AZ611" si="6887">$Q$4*$AG$33 *F611</f>
        <v>-1.5428774901648652E-4</v>
      </c>
      <c r="BA611" s="6">
        <f t="shared" ref="BA611" si="6888">$Q$4*$AG$33 *G611</f>
        <v>-1.8445276856955879E-5</v>
      </c>
      <c r="BB611" s="6">
        <f t="shared" ref="BB611" si="6889">$Q$4*$AG$33 *H611</f>
        <v>-1.8977992434052078E-5</v>
      </c>
      <c r="BC611" s="6">
        <f t="shared" ref="BC611" si="6890">$Q$4*$AG$33 *I611</f>
        <v>-9.3558173227519895E-5</v>
      </c>
      <c r="BD611" s="6">
        <f t="shared" ref="BD611" si="6891">$Q$4*$AG$33 *J611</f>
        <v>-1.8445276856955879E-5</v>
      </c>
      <c r="BE611" s="6">
        <f t="shared" ref="BE611" si="6892">$Q$4*$AG$33 *K611</f>
        <v>-1.8232190626117397E-5</v>
      </c>
      <c r="BF611" s="6">
        <f t="shared" ref="BF611" si="6893">$Q$4*$AG$33 *L611</f>
        <v>-1.8977992434052078E-5</v>
      </c>
      <c r="BG611" s="6">
        <f t="shared" ref="BG611" si="6894">$Q$4*$AG$33 *M611</f>
        <v>-1.8445276856955879E-5</v>
      </c>
      <c r="BH611" s="6">
        <f t="shared" ref="BH611" si="6895">$Q$4*$AG$33 *N611</f>
        <v>-2.1108854742436872E-5</v>
      </c>
      <c r="BI611" s="6">
        <f t="shared" ref="BI611" si="6896">$Q$4*$AH$33 *B611</f>
        <v>-2.6328669927879809E-5</v>
      </c>
      <c r="BJ611" s="6">
        <f t="shared" ref="BJ611" si="6897">$Q$4*$AH$33 *C611</f>
        <v>-1.0171606094871277E-5</v>
      </c>
      <c r="BK611" s="6">
        <f t="shared" ref="BK611" si="6898">$Q$4*$AH$33 *D611</f>
        <v>-1.075913568879886E-5</v>
      </c>
      <c r="BL611" s="6">
        <f t="shared" ref="BL611" si="6899">$Q$4*$AH$33 *E611</f>
        <v>-4.8067264903200367E-5</v>
      </c>
      <c r="BM611" s="6">
        <f t="shared" ref="BM611" si="6900">$Q$4*$AH$33 *F611</f>
        <v>-8.5081629320638089E-5</v>
      </c>
      <c r="BN611" s="6">
        <f t="shared" ref="BN611" si="6901">$Q$4*$AH$33 *G611</f>
        <v>-1.0171606094871277E-5</v>
      </c>
      <c r="BO611" s="6">
        <f t="shared" ref="BO611" si="6902">$Q$4*$AH$33 *H611</f>
        <v>-1.0465370891835069E-5</v>
      </c>
      <c r="BP611" s="6">
        <f t="shared" ref="BP611" si="6903">$Q$4*$AH$33 *I611</f>
        <v>-5.1592442466765873E-5</v>
      </c>
      <c r="BQ611" s="6">
        <f t="shared" ref="BQ611" si="6904">$Q$4*$AH$33 *J611</f>
        <v>-1.0171606094871277E-5</v>
      </c>
      <c r="BR611" s="6">
        <f t="shared" ref="BR611" si="6905">$Q$4*$AH$33 *K611</f>
        <v>-1.005410017608576E-5</v>
      </c>
      <c r="BS611" s="6">
        <f t="shared" ref="BS611" si="6906">$Q$4*$AH$33 *L611</f>
        <v>-1.0465370891835069E-5</v>
      </c>
      <c r="BT611" s="6">
        <f t="shared" ref="BT611" si="6907">$Q$4*$AH$33 *M611</f>
        <v>-1.0171606094871277E-5</v>
      </c>
      <c r="BU611" s="6">
        <f t="shared" ref="BU611" si="6908">$Q$4*$AH$33 *N611</f>
        <v>-1.1640430079690235E-5</v>
      </c>
      <c r="BV611" s="6">
        <f>AF611*BV609</f>
        <v>3.6112943809382545E-4</v>
      </c>
      <c r="BW611" s="6">
        <f t="shared" ref="BW611" si="6909">AG611*BW609</f>
        <v>-5.77864628495092E-4</v>
      </c>
      <c r="BX611" s="10">
        <f>AH611*BX609</f>
        <v>-2.4052753181363247E-3</v>
      </c>
    </row>
    <row r="612" spans="1:76" x14ac:dyDescent="0.25">
      <c r="A612" s="53"/>
      <c r="B612" s="21" t="s">
        <v>74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13">
        <f>Y609+Y611</f>
        <v>0.38951393522164945</v>
      </c>
      <c r="Z612" s="13">
        <f t="shared" ref="Z612:AB612" si="6910">Z609+Z611</f>
        <v>-0.25226773213173131</v>
      </c>
      <c r="AA612" s="13">
        <f t="shared" si="6910"/>
        <v>-0.38306889063827765</v>
      </c>
      <c r="AB612" s="13">
        <f t="shared" si="6910"/>
        <v>0.375658520627069</v>
      </c>
      <c r="AC612" s="36" t="s">
        <v>74</v>
      </c>
      <c r="AD612" s="36"/>
      <c r="AE612" s="36"/>
      <c r="AF612" s="36"/>
      <c r="AG612" s="36"/>
      <c r="AH612" s="36"/>
      <c r="AI612" s="14">
        <f>AI609+AI611</f>
        <v>-1.2528978589730179E-2</v>
      </c>
      <c r="AJ612" s="14">
        <f t="shared" ref="AJ612:BX612" si="6911">AJ609+AJ611</f>
        <v>0.78783210340118981</v>
      </c>
      <c r="AK612" s="14">
        <f t="shared" si="6911"/>
        <v>0.51097697169129586</v>
      </c>
      <c r="AL612" s="14">
        <f t="shared" si="6911"/>
        <v>6.5579495381147337E-2</v>
      </c>
      <c r="AM612" s="14">
        <f t="shared" si="6911"/>
        <v>0.15430494192389643</v>
      </c>
      <c r="AN612" s="14">
        <f t="shared" si="6911"/>
        <v>0.38778616430785978</v>
      </c>
      <c r="AO612" s="14">
        <f t="shared" si="6911"/>
        <v>0.9348823222880972</v>
      </c>
      <c r="AP612" s="14">
        <f t="shared" si="6911"/>
        <v>6.9780118198192145E-2</v>
      </c>
      <c r="AQ612" s="14">
        <f t="shared" si="6911"/>
        <v>0.60334532298336796</v>
      </c>
      <c r="AR612" s="14">
        <f t="shared" si="6911"/>
        <v>9.2898847292006717E-2</v>
      </c>
      <c r="AS612" s="14">
        <f t="shared" si="6911"/>
        <v>0.55981851781164382</v>
      </c>
      <c r="AT612" s="14">
        <f t="shared" si="6911"/>
        <v>0.93781831371990187</v>
      </c>
      <c r="AU612" s="14">
        <f t="shared" si="6911"/>
        <v>0.85363873115254874</v>
      </c>
      <c r="AV612" s="14">
        <f t="shared" si="6911"/>
        <v>0.64833328271494528</v>
      </c>
      <c r="AW612" s="14">
        <f t="shared" si="6911"/>
        <v>0.89485723439876041</v>
      </c>
      <c r="AX612" s="14">
        <f t="shared" si="6911"/>
        <v>0.68567451666784385</v>
      </c>
      <c r="AY612" s="14">
        <f t="shared" si="6911"/>
        <v>0.92521723318372973</v>
      </c>
      <c r="AZ612" s="14">
        <f t="shared" si="6911"/>
        <v>0.68114362774827431</v>
      </c>
      <c r="BA612" s="14">
        <f t="shared" si="6911"/>
        <v>0.1876265214336231</v>
      </c>
      <c r="BB612" s="14">
        <f t="shared" si="6911"/>
        <v>0.34085902530132878</v>
      </c>
      <c r="BC612" s="14">
        <f t="shared" si="6911"/>
        <v>0.79897681854375613</v>
      </c>
      <c r="BD612" s="14">
        <f t="shared" si="6911"/>
        <v>0.68660200670061522</v>
      </c>
      <c r="BE612" s="14">
        <f t="shared" si="6911"/>
        <v>4.5188765336528026E-2</v>
      </c>
      <c r="BF612" s="14">
        <f t="shared" si="6911"/>
        <v>0.64973826808646484</v>
      </c>
      <c r="BG612" s="14">
        <f t="shared" si="6911"/>
        <v>0.7758423901761522</v>
      </c>
      <c r="BH612" s="14">
        <f t="shared" si="6911"/>
        <v>0.9803822421986621</v>
      </c>
      <c r="BI612" s="14">
        <f t="shared" si="6911"/>
        <v>0.74293566927810628</v>
      </c>
      <c r="BJ612" s="14">
        <f t="shared" si="6911"/>
        <v>0.38591371119338314</v>
      </c>
      <c r="BK612" s="14">
        <f t="shared" si="6911"/>
        <v>0.33263633657123232</v>
      </c>
      <c r="BL612" s="14">
        <f t="shared" si="6911"/>
        <v>6.2895106025812261E-2</v>
      </c>
      <c r="BM612" s="14">
        <f t="shared" si="6911"/>
        <v>0.77152607730730882</v>
      </c>
      <c r="BN612" s="14">
        <f t="shared" si="6911"/>
        <v>0.46628185009146034</v>
      </c>
      <c r="BO612" s="14">
        <f t="shared" si="6911"/>
        <v>0.89004130762732281</v>
      </c>
      <c r="BP612" s="14">
        <f t="shared" si="6911"/>
        <v>0.34488340180654187</v>
      </c>
      <c r="BQ612" s="14">
        <f t="shared" si="6911"/>
        <v>0.37235397946760379</v>
      </c>
      <c r="BR612" s="14">
        <f t="shared" si="6911"/>
        <v>0.32036839762747349</v>
      </c>
      <c r="BS612" s="14">
        <f t="shared" si="6911"/>
        <v>0.20294434795763433</v>
      </c>
      <c r="BT612" s="14">
        <f t="shared" si="6911"/>
        <v>0.79198671502234386</v>
      </c>
      <c r="BU612" s="14">
        <f t="shared" si="6911"/>
        <v>0.21248266922464507</v>
      </c>
      <c r="BV612" s="14">
        <f t="shared" si="6911"/>
        <v>4.2784010977316947E-2</v>
      </c>
      <c r="BW612" s="14">
        <f t="shared" si="6911"/>
        <v>0.31019712037070013</v>
      </c>
      <c r="BX612" s="15">
        <f t="shared" si="6911"/>
        <v>0.54561259402593698</v>
      </c>
    </row>
    <row r="613" spans="1:76" x14ac:dyDescent="0.25">
      <c r="A613" s="53"/>
      <c r="BX613" s="12"/>
    </row>
    <row r="614" spans="1:76" x14ac:dyDescent="0.25">
      <c r="A614" s="53"/>
      <c r="B614" s="8">
        <v>0.2754646840148699</v>
      </c>
      <c r="C614" s="3">
        <v>0.10297397769516729</v>
      </c>
      <c r="D614" s="3">
        <v>0.11189591078066916</v>
      </c>
      <c r="E614" s="3">
        <v>0.42713754646840152</v>
      </c>
      <c r="F614" s="3">
        <v>0.81078066914498148</v>
      </c>
      <c r="G614" s="3">
        <v>0.1</v>
      </c>
      <c r="H614" s="3">
        <v>0.10594795539033458</v>
      </c>
      <c r="I614" s="3">
        <v>0.52230483271375472</v>
      </c>
      <c r="J614" s="3">
        <v>0.10297397769516729</v>
      </c>
      <c r="K614" s="3">
        <v>0.10356877323420074</v>
      </c>
      <c r="L614" s="3">
        <v>0.10594795539033458</v>
      </c>
      <c r="M614" s="3">
        <v>0.10297397769516729</v>
      </c>
      <c r="N614" s="3">
        <v>0.120817843866171</v>
      </c>
      <c r="O614" s="3">
        <v>1</v>
      </c>
      <c r="P614" s="6">
        <f>$BV$43+ (B614*AI608) + (C614*$AJ$43) +(D614*$AK$43)+(E614*$AL$43)+(F614*$AM$43)+(G614*$AN$43)+(H614*$AO$43)+(I614*$AP$43)+(J614*$AQ$43)+(K614*$AR$43)+(L614*$AS$43)+(M614*$AT$43)+(N614*$AU$43)</f>
        <v>1.1103543467291648</v>
      </c>
      <c r="Q614" s="6">
        <f>$BW$43+ (B614*$AV$43) + (C614*$AW$43) +(D614*$AX$43)+(E614*$AY$43)+(F614*$AZ$43)+(G614*$BA$43)+(H614*$BB$43)+(I614*$BC$43)+(J614*$BD$43)+(K614*$BE$43)+(L614*$BF$43)+(M614*$BG$43)+(N614*$BH$43)</f>
        <v>2.447104400999391</v>
      </c>
      <c r="R614" s="6">
        <f>$BX$43+ (B614*$BI$43) + (C614*$BJ$43) +(D614*$BK$43)+(E614*$BL$43)+(F614*$BM$43)+(G614*$BN$43)+(H614*$BO$43)+(I614*$BP$43)+(J614*$BQ$43)+(K614*$BR$43)+(L614*$BS$43)+(M614*$BT$43)+(N614*$BU$43)</f>
        <v>1.9779537085198633</v>
      </c>
      <c r="S614" s="6">
        <f t="shared" ref="S614" si="6912">1/(1+EXP(-P614))</f>
        <v>0.75219516672101217</v>
      </c>
      <c r="T614" s="6">
        <f>1/(1+EXP(-Q614))</f>
        <v>0.92034944323104539</v>
      </c>
      <c r="U614" s="6">
        <f>1/(1+EXP(-R614))</f>
        <v>0.8784628571682368</v>
      </c>
      <c r="V614" s="6">
        <f>AB593+(S614*Y593)+(T614*Z593)+(U614*AA593)</f>
        <v>0.15422682538833105</v>
      </c>
      <c r="W614" s="6">
        <f t="shared" ref="W614" si="6913">1/(1+EXP(-V614))</f>
        <v>0.53848046215501366</v>
      </c>
      <c r="X614" s="6">
        <f>(O614 -W614) *W614 * (1-W614)</f>
        <v>0.11469649126658474</v>
      </c>
      <c r="Y614" s="6">
        <f>$Q$4*X614*S614</f>
        <v>8.6274146370583817E-3</v>
      </c>
      <c r="Z614" s="6">
        <f>$Q$4*X614*T614</f>
        <v>1.0556085187775573E-2</v>
      </c>
      <c r="AA614" s="6">
        <f>$Q$4*X614*U614</f>
        <v>1.0075660742521576E-2</v>
      </c>
      <c r="AB614" s="6">
        <f>$Q$4*X614</f>
        <v>1.1469649126658474E-2</v>
      </c>
      <c r="AC614" s="6">
        <f>$X614 *Y593</f>
        <v>4.6134760105733176E-2</v>
      </c>
      <c r="AD614" s="6">
        <f>$X614 *Z593</f>
        <v>-2.7139364250214078E-2</v>
      </c>
      <c r="AE614" s="6">
        <f>$X614 *AA593</f>
        <v>-4.222408980149242E-2</v>
      </c>
      <c r="AF614" s="6">
        <f>AC614 *S614*(1 - S614)</f>
        <v>8.5994084625968647E-3</v>
      </c>
      <c r="AG614" s="6">
        <f>AD614 *T614*(1 - T614)</f>
        <v>-1.9894876144214966E-3</v>
      </c>
      <c r="AH614" s="6">
        <f>AE614 *U614*(1 - U614)</f>
        <v>-4.5080915029110527E-3</v>
      </c>
      <c r="AI614" s="6">
        <f t="shared" ref="AI614" si="6914">$Q$4*$AF$33 *B614</f>
        <v>-4.1105979144175162E-4</v>
      </c>
      <c r="AJ614" s="6">
        <f t="shared" ref="AJ614" si="6915">$Q$4*$AF$33 *C614</f>
        <v>-1.5366202730008799E-4</v>
      </c>
      <c r="AK614" s="6">
        <f t="shared" ref="AK614" si="6916">$Q$4*$AF$33 *D614</f>
        <v>-1.6697570475569131E-4</v>
      </c>
      <c r="AL614" s="6">
        <f t="shared" ref="AL614" si="6917">$Q$4*$AF$33 *E614</f>
        <v>-6.3739230818700768E-4</v>
      </c>
      <c r="AM614" s="6">
        <f t="shared" ref="AM614" si="6918">$Q$4*$AF$33 *F614</f>
        <v>-1.2098804387779493E-3</v>
      </c>
      <c r="AN614" s="6">
        <f t="shared" ref="AN614" si="6919">$Q$4*$AF$33 *G614</f>
        <v>-1.4922413481488689E-4</v>
      </c>
      <c r="AO614" s="6">
        <f t="shared" ref="AO614" si="6920">$Q$4*$AF$33 *H614</f>
        <v>-1.5809991978528909E-4</v>
      </c>
      <c r="AP614" s="6">
        <f t="shared" ref="AP614" si="6921">$Q$4*$AF$33 *I614</f>
        <v>-7.794048677134428E-4</v>
      </c>
      <c r="AQ614" s="6">
        <f t="shared" ref="AQ614" si="6922">$Q$4*$AF$33 *J614</f>
        <v>-1.5366202730008799E-4</v>
      </c>
      <c r="AR614" s="6">
        <f t="shared" ref="AR614" si="6923">$Q$4*$AF$33 *K614</f>
        <v>-1.545496057971282E-4</v>
      </c>
      <c r="AS614" s="6">
        <f t="shared" ref="AS614" si="6924">$Q$4*$AF$33 *L614</f>
        <v>-1.5809991978528909E-4</v>
      </c>
      <c r="AT614" s="6">
        <f t="shared" ref="AT614" si="6925">$Q$4*$AF$33 *M614</f>
        <v>-1.5366202730008799E-4</v>
      </c>
      <c r="AU614" s="6">
        <f t="shared" ref="AU614" si="6926">$Q$4*$AF$33 *N614</f>
        <v>-1.8028938221129458E-4</v>
      </c>
      <c r="AV614" s="6">
        <f t="shared" ref="AV614" si="6927">$Q$4*$AG$33 *B614</f>
        <v>-4.93427803285354E-5</v>
      </c>
      <c r="AW614" s="6">
        <f t="shared" ref="AW614" si="6928">$Q$4*$AG$33 *C614</f>
        <v>-1.8445276856955879E-5</v>
      </c>
      <c r="AX614" s="6">
        <f t="shared" ref="AX614" si="6929">$Q$4*$AG$33 *D614</f>
        <v>-2.0043423588244475E-5</v>
      </c>
      <c r="AY614" s="6">
        <f t="shared" ref="AY614" si="6930">$Q$4*$AG$33 *E614</f>
        <v>-7.6511274760441531E-5</v>
      </c>
      <c r="AZ614" s="6">
        <f t="shared" ref="AZ614" si="6931">$Q$4*$AG$33 *F614</f>
        <v>-1.4523158420585115E-4</v>
      </c>
      <c r="BA614" s="6">
        <f t="shared" ref="BA614" si="6932">$Q$4*$AG$33 *G614</f>
        <v>-1.7912561279859678E-5</v>
      </c>
      <c r="BB614" s="6">
        <f t="shared" ref="BB614" si="6933">$Q$4*$AG$33 *H614</f>
        <v>-1.8977992434052078E-5</v>
      </c>
      <c r="BC614" s="6">
        <f t="shared" ref="BC614" si="6934">$Q$4*$AG$33 *I614</f>
        <v>-9.3558173227519895E-5</v>
      </c>
      <c r="BD614" s="6">
        <f t="shared" ref="BD614" si="6935">$Q$4*$AG$33 *J614</f>
        <v>-1.8445276856955879E-5</v>
      </c>
      <c r="BE614" s="6">
        <f t="shared" ref="BE614" si="6936">$Q$4*$AG$33 *K614</f>
        <v>-1.8551819972375117E-5</v>
      </c>
      <c r="BF614" s="6">
        <f t="shared" ref="BF614" si="6937">$Q$4*$AG$33 *L614</f>
        <v>-1.8977992434052078E-5</v>
      </c>
      <c r="BG614" s="6">
        <f t="shared" ref="BG614" si="6938">$Q$4*$AG$33 *M614</f>
        <v>-1.8445276856955879E-5</v>
      </c>
      <c r="BH614" s="6">
        <f t="shared" ref="BH614" si="6939">$Q$4*$AG$33 *N614</f>
        <v>-2.164157031953307E-5</v>
      </c>
      <c r="BI614" s="6">
        <f t="shared" ref="BI614" si="6940">$Q$4*$AH$33 *B614</f>
        <v>-2.720996431877118E-5</v>
      </c>
      <c r="BJ614" s="6">
        <f t="shared" ref="BJ614" si="6941">$Q$4*$AH$33 *C614</f>
        <v>-1.0171606094871277E-5</v>
      </c>
      <c r="BK614" s="6">
        <f t="shared" ref="BK614" si="6942">$Q$4*$AH$33 *D614</f>
        <v>-1.1052900485762652E-5</v>
      </c>
      <c r="BL614" s="6">
        <f t="shared" ref="BL614" si="6943">$Q$4*$AH$33 *E614</f>
        <v>-4.2191968963924542E-5</v>
      </c>
      <c r="BM614" s="6">
        <f t="shared" ref="BM614" si="6944">$Q$4*$AH$33 *F614</f>
        <v>-8.0087627772253635E-5</v>
      </c>
      <c r="BN614" s="6">
        <f t="shared" ref="BN614" si="6945">$Q$4*$AH$33 *G614</f>
        <v>-9.8778412979074856E-6</v>
      </c>
      <c r="BO614" s="6">
        <f t="shared" ref="BO614" si="6946">$Q$4*$AH$33 *H614</f>
        <v>-1.0465370891835069E-5</v>
      </c>
      <c r="BP614" s="6">
        <f t="shared" ref="BP614" si="6947">$Q$4*$AH$33 *I614</f>
        <v>-5.1592442466765873E-5</v>
      </c>
      <c r="BQ614" s="6">
        <f t="shared" ref="BQ614" si="6948">$Q$4*$AH$33 *J614</f>
        <v>-1.0171606094871277E-5</v>
      </c>
      <c r="BR614" s="6">
        <f t="shared" ref="BR614" si="6949">$Q$4*$AH$33 *K614</f>
        <v>-1.0230359054264035E-5</v>
      </c>
      <c r="BS614" s="6">
        <f t="shared" ref="BS614" si="6950">$Q$4*$AH$33 *L614</f>
        <v>-1.0465370891835069E-5</v>
      </c>
      <c r="BT614" s="6">
        <f t="shared" ref="BT614" si="6951">$Q$4*$AH$33 *M614</f>
        <v>-1.0171606094871277E-5</v>
      </c>
      <c r="BU614" s="6">
        <f t="shared" ref="BU614" si="6952">$Q$4*$AH$33 *N614</f>
        <v>-1.1934194876654025E-5</v>
      </c>
      <c r="BV614" s="6">
        <f>AF614*BV612</f>
        <v>3.6791718606217651E-4</v>
      </c>
      <c r="BW614" s="6">
        <f t="shared" ref="BW614" si="6953">AG614*BW612</f>
        <v>-6.17133329006722E-4</v>
      </c>
      <c r="BX614" s="10">
        <f>AH614*BX612</f>
        <v>-2.4596714990095842E-3</v>
      </c>
    </row>
    <row r="615" spans="1:76" ht="15.75" thickBot="1" x14ac:dyDescent="0.3">
      <c r="A615" s="54"/>
      <c r="B615" s="19" t="s">
        <v>74</v>
      </c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16">
        <f>Y612+Y614</f>
        <v>0.39814134985870786</v>
      </c>
      <c r="Z615" s="16">
        <f t="shared" ref="Z615:AB615" si="6954">Z612+Z614</f>
        <v>-0.24171164694395575</v>
      </c>
      <c r="AA615" s="16">
        <f t="shared" si="6954"/>
        <v>-0.37299322989575606</v>
      </c>
      <c r="AB615" s="16">
        <f t="shared" si="6954"/>
        <v>0.38712816975372749</v>
      </c>
      <c r="AC615" s="49" t="s">
        <v>74</v>
      </c>
      <c r="AD615" s="49"/>
      <c r="AE615" s="49"/>
      <c r="AF615" s="49"/>
      <c r="AG615" s="49"/>
      <c r="AH615" s="49"/>
      <c r="AI615" s="17">
        <f>AI612+AI614</f>
        <v>-1.2940038381171932E-2</v>
      </c>
      <c r="AJ615" s="17">
        <f t="shared" ref="AJ615:BX615" si="6955">AJ612+AJ614</f>
        <v>0.78767844137388976</v>
      </c>
      <c r="AK615" s="17">
        <f t="shared" si="6955"/>
        <v>0.5108099959865402</v>
      </c>
      <c r="AL615" s="17">
        <f t="shared" si="6955"/>
        <v>6.4942103072960333E-2</v>
      </c>
      <c r="AM615" s="17">
        <f t="shared" si="6955"/>
        <v>0.15309506148511848</v>
      </c>
      <c r="AN615" s="17">
        <f t="shared" si="6955"/>
        <v>0.3876369401730449</v>
      </c>
      <c r="AO615" s="17">
        <f t="shared" si="6955"/>
        <v>0.93472422236831187</v>
      </c>
      <c r="AP615" s="17">
        <f t="shared" si="6955"/>
        <v>6.9000713330478705E-2</v>
      </c>
      <c r="AQ615" s="17">
        <f t="shared" si="6955"/>
        <v>0.60319166095606791</v>
      </c>
      <c r="AR615" s="17">
        <f t="shared" si="6955"/>
        <v>9.2744297686209592E-2</v>
      </c>
      <c r="AS615" s="17">
        <f t="shared" si="6955"/>
        <v>0.5596604178918585</v>
      </c>
      <c r="AT615" s="17">
        <f t="shared" si="6955"/>
        <v>0.93766465169260182</v>
      </c>
      <c r="AU615" s="17">
        <f t="shared" si="6955"/>
        <v>0.85345844177033747</v>
      </c>
      <c r="AV615" s="17">
        <f t="shared" si="6955"/>
        <v>0.64828393993461675</v>
      </c>
      <c r="AW615" s="17">
        <f t="shared" si="6955"/>
        <v>0.89483878912190351</v>
      </c>
      <c r="AX615" s="17">
        <f t="shared" si="6955"/>
        <v>0.68565447324425566</v>
      </c>
      <c r="AY615" s="17">
        <f t="shared" si="6955"/>
        <v>0.92514072190896923</v>
      </c>
      <c r="AZ615" s="17">
        <f t="shared" si="6955"/>
        <v>0.68099839616406843</v>
      </c>
      <c r="BA615" s="17">
        <f t="shared" si="6955"/>
        <v>0.18760860887234324</v>
      </c>
      <c r="BB615" s="17">
        <f t="shared" si="6955"/>
        <v>0.34084004730889472</v>
      </c>
      <c r="BC615" s="17">
        <f t="shared" si="6955"/>
        <v>0.79888326037052859</v>
      </c>
      <c r="BD615" s="17">
        <f t="shared" si="6955"/>
        <v>0.68658356142375832</v>
      </c>
      <c r="BE615" s="17">
        <f t="shared" si="6955"/>
        <v>4.5170213516555653E-2</v>
      </c>
      <c r="BF615" s="17">
        <f t="shared" si="6955"/>
        <v>0.64971929009403084</v>
      </c>
      <c r="BG615" s="17">
        <f t="shared" si="6955"/>
        <v>0.77582394489929529</v>
      </c>
      <c r="BH615" s="17">
        <f t="shared" si="6955"/>
        <v>0.98036060062834252</v>
      </c>
      <c r="BI615" s="17">
        <f t="shared" si="6955"/>
        <v>0.74290845931378746</v>
      </c>
      <c r="BJ615" s="17">
        <f t="shared" si="6955"/>
        <v>0.38590353958728829</v>
      </c>
      <c r="BK615" s="17">
        <f t="shared" si="6955"/>
        <v>0.33262528367074656</v>
      </c>
      <c r="BL615" s="17">
        <f t="shared" si="6955"/>
        <v>6.2852914056848341E-2</v>
      </c>
      <c r="BM615" s="17">
        <f t="shared" si="6955"/>
        <v>0.77144598967953659</v>
      </c>
      <c r="BN615" s="17">
        <f t="shared" si="6955"/>
        <v>0.46627197225016243</v>
      </c>
      <c r="BO615" s="17">
        <f t="shared" si="6955"/>
        <v>0.89003084225643092</v>
      </c>
      <c r="BP615" s="17">
        <f t="shared" si="6955"/>
        <v>0.34483180936407509</v>
      </c>
      <c r="BQ615" s="17">
        <f t="shared" si="6955"/>
        <v>0.37234380786150895</v>
      </c>
      <c r="BR615" s="17">
        <f t="shared" si="6955"/>
        <v>0.3203581672684192</v>
      </c>
      <c r="BS615" s="17">
        <f t="shared" si="6955"/>
        <v>0.2029338825867425</v>
      </c>
      <c r="BT615" s="17">
        <f t="shared" si="6955"/>
        <v>0.79197654341624901</v>
      </c>
      <c r="BU615" s="17">
        <f t="shared" si="6955"/>
        <v>0.2124707350297684</v>
      </c>
      <c r="BV615" s="17">
        <f t="shared" si="6955"/>
        <v>4.3151928163379122E-2</v>
      </c>
      <c r="BW615" s="17">
        <f t="shared" si="6955"/>
        <v>0.30957998704169343</v>
      </c>
      <c r="BX615" s="18">
        <f t="shared" si="6955"/>
        <v>0.54315292252692737</v>
      </c>
    </row>
    <row r="617" spans="1:76" x14ac:dyDescent="0.25">
      <c r="B617" t="s">
        <v>147</v>
      </c>
      <c r="F617">
        <f>((O599 - W599)^2 + (O602 -W602)^2 + (O605 -W605)^2 +(O608-W608)^2+(O611-W611)^2+(O614-W614)^2) / 6</f>
        <v>0.25153172230344911</v>
      </c>
    </row>
    <row r="618" spans="1:76" ht="15.75" thickBot="1" x14ac:dyDescent="0.3"/>
    <row r="619" spans="1:76" x14ac:dyDescent="0.25">
      <c r="A619" s="52" t="s">
        <v>101</v>
      </c>
      <c r="B619" s="33" t="s">
        <v>50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5" t="s">
        <v>28</v>
      </c>
      <c r="Q619" s="35"/>
      <c r="R619" s="35"/>
      <c r="S619" s="35" t="s">
        <v>29</v>
      </c>
      <c r="T619" s="35"/>
      <c r="U619" s="35"/>
      <c r="V619" s="34" t="s">
        <v>30</v>
      </c>
      <c r="W619" s="34" t="s">
        <v>31</v>
      </c>
      <c r="X619" s="50" t="s">
        <v>62</v>
      </c>
      <c r="Y619" s="37" t="s">
        <v>54</v>
      </c>
      <c r="Z619" s="38"/>
      <c r="AA619" s="39"/>
      <c r="AB619" s="44" t="s">
        <v>49</v>
      </c>
      <c r="AC619" s="46" t="s">
        <v>58</v>
      </c>
      <c r="AD619" s="47"/>
      <c r="AE619" s="48"/>
      <c r="AF619" s="46" t="s">
        <v>63</v>
      </c>
      <c r="AG619" s="47"/>
      <c r="AH619" s="48"/>
      <c r="AI619" s="37" t="s">
        <v>67</v>
      </c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9"/>
      <c r="AV619" s="37" t="s">
        <v>68</v>
      </c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9"/>
      <c r="BI619" s="37" t="s">
        <v>69</v>
      </c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9"/>
      <c r="BV619" s="37" t="s">
        <v>73</v>
      </c>
      <c r="BW619" s="38"/>
      <c r="BX619" s="40"/>
    </row>
    <row r="620" spans="1:76" x14ac:dyDescent="0.25">
      <c r="A620" s="53"/>
      <c r="B620" s="5" t="s">
        <v>16</v>
      </c>
      <c r="C620" s="1" t="s">
        <v>17</v>
      </c>
      <c r="D620" s="1" t="s">
        <v>18</v>
      </c>
      <c r="E620" s="1" t="s">
        <v>19</v>
      </c>
      <c r="F620" s="1" t="s">
        <v>20</v>
      </c>
      <c r="G620" s="1" t="s">
        <v>21</v>
      </c>
      <c r="H620" s="1" t="s">
        <v>36</v>
      </c>
      <c r="I620" s="1" t="s">
        <v>37</v>
      </c>
      <c r="J620" s="1" t="s">
        <v>38</v>
      </c>
      <c r="K620" s="1" t="s">
        <v>39</v>
      </c>
      <c r="L620" s="1" t="s">
        <v>40</v>
      </c>
      <c r="M620" s="1" t="s">
        <v>41</v>
      </c>
      <c r="N620" s="1" t="s">
        <v>42</v>
      </c>
      <c r="O620" s="1" t="s">
        <v>22</v>
      </c>
      <c r="P620" s="1" t="s">
        <v>51</v>
      </c>
      <c r="Q620" s="1" t="s">
        <v>52</v>
      </c>
      <c r="R620" s="1" t="s">
        <v>53</v>
      </c>
      <c r="S620" s="1" t="s">
        <v>25</v>
      </c>
      <c r="T620" s="1" t="s">
        <v>26</v>
      </c>
      <c r="U620" s="1" t="s">
        <v>27</v>
      </c>
      <c r="V620" s="27"/>
      <c r="W620" s="27"/>
      <c r="X620" s="51"/>
      <c r="Y620" s="1" t="s">
        <v>55</v>
      </c>
      <c r="Z620" s="1" t="s">
        <v>56</v>
      </c>
      <c r="AA620" s="1" t="s">
        <v>57</v>
      </c>
      <c r="AB620" s="45"/>
      <c r="AC620" s="1" t="s">
        <v>59</v>
      </c>
      <c r="AD620" s="1" t="s">
        <v>60</v>
      </c>
      <c r="AE620" s="1" t="s">
        <v>61</v>
      </c>
      <c r="AF620" s="1" t="s">
        <v>64</v>
      </c>
      <c r="AG620" s="1" t="s">
        <v>65</v>
      </c>
      <c r="AH620" s="1" t="s">
        <v>66</v>
      </c>
      <c r="AI620" s="1" t="s">
        <v>16</v>
      </c>
      <c r="AJ620" s="1" t="s">
        <v>17</v>
      </c>
      <c r="AK620" s="1" t="s">
        <v>18</v>
      </c>
      <c r="AL620" s="1" t="s">
        <v>19</v>
      </c>
      <c r="AM620" s="2" t="s">
        <v>20</v>
      </c>
      <c r="AN620" s="2" t="s">
        <v>21</v>
      </c>
      <c r="AO620" s="2" t="s">
        <v>36</v>
      </c>
      <c r="AP620" s="2" t="s">
        <v>37</v>
      </c>
      <c r="AQ620" s="2" t="s">
        <v>38</v>
      </c>
      <c r="AR620" s="2" t="s">
        <v>39</v>
      </c>
      <c r="AS620" s="2" t="s">
        <v>40</v>
      </c>
      <c r="AT620" s="2" t="s">
        <v>41</v>
      </c>
      <c r="AU620" s="2" t="s">
        <v>42</v>
      </c>
      <c r="AV620" s="1" t="s">
        <v>16</v>
      </c>
      <c r="AW620" s="1" t="s">
        <v>17</v>
      </c>
      <c r="AX620" s="1" t="s">
        <v>18</v>
      </c>
      <c r="AY620" s="1" t="s">
        <v>19</v>
      </c>
      <c r="AZ620" s="2" t="s">
        <v>20</v>
      </c>
      <c r="BA620" s="2" t="s">
        <v>21</v>
      </c>
      <c r="BB620" s="2" t="s">
        <v>36</v>
      </c>
      <c r="BC620" s="2" t="s">
        <v>37</v>
      </c>
      <c r="BD620" s="2" t="s">
        <v>38</v>
      </c>
      <c r="BE620" s="2" t="s">
        <v>39</v>
      </c>
      <c r="BF620" s="2" t="s">
        <v>40</v>
      </c>
      <c r="BG620" s="2" t="s">
        <v>41</v>
      </c>
      <c r="BH620" s="2" t="s">
        <v>42</v>
      </c>
      <c r="BI620" s="1" t="s">
        <v>16</v>
      </c>
      <c r="BJ620" s="1" t="s">
        <v>17</v>
      </c>
      <c r="BK620" s="1" t="s">
        <v>18</v>
      </c>
      <c r="BL620" s="1" t="s">
        <v>19</v>
      </c>
      <c r="BM620" s="2" t="s">
        <v>20</v>
      </c>
      <c r="BN620" s="2" t="s">
        <v>21</v>
      </c>
      <c r="BO620" s="2" t="s">
        <v>36</v>
      </c>
      <c r="BP620" s="2" t="s">
        <v>37</v>
      </c>
      <c r="BQ620" s="2" t="s">
        <v>38</v>
      </c>
      <c r="BR620" s="2" t="s">
        <v>39</v>
      </c>
      <c r="BS620" s="2" t="s">
        <v>40</v>
      </c>
      <c r="BT620" s="2" t="s">
        <v>41</v>
      </c>
      <c r="BU620" s="2" t="s">
        <v>42</v>
      </c>
      <c r="BV620" s="2" t="s">
        <v>70</v>
      </c>
      <c r="BW620" s="2" t="s">
        <v>71</v>
      </c>
      <c r="BX620" s="9" t="s">
        <v>72</v>
      </c>
    </row>
    <row r="621" spans="1:76" x14ac:dyDescent="0.25">
      <c r="A621" s="53"/>
      <c r="B621" s="8">
        <v>0.26951672862453502</v>
      </c>
      <c r="C621" s="3">
        <v>0.10297397769516729</v>
      </c>
      <c r="D621" s="3">
        <v>0.10594795539033458</v>
      </c>
      <c r="E621" s="3">
        <v>0.46877323420074346</v>
      </c>
      <c r="F621" s="3">
        <v>0.87620817843866172</v>
      </c>
      <c r="G621" s="3">
        <v>0.1</v>
      </c>
      <c r="H621" s="3">
        <v>0.1</v>
      </c>
      <c r="I621" s="3">
        <v>0.51933085501858745</v>
      </c>
      <c r="J621" s="3">
        <v>0.1</v>
      </c>
      <c r="K621" s="3">
        <v>0.10089219330855019</v>
      </c>
      <c r="L621" s="3">
        <v>0.10297397769516729</v>
      </c>
      <c r="M621" s="3">
        <v>0.1</v>
      </c>
      <c r="N621" s="3">
        <v>0.120817843866171</v>
      </c>
      <c r="O621" s="3">
        <v>1</v>
      </c>
      <c r="P621" s="6">
        <f>$BV$43+ (B621*AI615) + (C621*$AJ$43) +(D621*$AK$43)+(E621*$AL$43)+(F621*$AM$43)+(G621*$AN$43)+(H621*$AO$43)+(I621*$AP$43)+(J621*$AQ$43)+(K621*$AR$43)+(L621*$AS$43)+(M621*$AT$43)+(N621*$AU$43)</f>
        <v>1.1173433888438493</v>
      </c>
      <c r="Q621" s="6">
        <f>$BW$43+ (B621*$AV$43) + (C621*$AW$43) +(D621*$AX$43)+(E621*$AY$43)+(F621*$AZ$43)+(G621*$BA$43)+(H621*$BB$43)+(I621*$BC$43)+(J621*$BD$43)+(K621*$BE$43)+(L621*$BF$43)+(M621*$BG$43)+(N621*$BH$43)</f>
        <v>2.5129876661774113</v>
      </c>
      <c r="R621" s="6">
        <f>$BX$43+ (B621*$BI$43) + (C621*$BJ$43) +(D621*$BK$43)+(E621*$BL$43)+(F621*$BM$43)+(G621*$BN$43)+(H621*$BO$43)+(I621*$BP$43)+(J621*$BQ$43)+(K621*$BR$43)+(L621*$BS$43)+(M621*$BT$43)+(N621*$BU$43)</f>
        <v>2.0142316659841852</v>
      </c>
      <c r="S621" s="6">
        <f>1/(1+EXP(-P621))</f>
        <v>0.75349560992453735</v>
      </c>
      <c r="T621" s="6">
        <f t="shared" ref="T621" si="6956">1/(1+EXP(-Q621))</f>
        <v>0.92504730296426851</v>
      </c>
      <c r="U621" s="6">
        <f t="shared" ref="U621" si="6957">1/(1+EXP(-R621))</f>
        <v>0.88228323250068719</v>
      </c>
      <c r="V621" s="6">
        <f>AB615+(S621*Y615)+(T621*Z615)+(U621*AA615)</f>
        <v>0.13444554932783576</v>
      </c>
      <c r="W621" s="6">
        <f>1/(1+EXP(-V621))</f>
        <v>0.53356084983078933</v>
      </c>
      <c r="X621" s="6">
        <f>(O621 -W621) *W621 * (1-W621)</f>
        <v>0.11608442283513493</v>
      </c>
      <c r="Y621" s="6">
        <f>$Q$4*X621*S621</f>
        <v>8.74691029868979E-3</v>
      </c>
      <c r="Z621" s="6">
        <f>$Q$4*X621*T621</f>
        <v>1.0738358225980533E-2</v>
      </c>
      <c r="AA621" s="6">
        <f>$Q$4*X621*U621</f>
        <v>1.0241933982195944E-2</v>
      </c>
      <c r="AB621" s="6">
        <f>$Q$4*X621</f>
        <v>1.1608442283513494E-2</v>
      </c>
      <c r="AC621" s="6">
        <f>X621 *Y615</f>
        <v>4.6218008805149632E-2</v>
      </c>
      <c r="AD621" s="6">
        <f t="shared" ref="AD621" si="6958">Y621 *Z615</f>
        <v>-2.1142300939673573E-3</v>
      </c>
      <c r="AE621" s="6">
        <f t="shared" ref="AE621" si="6959">Z621 *AA615</f>
        <v>-4.0053349184861397E-3</v>
      </c>
      <c r="AF621" s="6">
        <f>AC621 *S621*(1 - S621)</f>
        <v>8.5845318346349508E-3</v>
      </c>
      <c r="AG621" s="6">
        <f>AD621 *T621*(1 - T621)</f>
        <v>-1.4658970009024489E-4</v>
      </c>
      <c r="AH621" s="6">
        <f>AE621 *U621*(1 - U621)</f>
        <v>-4.1599220272265492E-4</v>
      </c>
      <c r="AI621" s="6">
        <f>$Q$4*$AF$49 *B621</f>
        <v>7.0728115482255504E-5</v>
      </c>
      <c r="AJ621" s="6">
        <f t="shared" ref="AJ621" si="6960">$Q$4*$AF$49 *C621</f>
        <v>2.7023017915289378E-5</v>
      </c>
      <c r="AK621" s="6">
        <f t="shared" ref="AK621" si="6961">$Q$4*$AF$49 *D621</f>
        <v>2.7803466086128061E-5</v>
      </c>
      <c r="AL621" s="6">
        <f t="shared" ref="AL621" si="6962">$Q$4*$AF$49 *E621</f>
        <v>1.2301814292844728E-4</v>
      </c>
      <c r="AM621" s="6">
        <f t="shared" ref="AM621" si="6963">$Q$4*$AF$49 *F621</f>
        <v>2.2993954233334679E-4</v>
      </c>
      <c r="AN621" s="6">
        <f t="shared" ref="AN621" si="6964">$Q$4*$AF$49 *G621</f>
        <v>2.6242569744450695E-5</v>
      </c>
      <c r="AO621" s="6">
        <f t="shared" ref="AO621" si="6965">$Q$4*$AF$49 *H621</f>
        <v>2.6242569744450695E-5</v>
      </c>
      <c r="AP621" s="6">
        <f t="shared" ref="AP621" si="6966">$Q$4*$AF$49 *I621</f>
        <v>1.3628576183270493E-4</v>
      </c>
      <c r="AQ621" s="6">
        <f t="shared" ref="AQ621" si="6967">$Q$4*$AF$49 *J621</f>
        <v>2.6242569744450695E-5</v>
      </c>
      <c r="AR621" s="6">
        <f t="shared" ref="AR621" si="6968">$Q$4*$AF$49 *K621</f>
        <v>2.6476704195702298E-5</v>
      </c>
      <c r="AS621" s="6">
        <f t="shared" ref="AS621" si="6969">$Q$4*$AF$49 *L621</f>
        <v>2.7023017915289378E-5</v>
      </c>
      <c r="AT621" s="6">
        <f t="shared" ref="AT621" si="6970">$Q$4*$AF$49 *M621</f>
        <v>2.6242569744450695E-5</v>
      </c>
      <c r="AU621" s="6">
        <f t="shared" ref="AU621" si="6971">$Q$4*$AF$49 *N621</f>
        <v>3.170570694032147E-5</v>
      </c>
      <c r="AV621" s="6">
        <f>$Q$4*$AG$49 *B621</f>
        <v>5.8622748510761062E-7</v>
      </c>
      <c r="AW621" s="6">
        <f t="shared" ref="AW621" si="6972">$Q$4*$AG$49 *C621</f>
        <v>2.2397932879283909E-7</v>
      </c>
      <c r="AX621" s="6">
        <f t="shared" ref="AX621" si="6973">$Q$4*$AG$49 *D621</f>
        <v>2.3044804586988857E-7</v>
      </c>
      <c r="AY621" s="6">
        <f t="shared" ref="AY621" si="6974">$Q$4*$AG$49 *E621</f>
        <v>1.0196315292699279E-6</v>
      </c>
      <c r="AZ621" s="6">
        <f t="shared" ref="AZ621" si="6975">$Q$4*$AG$49 *F621</f>
        <v>1.90584576882571E-6</v>
      </c>
      <c r="BA621" s="6">
        <f t="shared" ref="BA621" si="6976">$Q$4*$AG$49 *G621</f>
        <v>2.1751061171578957E-7</v>
      </c>
      <c r="BB621" s="6">
        <f t="shared" ref="BB621" si="6977">$Q$4*$AG$49 *H621</f>
        <v>2.1751061171578957E-7</v>
      </c>
      <c r="BC621" s="6">
        <f t="shared" ref="BC621" si="6978">$Q$4*$AG$49 *I621</f>
        <v>1.1295997195797698E-6</v>
      </c>
      <c r="BD621" s="6">
        <f t="shared" ref="BD621" si="6979">$Q$4*$AG$49 *J621</f>
        <v>2.1751061171578957E-7</v>
      </c>
      <c r="BE621" s="6">
        <f t="shared" ref="BE621" si="6980">$Q$4*$AG$49 *K621</f>
        <v>2.1945122683890442E-7</v>
      </c>
      <c r="BF621" s="6">
        <f t="shared" ref="BF621" si="6981">$Q$4*$AG$49 *L621</f>
        <v>2.2397932879283909E-7</v>
      </c>
      <c r="BG621" s="6">
        <f t="shared" ref="BG621" si="6982">$Q$4*$AG$49 *M621</f>
        <v>2.1751061171578957E-7</v>
      </c>
      <c r="BH621" s="6">
        <f t="shared" ref="BH621" si="6983">$Q$4*$AG$49 *N621</f>
        <v>2.6279163125513609E-7</v>
      </c>
      <c r="BI621" s="6">
        <f>$Q$4*$AH$49 *B621</f>
        <v>3.4984895032724009E-7</v>
      </c>
      <c r="BJ621" s="6">
        <f t="shared" ref="BJ621" si="6984">$Q$4*$AH$49 *C621</f>
        <v>1.3366642653882154E-7</v>
      </c>
      <c r="BK621" s="6">
        <f t="shared" ref="BK621" si="6985">$Q$4*$AH$49 *D621</f>
        <v>1.3752682874932902E-7</v>
      </c>
      <c r="BL621" s="6">
        <f t="shared" ref="BL621" si="6986">$Q$4*$AH$49 *E621</f>
        <v>6.0849589843124165E-7</v>
      </c>
      <c r="BM621" s="6">
        <f t="shared" ref="BM621" si="6987">$Q$4*$AH$49 *F621</f>
        <v>1.1373710012707666E-6</v>
      </c>
      <c r="BN621" s="6">
        <f t="shared" ref="BN621" si="6988">$Q$4*$AH$49 *G621</f>
        <v>1.2980602432831405E-7</v>
      </c>
      <c r="BO621" s="6">
        <f t="shared" ref="BO621" si="6989">$Q$4*$AH$49 *H621</f>
        <v>1.2980602432831405E-7</v>
      </c>
      <c r="BP621" s="6">
        <f t="shared" ref="BP621" si="6990">$Q$4*$AH$49 *I621</f>
        <v>6.7412273600986892E-7</v>
      </c>
      <c r="BQ621" s="6">
        <f t="shared" ref="BQ621" si="6991">$Q$4*$AH$49 *J621</f>
        <v>1.2980602432831405E-7</v>
      </c>
      <c r="BR621" s="6">
        <f t="shared" ref="BR621" si="6992">$Q$4*$AH$49 *K621</f>
        <v>1.3096414499146631E-7</v>
      </c>
      <c r="BS621" s="6">
        <f t="shared" ref="BS621" si="6993">$Q$4*$AH$49 *L621</f>
        <v>1.3366642653882154E-7</v>
      </c>
      <c r="BT621" s="6">
        <f t="shared" ref="BT621" si="6994">$Q$4*$AH$49 *M621</f>
        <v>1.2980602432831405E-7</v>
      </c>
      <c r="BU621" s="6">
        <f t="shared" ref="BU621" si="6995">$Q$4*$AH$49 *N621</f>
        <v>1.568288398018664E-7</v>
      </c>
      <c r="BV621" s="6">
        <f>$Q$4*AF621</f>
        <v>8.5845318346349517E-4</v>
      </c>
      <c r="BW621" s="6">
        <f>$Q$4*AG621</f>
        <v>-1.465897000902449E-5</v>
      </c>
      <c r="BX621" s="10">
        <f>$Q$4*AH621</f>
        <v>-4.1599220272265494E-5</v>
      </c>
    </row>
    <row r="622" spans="1:76" x14ac:dyDescent="0.25">
      <c r="A622" s="53"/>
      <c r="B622" s="21" t="s">
        <v>74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7">
        <f>Y615 + Y621</f>
        <v>0.40688826015739765</v>
      </c>
      <c r="Z622" s="7">
        <f t="shared" ref="Z622" si="6996">Z615 + Z621</f>
        <v>-0.23097328871797521</v>
      </c>
      <c r="AA622" s="7">
        <f t="shared" ref="AA622" si="6997">AA615 + AA621</f>
        <v>-0.36275129591356015</v>
      </c>
      <c r="AB622" s="7">
        <f>AB615+AB621</f>
        <v>0.39873661203724098</v>
      </c>
      <c r="AC622" s="41"/>
      <c r="AD622" s="42"/>
      <c r="AE622" s="42"/>
      <c r="AF622" s="42"/>
      <c r="AG622" s="42"/>
      <c r="AH622" s="43"/>
      <c r="AI622" s="7">
        <f>AI615 + AI621</f>
        <v>-1.2869310265689677E-2</v>
      </c>
      <c r="AJ622" s="7">
        <f t="shared" ref="AJ622:BX622" si="6998">AJ615 + AJ621</f>
        <v>0.787705464391805</v>
      </c>
      <c r="AK622" s="7">
        <f t="shared" si="6998"/>
        <v>0.51083779945262631</v>
      </c>
      <c r="AL622" s="7">
        <f t="shared" si="6998"/>
        <v>6.5065121215888783E-2</v>
      </c>
      <c r="AM622" s="7">
        <f t="shared" si="6998"/>
        <v>0.15332500102745183</v>
      </c>
      <c r="AN622" s="7">
        <f t="shared" si="6998"/>
        <v>0.38766318274278933</v>
      </c>
      <c r="AO622" s="7">
        <f t="shared" si="6998"/>
        <v>0.93475046493805636</v>
      </c>
      <c r="AP622" s="7">
        <f t="shared" si="6998"/>
        <v>6.9136999092311413E-2</v>
      </c>
      <c r="AQ622" s="7">
        <f t="shared" si="6998"/>
        <v>0.60321790352581239</v>
      </c>
      <c r="AR622" s="7">
        <f t="shared" si="6998"/>
        <v>9.2770774390405292E-2</v>
      </c>
      <c r="AS622" s="7">
        <f t="shared" si="6998"/>
        <v>0.55968744090977374</v>
      </c>
      <c r="AT622" s="7">
        <f t="shared" si="6998"/>
        <v>0.93769089426234631</v>
      </c>
      <c r="AU622" s="7">
        <f t="shared" si="6998"/>
        <v>0.85349014747727781</v>
      </c>
      <c r="AV622" s="7">
        <f t="shared" si="6998"/>
        <v>0.64828452616210186</v>
      </c>
      <c r="AW622" s="7">
        <f t="shared" si="6998"/>
        <v>0.89483901310123226</v>
      </c>
      <c r="AX622" s="7">
        <f t="shared" si="6998"/>
        <v>0.68565470369230153</v>
      </c>
      <c r="AY622" s="7">
        <f t="shared" si="6998"/>
        <v>0.92514174154049855</v>
      </c>
      <c r="AZ622" s="7">
        <f t="shared" si="6998"/>
        <v>0.6810003020098373</v>
      </c>
      <c r="BA622" s="7">
        <f t="shared" si="6998"/>
        <v>0.18760882638295495</v>
      </c>
      <c r="BB622" s="7">
        <f t="shared" si="6998"/>
        <v>0.34084026481950641</v>
      </c>
      <c r="BC622" s="7">
        <f t="shared" si="6998"/>
        <v>0.79888438997024813</v>
      </c>
      <c r="BD622" s="7">
        <f t="shared" si="6998"/>
        <v>0.68658377893437006</v>
      </c>
      <c r="BE622" s="7">
        <f t="shared" si="6998"/>
        <v>4.517043296778249E-2</v>
      </c>
      <c r="BF622" s="7">
        <f t="shared" si="6998"/>
        <v>0.64971951407335959</v>
      </c>
      <c r="BG622" s="7">
        <f t="shared" si="6998"/>
        <v>0.77582416240990704</v>
      </c>
      <c r="BH622" s="7">
        <f t="shared" si="6998"/>
        <v>0.98036086341997375</v>
      </c>
      <c r="BI622" s="7">
        <f t="shared" si="6998"/>
        <v>0.74290880916273783</v>
      </c>
      <c r="BJ622" s="7">
        <f t="shared" si="6998"/>
        <v>0.38590367325371483</v>
      </c>
      <c r="BK622" s="7">
        <f t="shared" si="6998"/>
        <v>0.33262542119757532</v>
      </c>
      <c r="BL622" s="7">
        <f t="shared" si="6998"/>
        <v>6.2853522552746774E-2</v>
      </c>
      <c r="BM622" s="7">
        <f t="shared" si="6998"/>
        <v>0.77144712705053786</v>
      </c>
      <c r="BN622" s="7">
        <f t="shared" si="6998"/>
        <v>0.46627210205618674</v>
      </c>
      <c r="BO622" s="7">
        <f t="shared" si="6998"/>
        <v>0.89003097206245529</v>
      </c>
      <c r="BP622" s="7">
        <f t="shared" si="6998"/>
        <v>0.34483248348681111</v>
      </c>
      <c r="BQ622" s="7">
        <f t="shared" si="6998"/>
        <v>0.37234393766753326</v>
      </c>
      <c r="BR622" s="7">
        <f t="shared" si="6998"/>
        <v>0.32035829823256418</v>
      </c>
      <c r="BS622" s="7">
        <f t="shared" si="6998"/>
        <v>0.20293401625316904</v>
      </c>
      <c r="BT622" s="7">
        <f t="shared" si="6998"/>
        <v>0.79197667322227339</v>
      </c>
      <c r="BU622" s="7">
        <f t="shared" si="6998"/>
        <v>0.21247089185860821</v>
      </c>
      <c r="BV622" s="7">
        <f t="shared" si="6998"/>
        <v>4.4010381346842618E-2</v>
      </c>
      <c r="BW622" s="7">
        <f t="shared" si="6998"/>
        <v>0.30956532807168441</v>
      </c>
      <c r="BX622" s="11">
        <f t="shared" si="6998"/>
        <v>0.54311132330665512</v>
      </c>
    </row>
    <row r="623" spans="1:76" x14ac:dyDescent="0.25">
      <c r="A623" s="53"/>
      <c r="BX623" s="12"/>
    </row>
    <row r="624" spans="1:76" x14ac:dyDescent="0.25">
      <c r="A624" s="53"/>
      <c r="B624" s="8">
        <v>0.29033457249070638</v>
      </c>
      <c r="C624" s="3">
        <v>0.10297397769516729</v>
      </c>
      <c r="D624" s="3">
        <v>0.11189591078066916</v>
      </c>
      <c r="E624" s="3">
        <v>0.48066914498141267</v>
      </c>
      <c r="F624" s="3">
        <v>0.88215613382899627</v>
      </c>
      <c r="G624" s="3">
        <v>0.1</v>
      </c>
      <c r="H624" s="3">
        <v>0.1</v>
      </c>
      <c r="I624" s="3">
        <v>0.41226765799256504</v>
      </c>
      <c r="J624" s="3">
        <v>0.10297397769516729</v>
      </c>
      <c r="K624" s="3">
        <v>0.10059479553903346</v>
      </c>
      <c r="L624" s="3">
        <v>0.10594795539033458</v>
      </c>
      <c r="M624" s="3">
        <v>0.10297397769516729</v>
      </c>
      <c r="N624" s="3">
        <v>0.120817843866171</v>
      </c>
      <c r="O624" s="3">
        <v>0</v>
      </c>
      <c r="P624" s="6">
        <f>$BV$43+ (B624*AI618) + (C624*$AJ$43) +(D624*$AK$43)+(E624*$AL$43)+(F624*$AM$43)+(G624*$AN$43)+(H624*$AO$43)+(I624*$AP$43)+(J624*$AQ$43)+(K624*$AR$43)+(L624*$AS$43)+(M624*$AT$43)+(N624*$AU$43)</f>
        <v>1.1168360491324956</v>
      </c>
      <c r="Q624" s="6">
        <f>$BW$43+ (B624*$AV$43) + (C624*$AW$43) +(D624*$AX$43)+(E624*$AY$43)+(F624*$AZ$43)+(G624*$BA$43)+(H624*$BB$43)+(I624*$BC$43)+(J624*$BD$43)+(K624*$BE$43)+(L624*$BF$43)+(M624*$BG$43)+(N624*$BH$43)</f>
        <v>2.4655634858100868</v>
      </c>
      <c r="R624" s="6">
        <f>$BX$43+ (B624*$BI$43) + (C624*$BJ$43) +(D624*$BK$43)+(E624*$BL$43)+(F624*$BM$43)+(G624*$BN$43)+(H624*$BO$43)+(I624*$BP$43)+(J624*$BQ$43)+(K624*$BR$43)+(L624*$BS$43)+(M624*$BT$43)+(N624*$BU$43)</f>
        <v>2.0036371550250882</v>
      </c>
      <c r="S624" s="6">
        <f>1/(1+EXP(-P624))</f>
        <v>0.7534013645401284</v>
      </c>
      <c r="T624" s="6">
        <f t="shared" ref="T624" si="6999">1/(1+EXP(-Q624))</f>
        <v>0.92169215469987387</v>
      </c>
      <c r="U624" s="6">
        <f t="shared" ref="U624" si="7000">1/(1+EXP(-R624))</f>
        <v>0.88117842732851526</v>
      </c>
      <c r="V624" s="6">
        <f>AB615+(S624*Y615)+(T624*Z615)+(U624*AA615)</f>
        <v>0.1356310896055713</v>
      </c>
      <c r="W624" s="6">
        <f t="shared" ref="W624" si="7001">1/(1+EXP(-V624))</f>
        <v>0.5338558878164309</v>
      </c>
      <c r="X624" s="6">
        <f>(O624 -W624) *W624 * (1-W624)</f>
        <v>-0.13285205504986514</v>
      </c>
      <c r="Y624" s="6">
        <f>$Q$4*X624*S624</f>
        <v>-1.0009091955652865E-2</v>
      </c>
      <c r="Z624" s="6">
        <f>$Q$4*X624*T624</f>
        <v>-1.2244869687521646E-2</v>
      </c>
      <c r="AA624" s="6">
        <f>$Q$4*X624*U624</f>
        <v>-1.1706636493620149E-2</v>
      </c>
      <c r="AB624" s="6">
        <f>$Q$4*X624</f>
        <v>-1.3285205504986514E-2</v>
      </c>
      <c r="AC624" s="6">
        <f>X624 *Y615</f>
        <v>-5.2893896529056669E-2</v>
      </c>
      <c r="AD624" s="6">
        <f>X624 *Z615</f>
        <v>3.2111889025991977E-2</v>
      </c>
      <c r="AE624" s="6">
        <f>X624 *AA615</f>
        <v>4.9552917111337989E-2</v>
      </c>
      <c r="AF624" s="6">
        <f>AC624 *S624*(1 - S624)</f>
        <v>-9.8270379428384447E-3</v>
      </c>
      <c r="AG624" s="6">
        <f>AD624 *T624*(1 - T624)</f>
        <v>2.3176989250232477E-3</v>
      </c>
      <c r="AH624" s="6">
        <f>AE624 *U624*(1 - U624)</f>
        <v>5.1883394043527762E-3</v>
      </c>
      <c r="AI624" s="6">
        <f>$Q$4*$AF$52 *B624</f>
        <v>-4.4871305332942388E-4</v>
      </c>
      <c r="AJ624" s="6">
        <f t="shared" ref="AJ624" si="7002">$Q$4*$AF$52 *C624</f>
        <v>-1.5914662710915544E-4</v>
      </c>
      <c r="AK624" s="6">
        <f t="shared" ref="AK624" si="7003">$Q$4*$AF$52 *D624</f>
        <v>-1.7293550454821583E-4</v>
      </c>
      <c r="AL624" s="6">
        <f t="shared" ref="AL624" si="7004">$Q$4*$AF$52 *E624</f>
        <v>-7.4287577202937895E-4</v>
      </c>
      <c r="AM624" s="6">
        <f t="shared" ref="AM624" si="7005">$Q$4*$AF$52 *F624</f>
        <v>-1.3633752567870968E-3</v>
      </c>
      <c r="AN624" s="6">
        <f t="shared" ref="AN624" si="7006">$Q$4*$AF$52 *G624</f>
        <v>-1.5455033462946863E-4</v>
      </c>
      <c r="AO624" s="6">
        <f t="shared" ref="AO624" si="7007">$Q$4*$AF$52 *H624</f>
        <v>-1.5455033462946863E-4</v>
      </c>
      <c r="AP624" s="6">
        <f t="shared" ref="AP624" si="7008">$Q$4*$AF$52 *I624</f>
        <v>-6.3716104499658254E-4</v>
      </c>
      <c r="AQ624" s="6">
        <f t="shared" ref="AQ624" si="7009">$Q$4*$AF$52 *J624</f>
        <v>-1.5914662710915544E-4</v>
      </c>
      <c r="AR624" s="6">
        <f t="shared" ref="AR624" si="7010">$Q$4*$AF$52 *K624</f>
        <v>-1.5546959312540598E-4</v>
      </c>
      <c r="AS624" s="6">
        <f t="shared" ref="AS624" si="7011">$Q$4*$AF$52 *L624</f>
        <v>-1.6374291958884223E-4</v>
      </c>
      <c r="AT624" s="6">
        <f t="shared" ref="AT624" si="7012">$Q$4*$AF$52 *M624</f>
        <v>-1.5914662710915544E-4</v>
      </c>
      <c r="AU624" s="6">
        <f t="shared" ref="AU624" si="7013">$Q$4*$AF$52 *N624</f>
        <v>-1.8672438198727621E-4</v>
      </c>
      <c r="AV624" s="6">
        <f>$Q$4*$AG$52 *B624</f>
        <v>-5.0799712809904275E-5</v>
      </c>
      <c r="AW624" s="6">
        <f t="shared" ref="AW624" si="7014">$Q$4*$AG$52 *C624</f>
        <v>-1.8017311713628017E-5</v>
      </c>
      <c r="AX624" s="6">
        <f t="shared" ref="AX624" si="7015">$Q$4*$AG$52 *D624</f>
        <v>-1.9578378432498315E-5</v>
      </c>
      <c r="AY624" s="6">
        <f t="shared" ref="AY624" si="7016">$Q$4*$AG$52 *E624</f>
        <v>-8.4102469479137277E-5</v>
      </c>
      <c r="AZ624" s="6">
        <f t="shared" ref="AZ624" si="7017">$Q$4*$AG$52 *F624</f>
        <v>-1.5435047182830067E-4</v>
      </c>
      <c r="BA624" s="6">
        <f t="shared" ref="BA624" si="7018">$Q$4*$AG$52 *G624</f>
        <v>-1.7496956140671253E-5</v>
      </c>
      <c r="BB624" s="6">
        <f t="shared" ref="BB624" si="7019">$Q$4*$AG$52 *H624</f>
        <v>-1.7496956140671253E-5</v>
      </c>
      <c r="BC624" s="6">
        <f t="shared" ref="BC624" si="7020">$Q$4*$AG$52 *I624</f>
        <v>-7.2134291301131665E-5</v>
      </c>
      <c r="BD624" s="6">
        <f t="shared" ref="BD624" si="7021">$Q$4*$AG$52 *J624</f>
        <v>-1.8017311713628017E-5</v>
      </c>
      <c r="BE624" s="6">
        <f t="shared" ref="BE624" si="7022">$Q$4*$AG$52 *K624</f>
        <v>-1.7601027255262605E-5</v>
      </c>
      <c r="BF624" s="6">
        <f t="shared" ref="BF624" si="7023">$Q$4*$AG$52 *L624</f>
        <v>-1.8537667286584785E-5</v>
      </c>
      <c r="BG624" s="6">
        <f t="shared" ref="BG624" si="7024">$Q$4*$AG$52 *M624</f>
        <v>-1.8017311713628017E-5</v>
      </c>
      <c r="BH624" s="6">
        <f t="shared" ref="BH624" si="7025">$Q$4*$AG$52 *N624</f>
        <v>-2.1139445151368612E-5</v>
      </c>
      <c r="BI624" s="6">
        <f>$Q$4*$AH$52 *B624</f>
        <v>-2.4001231093712511E-5</v>
      </c>
      <c r="BJ624" s="6">
        <f t="shared" ref="BJ624" si="7026">$Q$4*$AH$52 *C624</f>
        <v>-8.5126005287559081E-6</v>
      </c>
      <c r="BK624" s="6">
        <f t="shared" ref="BK624" si="7027">$Q$4*$AH$52 *D624</f>
        <v>-9.2501543651824131E-6</v>
      </c>
      <c r="BL624" s="6">
        <f t="shared" ref="BL624" si="7028">$Q$4*$AH$52 *E624</f>
        <v>-3.9735712937477939E-5</v>
      </c>
      <c r="BM624" s="6">
        <f t="shared" ref="BM624" si="7029">$Q$4*$AH$52 *F624</f>
        <v>-7.292563557667065E-5</v>
      </c>
      <c r="BN624" s="6">
        <f t="shared" ref="BN624" si="7030">$Q$4*$AH$52 *G624</f>
        <v>-8.2667492499470737E-6</v>
      </c>
      <c r="BO624" s="6">
        <f t="shared" ref="BO624" si="7031">$Q$4*$AH$52 *H624</f>
        <v>-8.2667492499470737E-6</v>
      </c>
      <c r="BP624" s="6">
        <f t="shared" ref="BP624" si="7032">$Q$4*$AH$52 *I624</f>
        <v>-3.4081133524874732E-5</v>
      </c>
      <c r="BQ624" s="6">
        <f t="shared" ref="BQ624" si="7033">$Q$4*$AH$52 *J624</f>
        <v>-8.5126005287559081E-6</v>
      </c>
      <c r="BR624" s="6">
        <f t="shared" ref="BR624" si="7034">$Q$4*$AH$52 *K624</f>
        <v>-8.3159195057088406E-6</v>
      </c>
      <c r="BS624" s="6">
        <f t="shared" ref="BS624" si="7035">$Q$4*$AH$52 *L624</f>
        <v>-8.7584518075647443E-6</v>
      </c>
      <c r="BT624" s="6">
        <f t="shared" ref="BT624" si="7036">$Q$4*$AH$52 *M624</f>
        <v>-8.5126005287559081E-6</v>
      </c>
      <c r="BU624" s="6">
        <f t="shared" ref="BU624" si="7037">$Q$4*$AH$52 *N624</f>
        <v>-9.9877082016089164E-6</v>
      </c>
      <c r="BV624" s="6">
        <f>$Q$4*AF624</f>
        <v>-9.8270379428384456E-4</v>
      </c>
      <c r="BW624" s="6">
        <f>$Q$4*AG624</f>
        <v>2.3176989250232478E-4</v>
      </c>
      <c r="BX624" s="10">
        <f>$Q$4*AH624</f>
        <v>5.1883394043527762E-4</v>
      </c>
    </row>
    <row r="625" spans="1:76" x14ac:dyDescent="0.25">
      <c r="A625" s="53"/>
      <c r="B625" s="21" t="s">
        <v>74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13">
        <f>Y622+Y624</f>
        <v>0.39687916820174479</v>
      </c>
      <c r="Z625" s="13">
        <f t="shared" ref="Z625:AB625" si="7038">Z622+Z624</f>
        <v>-0.24321815840549685</v>
      </c>
      <c r="AA625" s="13">
        <f t="shared" si="7038"/>
        <v>-0.37445793240718028</v>
      </c>
      <c r="AB625" s="13">
        <f t="shared" si="7038"/>
        <v>0.38545140653225446</v>
      </c>
      <c r="AC625" s="36" t="s">
        <v>74</v>
      </c>
      <c r="AD625" s="36"/>
      <c r="AE625" s="36"/>
      <c r="AF625" s="36"/>
      <c r="AG625" s="36"/>
      <c r="AH625" s="36"/>
      <c r="AI625" s="14">
        <f>AI622+AI624</f>
        <v>-1.3318023319019101E-2</v>
      </c>
      <c r="AJ625" s="14">
        <f t="shared" ref="AJ625:BV625" si="7039">AJ622+AJ624</f>
        <v>0.78754631776469586</v>
      </c>
      <c r="AK625" s="14">
        <f t="shared" si="7039"/>
        <v>0.51066486394807808</v>
      </c>
      <c r="AL625" s="14">
        <f t="shared" si="7039"/>
        <v>6.4322245443859408E-2</v>
      </c>
      <c r="AM625" s="14">
        <f t="shared" si="7039"/>
        <v>0.15196162577066474</v>
      </c>
      <c r="AN625" s="14">
        <f t="shared" si="7039"/>
        <v>0.38750863240815986</v>
      </c>
      <c r="AO625" s="14">
        <f t="shared" si="7039"/>
        <v>0.93459591460342684</v>
      </c>
      <c r="AP625" s="14">
        <f t="shared" si="7039"/>
        <v>6.8499838047314826E-2</v>
      </c>
      <c r="AQ625" s="14">
        <f t="shared" si="7039"/>
        <v>0.60305875689870325</v>
      </c>
      <c r="AR625" s="14">
        <f t="shared" si="7039"/>
        <v>9.261530479727989E-2</v>
      </c>
      <c r="AS625" s="14">
        <f t="shared" si="7039"/>
        <v>0.55952369799018487</v>
      </c>
      <c r="AT625" s="14">
        <f t="shared" si="7039"/>
        <v>0.93753174763523717</v>
      </c>
      <c r="AU625" s="14">
        <f t="shared" si="7039"/>
        <v>0.8533034230952905</v>
      </c>
      <c r="AV625" s="14">
        <f t="shared" si="7039"/>
        <v>0.648233726449292</v>
      </c>
      <c r="AW625" s="14">
        <f t="shared" si="7039"/>
        <v>0.89482099578951868</v>
      </c>
      <c r="AX625" s="14">
        <f t="shared" si="7039"/>
        <v>0.68563512531386905</v>
      </c>
      <c r="AY625" s="14">
        <f t="shared" si="7039"/>
        <v>0.92505763907101946</v>
      </c>
      <c r="AZ625" s="14">
        <f t="shared" si="7039"/>
        <v>0.68084595153800898</v>
      </c>
      <c r="BA625" s="14">
        <f t="shared" si="7039"/>
        <v>0.18759132942681428</v>
      </c>
      <c r="BB625" s="14">
        <f t="shared" si="7039"/>
        <v>0.34082276786336574</v>
      </c>
      <c r="BC625" s="14">
        <f t="shared" si="7039"/>
        <v>0.79881225567894698</v>
      </c>
      <c r="BD625" s="14">
        <f t="shared" si="7039"/>
        <v>0.68656576162265648</v>
      </c>
      <c r="BE625" s="14">
        <f t="shared" si="7039"/>
        <v>4.515283194052723E-2</v>
      </c>
      <c r="BF625" s="14">
        <f t="shared" si="7039"/>
        <v>0.64970097640607305</v>
      </c>
      <c r="BG625" s="14">
        <f t="shared" si="7039"/>
        <v>0.77580614509819346</v>
      </c>
      <c r="BH625" s="14">
        <f t="shared" si="7039"/>
        <v>0.98033972397482239</v>
      </c>
      <c r="BI625" s="14">
        <f t="shared" si="7039"/>
        <v>0.74288480793164413</v>
      </c>
      <c r="BJ625" s="14">
        <f t="shared" si="7039"/>
        <v>0.38589516065318608</v>
      </c>
      <c r="BK625" s="14">
        <f t="shared" si="7039"/>
        <v>0.33261617104321012</v>
      </c>
      <c r="BL625" s="14">
        <f t="shared" si="7039"/>
        <v>6.2813786839809302E-2</v>
      </c>
      <c r="BM625" s="14">
        <f t="shared" si="7039"/>
        <v>0.77137420141496116</v>
      </c>
      <c r="BN625" s="14">
        <f t="shared" si="7039"/>
        <v>0.46626383530693677</v>
      </c>
      <c r="BO625" s="14">
        <f t="shared" si="7039"/>
        <v>0.89002270531320538</v>
      </c>
      <c r="BP625" s="14">
        <f t="shared" si="7039"/>
        <v>0.34479840235328624</v>
      </c>
      <c r="BQ625" s="14">
        <f t="shared" si="7039"/>
        <v>0.37233542506700451</v>
      </c>
      <c r="BR625" s="14">
        <f t="shared" si="7039"/>
        <v>0.32034998231305845</v>
      </c>
      <c r="BS625" s="14">
        <f t="shared" si="7039"/>
        <v>0.20292525780136147</v>
      </c>
      <c r="BT625" s="14">
        <f t="shared" si="7039"/>
        <v>0.79196816062174458</v>
      </c>
      <c r="BU625" s="14">
        <f t="shared" si="7039"/>
        <v>0.21246090415040661</v>
      </c>
      <c r="BV625" s="14">
        <f t="shared" si="7039"/>
        <v>4.3027677552558777E-2</v>
      </c>
      <c r="BW625" s="14">
        <f>BW622+BW624</f>
        <v>0.30979709796418675</v>
      </c>
      <c r="BX625" s="15">
        <f t="shared" ref="BX625" si="7040">BX622+BX624</f>
        <v>0.54363015724709041</v>
      </c>
    </row>
    <row r="626" spans="1:76" x14ac:dyDescent="0.25">
      <c r="A626" s="53"/>
      <c r="BX626" s="12"/>
    </row>
    <row r="627" spans="1:76" ht="14.25" customHeight="1" x14ac:dyDescent="0.25">
      <c r="A627" s="53"/>
      <c r="B627" s="8">
        <v>0.32007434944237922</v>
      </c>
      <c r="C627" s="3">
        <v>0.1</v>
      </c>
      <c r="D627" s="3">
        <v>0.10594795539033458</v>
      </c>
      <c r="E627" s="3">
        <v>0.45687732342007437</v>
      </c>
      <c r="F627" s="3">
        <v>0.9</v>
      </c>
      <c r="G627" s="3">
        <v>0.1</v>
      </c>
      <c r="H627" s="3">
        <v>0.10594795539033458</v>
      </c>
      <c r="I627" s="3">
        <v>0.45985130111524164</v>
      </c>
      <c r="J627" s="3">
        <v>0.10297397769516729</v>
      </c>
      <c r="K627" s="3">
        <v>0.10059479553903346</v>
      </c>
      <c r="L627" s="3">
        <v>0.10297397769516729</v>
      </c>
      <c r="M627" s="3">
        <v>0.10297397769516729</v>
      </c>
      <c r="N627" s="3">
        <v>0.10892193308550187</v>
      </c>
      <c r="O627" s="3">
        <v>0</v>
      </c>
      <c r="P627" s="6">
        <f>$BV$43+ (B627*AI621) + (C627*$AJ$43) +(D627*$AK$43)+(E627*$AL$43)+(F627*$AM$43)+(G627*$AN$43)+(H627*$AO$43)+(I627*$AP$43)+(J627*$AQ$43)+(K627*$AR$43)+(L627*$AS$43)+(M627*$AT$43)+(N627*$AU$43)</f>
        <v>1.1143230549601821</v>
      </c>
      <c r="Q627" s="6">
        <f>$BW$43+ (B627*$AV$43) + (C627*$AW$43) +(D627*$AX$43)+(E627*$AY$43)+(F627*$AZ$43)+(G627*$BA$43)+(H627*$BB$43)+(I627*$BC$43)+(J627*$BD$43)+(K627*$BE$43)+(L627*$BF$43)+(M627*$BG$43)+(N627*$BH$43)</f>
        <v>2.4954608669463334</v>
      </c>
      <c r="R627" s="6">
        <f>$BX$43+ (B627*$BI$43) + (C627*$BJ$43) +(D627*$BK$43)+(E627*$BL$43)+(F627*$BM$43)+(G627*$BN$43)+(H627*$BO$43)+(I627*$BP$43)+(J627*$BQ$43)+(K627*$BR$43)+(L627*$BS$43)+(M627*$BT$43)+(N627*$BU$43)</f>
        <v>2.053859722839591</v>
      </c>
      <c r="S627" s="6">
        <f t="shared" ref="S627" si="7041">1/(1+EXP(-P627))</f>
        <v>0.75293418375792309</v>
      </c>
      <c r="T627" s="6">
        <f>1/(1+EXP(-Q627))</f>
        <v>0.92382299661895484</v>
      </c>
      <c r="U627" s="6">
        <f>1/(1+EXP(-R627))</f>
        <v>0.88633704164848148</v>
      </c>
      <c r="V627" s="6">
        <f>AB615+(S627*Y615)+(T627*Z615)+(U627*AA615)</f>
        <v>0.13300590809168705</v>
      </c>
      <c r="W627" s="6">
        <f t="shared" ref="W627" si="7042">1/(1+EXP(-V627))</f>
        <v>0.53320254378390775</v>
      </c>
      <c r="X627" s="6">
        <f>(O627 -W627) *W627 * (1-W627)</f>
        <v>-0.13271282870889015</v>
      </c>
      <c r="Y627" s="6">
        <f>$Q$4*X627*S627</f>
        <v>-9.9924025358133269E-3</v>
      </c>
      <c r="Z627" s="6">
        <f>$Q$4*X627*T627</f>
        <v>-1.2260316310762496E-2</v>
      </c>
      <c r="AA627" s="6">
        <f>$Q$4*X627*U627</f>
        <v>-1.1762829598663937E-2</v>
      </c>
      <c r="AB627" s="6">
        <f>$Q$4*X627</f>
        <v>-1.3271282870889016E-2</v>
      </c>
      <c r="AC627" s="6">
        <f>$X627 *Y615</f>
        <v>-5.2838464765724999E-2</v>
      </c>
      <c r="AD627" s="6">
        <f>$X627 *Z615</f>
        <v>3.2078236397816928E-2</v>
      </c>
      <c r="AE627" s="6">
        <f>$X627 *AA615</f>
        <v>4.9500986628731154E-2</v>
      </c>
      <c r="AF627" s="6">
        <f>AC627 *S627*(1 - S627)</f>
        <v>-9.8292383517265998E-3</v>
      </c>
      <c r="AG627" s="6">
        <f>AD627 *T627*(1 - T627)</f>
        <v>2.2574759747255552E-3</v>
      </c>
      <c r="AH627" s="6">
        <f>AE627 *U627*(1 - U627)</f>
        <v>4.9869120640091075E-3</v>
      </c>
      <c r="AI627" s="6">
        <f t="shared" ref="AI627" si="7043">$Q$4*$AF$33 *B627</f>
        <v>-4.7762817871976817E-4</v>
      </c>
      <c r="AJ627" s="6">
        <f t="shared" ref="AJ627" si="7044">$Q$4*$AF$33 *C627</f>
        <v>-1.4922413481488689E-4</v>
      </c>
      <c r="AK627" s="6">
        <f t="shared" ref="AK627" si="7045">$Q$4*$AF$33 *D627</f>
        <v>-1.5809991978528909E-4</v>
      </c>
      <c r="AL627" s="6">
        <f t="shared" ref="AL627" si="7046">$Q$4*$AF$33 *E627</f>
        <v>-6.817712330390186E-4</v>
      </c>
      <c r="AM627" s="6">
        <f t="shared" ref="AM627" si="7047">$Q$4*$AF$33 *F627</f>
        <v>-1.3430172133339822E-3</v>
      </c>
      <c r="AN627" s="6">
        <f t="shared" ref="AN627" si="7048">$Q$4*$AF$33 *G627</f>
        <v>-1.4922413481488689E-4</v>
      </c>
      <c r="AO627" s="6">
        <f t="shared" ref="AO627" si="7049">$Q$4*$AF$33 *H627</f>
        <v>-1.5809991978528909E-4</v>
      </c>
      <c r="AP627" s="6">
        <f t="shared" ref="AP627" si="7050">$Q$4*$AF$33 *I627</f>
        <v>-6.8620912552421962E-4</v>
      </c>
      <c r="AQ627" s="6">
        <f t="shared" ref="AQ627" si="7051">$Q$4*$AF$33 *J627</f>
        <v>-1.5366202730008799E-4</v>
      </c>
      <c r="AR627" s="6">
        <f t="shared" ref="AR627" si="7052">$Q$4*$AF$33 *K627</f>
        <v>-1.501117133119271E-4</v>
      </c>
      <c r="AS627" s="6">
        <f t="shared" ref="AS627" si="7053">$Q$4*$AF$33 *L627</f>
        <v>-1.5366202730008799E-4</v>
      </c>
      <c r="AT627" s="6">
        <f t="shared" ref="AT627" si="7054">$Q$4*$AF$33 *M627</f>
        <v>-1.5366202730008799E-4</v>
      </c>
      <c r="AU627" s="6">
        <f t="shared" ref="AU627" si="7055">$Q$4*$AF$33 *N627</f>
        <v>-1.6253781227049019E-4</v>
      </c>
      <c r="AV627" s="6">
        <f t="shared" ref="AV627" si="7056">$Q$4*$AG$33 *B627</f>
        <v>-5.733351398497838E-5</v>
      </c>
      <c r="AW627" s="6">
        <f t="shared" ref="AW627" si="7057">$Q$4*$AG$33 *C627</f>
        <v>-1.7912561279859678E-5</v>
      </c>
      <c r="AX627" s="6">
        <f t="shared" ref="AX627" si="7058">$Q$4*$AG$33 *D627</f>
        <v>-1.8977992434052078E-5</v>
      </c>
      <c r="AY627" s="6">
        <f t="shared" ref="AY627" si="7059">$Q$4*$AG$33 *E627</f>
        <v>-8.1838430531403508E-5</v>
      </c>
      <c r="AZ627" s="6">
        <f t="shared" ref="AZ627" si="7060">$Q$4*$AG$33 *F627</f>
        <v>-1.6121305151873711E-4</v>
      </c>
      <c r="BA627" s="6">
        <f t="shared" ref="BA627" si="7061">$Q$4*$AG$33 *G627</f>
        <v>-1.7912561279859678E-5</v>
      </c>
      <c r="BB627" s="6">
        <f t="shared" ref="BB627" si="7062">$Q$4*$AG$33 *H627</f>
        <v>-1.8977992434052078E-5</v>
      </c>
      <c r="BC627" s="6">
        <f t="shared" ref="BC627" si="7063">$Q$4*$AG$33 *I627</f>
        <v>-8.2371146108499717E-5</v>
      </c>
      <c r="BD627" s="6">
        <f t="shared" ref="BD627" si="7064">$Q$4*$AG$33 *J627</f>
        <v>-1.8445276856955879E-5</v>
      </c>
      <c r="BE627" s="6">
        <f t="shared" ref="BE627" si="7065">$Q$4*$AG$33 *K627</f>
        <v>-1.8019104395278919E-5</v>
      </c>
      <c r="BF627" s="6">
        <f t="shared" ref="BF627" si="7066">$Q$4*$AG$33 *L627</f>
        <v>-1.8445276856955879E-5</v>
      </c>
      <c r="BG627" s="6">
        <f t="shared" ref="BG627" si="7067">$Q$4*$AG$33 *M627</f>
        <v>-1.8445276856955879E-5</v>
      </c>
      <c r="BH627" s="6">
        <f t="shared" ref="BH627" si="7068">$Q$4*$AG$33 *N627</f>
        <v>-1.9510708011148276E-5</v>
      </c>
      <c r="BI627" s="6">
        <f t="shared" ref="BI627" si="7069">$Q$4*$AH$33 *B627</f>
        <v>-3.1616436273228051E-5</v>
      </c>
      <c r="BJ627" s="6">
        <f t="shared" ref="BJ627" si="7070">$Q$4*$AH$33 *C627</f>
        <v>-9.8778412979074856E-6</v>
      </c>
      <c r="BK627" s="6">
        <f t="shared" ref="BK627" si="7071">$Q$4*$AH$33 *D627</f>
        <v>-1.0465370891835069E-5</v>
      </c>
      <c r="BL627" s="6">
        <f t="shared" ref="BL627" si="7072">$Q$4*$AH$33 *E627</f>
        <v>-4.5129616933562451E-5</v>
      </c>
      <c r="BM627" s="6">
        <f t="shared" ref="BM627" si="7073">$Q$4*$AH$33 *F627</f>
        <v>-8.8900571681167377E-5</v>
      </c>
      <c r="BN627" s="6">
        <f t="shared" ref="BN627" si="7074">$Q$4*$AH$33 *G627</f>
        <v>-9.8778412979074856E-6</v>
      </c>
      <c r="BO627" s="6">
        <f t="shared" ref="BO627" si="7075">$Q$4*$AH$33 *H627</f>
        <v>-1.0465370891835069E-5</v>
      </c>
      <c r="BP627" s="6">
        <f t="shared" ref="BP627" si="7076">$Q$4*$AH$33 *I627</f>
        <v>-4.5423381730526246E-5</v>
      </c>
      <c r="BQ627" s="6">
        <f t="shared" ref="BQ627" si="7077">$Q$4*$AH$33 *J627</f>
        <v>-1.0171606094871277E-5</v>
      </c>
      <c r="BR627" s="6">
        <f t="shared" ref="BR627" si="7078">$Q$4*$AH$33 *K627</f>
        <v>-9.9365942573002432E-6</v>
      </c>
      <c r="BS627" s="6">
        <f t="shared" ref="BS627" si="7079">$Q$4*$AH$33 *L627</f>
        <v>-1.0171606094871277E-5</v>
      </c>
      <c r="BT627" s="6">
        <f t="shared" ref="BT627" si="7080">$Q$4*$AH$33 *M627</f>
        <v>-1.0171606094871277E-5</v>
      </c>
      <c r="BU627" s="6">
        <f t="shared" ref="BU627" si="7081">$Q$4*$AH$33 *N627</f>
        <v>-1.075913568879886E-5</v>
      </c>
      <c r="BV627" s="6">
        <f>AF627*BV625</f>
        <v>-4.2292929838533646E-4</v>
      </c>
      <c r="BW627" s="6">
        <f t="shared" ref="BW627" si="7082">AG627*BW625</f>
        <v>6.9935950569385082E-4</v>
      </c>
      <c r="BX627" s="10">
        <f>AH627*BX625</f>
        <v>2.7110357895346834E-3</v>
      </c>
    </row>
    <row r="628" spans="1:76" x14ac:dyDescent="0.25">
      <c r="A628" s="53"/>
      <c r="B628" s="21" t="s">
        <v>74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13">
        <f>Y625+Y627</f>
        <v>0.38688676566593144</v>
      </c>
      <c r="Z628" s="13">
        <f t="shared" ref="Z628:AB628" si="7083">Z625+Z627</f>
        <v>-0.25547847471625934</v>
      </c>
      <c r="AA628" s="13">
        <f t="shared" si="7083"/>
        <v>-0.38622076200584421</v>
      </c>
      <c r="AB628" s="13">
        <f t="shared" si="7083"/>
        <v>0.37218012366136544</v>
      </c>
      <c r="AC628" s="36" t="s">
        <v>74</v>
      </c>
      <c r="AD628" s="36"/>
      <c r="AE628" s="36"/>
      <c r="AF628" s="36"/>
      <c r="AG628" s="36"/>
      <c r="AH628" s="36"/>
      <c r="AI628" s="14">
        <f>AI625+AI627</f>
        <v>-1.379565149773887E-2</v>
      </c>
      <c r="AJ628" s="14">
        <f t="shared" ref="AJ628:BX628" si="7084">AJ625+AJ627</f>
        <v>0.78739709362988097</v>
      </c>
      <c r="AK628" s="14">
        <f t="shared" si="7084"/>
        <v>0.51050676402829276</v>
      </c>
      <c r="AL628" s="14">
        <f t="shared" si="7084"/>
        <v>6.3640474210820391E-2</v>
      </c>
      <c r="AM628" s="14">
        <f t="shared" si="7084"/>
        <v>0.15061860855733075</v>
      </c>
      <c r="AN628" s="14">
        <f t="shared" si="7084"/>
        <v>0.38735940827334497</v>
      </c>
      <c r="AO628" s="14">
        <f t="shared" si="7084"/>
        <v>0.93443781468364151</v>
      </c>
      <c r="AP628" s="14">
        <f t="shared" si="7084"/>
        <v>6.7813628921790603E-2</v>
      </c>
      <c r="AQ628" s="14">
        <f t="shared" si="7084"/>
        <v>0.6029050948714032</v>
      </c>
      <c r="AR628" s="14">
        <f t="shared" si="7084"/>
        <v>9.2465193083967959E-2</v>
      </c>
      <c r="AS628" s="14">
        <f t="shared" si="7084"/>
        <v>0.55937003596288482</v>
      </c>
      <c r="AT628" s="14">
        <f t="shared" si="7084"/>
        <v>0.93737808560793712</v>
      </c>
      <c r="AU628" s="14">
        <f t="shared" si="7084"/>
        <v>0.85314088528302001</v>
      </c>
      <c r="AV628" s="14">
        <f t="shared" si="7084"/>
        <v>0.64817639293530704</v>
      </c>
      <c r="AW628" s="14">
        <f t="shared" si="7084"/>
        <v>0.89480308322823887</v>
      </c>
      <c r="AX628" s="14">
        <f t="shared" si="7084"/>
        <v>0.68561614732143505</v>
      </c>
      <c r="AY628" s="14">
        <f t="shared" si="7084"/>
        <v>0.92497580064048801</v>
      </c>
      <c r="AZ628" s="14">
        <f t="shared" si="7084"/>
        <v>0.68068473848649025</v>
      </c>
      <c r="BA628" s="14">
        <f t="shared" si="7084"/>
        <v>0.18757341686553441</v>
      </c>
      <c r="BB628" s="14">
        <f t="shared" si="7084"/>
        <v>0.34080378987093168</v>
      </c>
      <c r="BC628" s="14">
        <f t="shared" si="7084"/>
        <v>0.79872988453283844</v>
      </c>
      <c r="BD628" s="14">
        <f t="shared" si="7084"/>
        <v>0.68654731634579957</v>
      </c>
      <c r="BE628" s="14">
        <f t="shared" si="7084"/>
        <v>4.5134812836131952E-2</v>
      </c>
      <c r="BF628" s="14">
        <f t="shared" si="7084"/>
        <v>0.64968253112921615</v>
      </c>
      <c r="BG628" s="14">
        <f t="shared" si="7084"/>
        <v>0.77578769982133655</v>
      </c>
      <c r="BH628" s="14">
        <f t="shared" si="7084"/>
        <v>0.98032021326681129</v>
      </c>
      <c r="BI628" s="14">
        <f t="shared" si="7084"/>
        <v>0.74285319149537088</v>
      </c>
      <c r="BJ628" s="14">
        <f t="shared" si="7084"/>
        <v>0.38588528281188816</v>
      </c>
      <c r="BK628" s="14">
        <f t="shared" si="7084"/>
        <v>0.33260570567231829</v>
      </c>
      <c r="BL628" s="14">
        <f t="shared" si="7084"/>
        <v>6.2768657222875737E-2</v>
      </c>
      <c r="BM628" s="14">
        <f t="shared" si="7084"/>
        <v>0.77128530084327995</v>
      </c>
      <c r="BN628" s="14">
        <f t="shared" si="7084"/>
        <v>0.46625395746563886</v>
      </c>
      <c r="BO628" s="14">
        <f t="shared" si="7084"/>
        <v>0.89001223994231349</v>
      </c>
      <c r="BP628" s="14">
        <f t="shared" si="7084"/>
        <v>0.34475297897155571</v>
      </c>
      <c r="BQ628" s="14">
        <f t="shared" si="7084"/>
        <v>0.37232525346090967</v>
      </c>
      <c r="BR628" s="14">
        <f t="shared" si="7084"/>
        <v>0.32034004571880115</v>
      </c>
      <c r="BS628" s="14">
        <f t="shared" si="7084"/>
        <v>0.2029150861952666</v>
      </c>
      <c r="BT628" s="14">
        <f t="shared" si="7084"/>
        <v>0.79195798901564973</v>
      </c>
      <c r="BU628" s="14">
        <f t="shared" si="7084"/>
        <v>0.21245014501471782</v>
      </c>
      <c r="BV628" s="14">
        <f t="shared" si="7084"/>
        <v>4.2604748254173437E-2</v>
      </c>
      <c r="BW628" s="14">
        <f t="shared" si="7084"/>
        <v>0.31049645746988058</v>
      </c>
      <c r="BX628" s="15">
        <f t="shared" si="7084"/>
        <v>0.54634119303662509</v>
      </c>
    </row>
    <row r="629" spans="1:76" x14ac:dyDescent="0.25">
      <c r="A629" s="53"/>
      <c r="BX629" s="12"/>
    </row>
    <row r="630" spans="1:76" x14ac:dyDescent="0.25">
      <c r="A630" s="53"/>
      <c r="B630" s="8">
        <v>0.29330855018587365</v>
      </c>
      <c r="C630" s="3">
        <v>0.10297397769516729</v>
      </c>
      <c r="D630" s="3">
        <v>0.11189591078066916</v>
      </c>
      <c r="E630" s="3">
        <v>0.45687732342007437</v>
      </c>
      <c r="F630" s="3">
        <v>0.62639405204460963</v>
      </c>
      <c r="G630" s="3">
        <v>0.1</v>
      </c>
      <c r="H630" s="3">
        <v>0.1</v>
      </c>
      <c r="I630" s="3">
        <v>0.51635687732342006</v>
      </c>
      <c r="J630" s="3">
        <v>0.1</v>
      </c>
      <c r="K630" s="3">
        <v>0.10118959107806692</v>
      </c>
      <c r="L630" s="3">
        <v>0.10297397769516729</v>
      </c>
      <c r="M630" s="3">
        <v>0.1</v>
      </c>
      <c r="N630" s="3">
        <v>0.120817843866171</v>
      </c>
      <c r="O630" s="3">
        <v>0</v>
      </c>
      <c r="P630" s="6">
        <f>$BV$43+ (B630*AI624) + (C630*$AJ$43) +(D630*$AK$43)+(E630*$AL$43)+(F630*$AM$43)+(G630*$AN$43)+(H630*$AO$43)+(I630*$AP$43)+(J630*$AQ$43)+(K630*$AR$43)+(L630*$AS$43)+(M630*$AT$43)+(N630*$AU$43)</f>
        <v>1.0450014245468009</v>
      </c>
      <c r="Q630" s="6">
        <f>$BW$43+ (B630*$AV$43) + (C630*$AW$43) +(D630*$AX$43)+(E630*$AY$43)+(F630*$AZ$43)+(G630*$BA$43)+(H630*$BB$43)+(I630*$BC$43)+(J630*$BD$43)+(K630*$BE$43)+(L630*$BF$43)+(M630*$BG$43)+(N630*$BH$43)</f>
        <v>2.3443019607308897</v>
      </c>
      <c r="R630" s="6">
        <f>$BX$43+ (B630*$BI$43) + (C630*$BJ$43) +(D630*$BK$43)+(E630*$BL$43)+(F630*$BM$43)+(G630*$BN$43)+(H630*$BO$43)+(I630*$BP$43)+(J630*$BQ$43)+(K630*$BR$43)+(L630*$BS$43)+(M630*$BT$43)+(N630*$BU$43)</f>
        <v>1.8369785785248183</v>
      </c>
      <c r="S630" s="6">
        <f t="shared" ref="S630" si="7085">1/(1+EXP(-P630))</f>
        <v>0.7398138808798016</v>
      </c>
      <c r="T630" s="6">
        <f>1/(1+EXP(-Q630))</f>
        <v>0.91248025012168565</v>
      </c>
      <c r="U630" s="6">
        <f>1/(1+EXP(-R630))</f>
        <v>0.86259097721480193</v>
      </c>
      <c r="V630" s="6">
        <f>AB615+(S630*Y615)+(T630*Z615)+(U630*AA615)</f>
        <v>0.13938096820039014</v>
      </c>
      <c r="W630" s="6">
        <f t="shared" ref="W630" si="7086">1/(1+EXP(-V630))</f>
        <v>0.53478893972562647</v>
      </c>
      <c r="X630" s="6">
        <f>(O630 -W630) *W630 * (1-W630)</f>
        <v>-0.13304999574632415</v>
      </c>
      <c r="Y630" s="6">
        <f>$Q$4*X630*S630</f>
        <v>-9.8432233704129173E-3</v>
      </c>
      <c r="Z630" s="6">
        <f>$Q$4*X630*T630</f>
        <v>-1.2140549339729509E-2</v>
      </c>
      <c r="AA630" s="6">
        <f>$Q$4*X630*U630</f>
        <v>-1.14767725849247E-2</v>
      </c>
      <c r="AB630" s="6">
        <f>$Q$4*X630</f>
        <v>-1.3304999574632416E-2</v>
      </c>
      <c r="AC630" s="6">
        <f>$X630 *Y615</f>
        <v>-5.2972704905136836E-2</v>
      </c>
      <c r="AD630" s="6">
        <f>$X630 *Z615</f>
        <v>3.2159733597730319E-2</v>
      </c>
      <c r="AE630" s="6">
        <f>$X630 *AA615</f>
        <v>4.9626747651038049E-2</v>
      </c>
      <c r="AF630" s="6">
        <f>AC630 *S630*(1 - S630)</f>
        <v>-1.019667902070762E-2</v>
      </c>
      <c r="AG630" s="6">
        <f>AD630 *T630*(1 - T630)</f>
        <v>2.5682777163303998E-3</v>
      </c>
      <c r="AH630" s="6">
        <f>AE630 *U630*(1 - U630)</f>
        <v>5.8821483886082647E-3</v>
      </c>
      <c r="AI630" s="6">
        <f t="shared" ref="AI630" si="7087">$Q$4*$AF$33 *B630</f>
        <v>-4.3768714635295826E-4</v>
      </c>
      <c r="AJ630" s="6">
        <f t="shared" ref="AJ630" si="7088">$Q$4*$AF$33 *C630</f>
        <v>-1.5366202730008799E-4</v>
      </c>
      <c r="AK630" s="6">
        <f t="shared" ref="AK630" si="7089">$Q$4*$AF$33 *D630</f>
        <v>-1.6697570475569131E-4</v>
      </c>
      <c r="AL630" s="6">
        <f t="shared" ref="AL630" si="7090">$Q$4*$AF$33 *E630</f>
        <v>-6.817712330390186E-4</v>
      </c>
      <c r="AM630" s="6">
        <f t="shared" ref="AM630" si="7091">$Q$4*$AF$33 *F630</f>
        <v>-9.3473110469548108E-4</v>
      </c>
      <c r="AN630" s="6">
        <f t="shared" ref="AN630" si="7092">$Q$4*$AF$33 *G630</f>
        <v>-1.4922413481488689E-4</v>
      </c>
      <c r="AO630" s="6">
        <f t="shared" ref="AO630" si="7093">$Q$4*$AF$33 *H630</f>
        <v>-1.4922413481488689E-4</v>
      </c>
      <c r="AP630" s="6">
        <f t="shared" ref="AP630" si="7094">$Q$4*$AF$33 *I630</f>
        <v>-7.7052908274304044E-4</v>
      </c>
      <c r="AQ630" s="6">
        <f t="shared" ref="AQ630" si="7095">$Q$4*$AF$33 *J630</f>
        <v>-1.4922413481488689E-4</v>
      </c>
      <c r="AR630" s="6">
        <f t="shared" ref="AR630" si="7096">$Q$4*$AF$33 *K630</f>
        <v>-1.5099929180896734E-4</v>
      </c>
      <c r="AS630" s="6">
        <f t="shared" ref="AS630" si="7097">$Q$4*$AF$33 *L630</f>
        <v>-1.5366202730008799E-4</v>
      </c>
      <c r="AT630" s="6">
        <f t="shared" ref="AT630" si="7098">$Q$4*$AF$33 *M630</f>
        <v>-1.4922413481488689E-4</v>
      </c>
      <c r="AU630" s="6">
        <f t="shared" ref="AU630" si="7099">$Q$4*$AF$33 *N630</f>
        <v>-1.8028938221129458E-4</v>
      </c>
      <c r="AV630" s="6">
        <f t="shared" ref="AV630" si="7100">$Q$4*$AG$33 *B630</f>
        <v>-5.2539073791112597E-5</v>
      </c>
      <c r="AW630" s="6">
        <f t="shared" ref="AW630" si="7101">$Q$4*$AG$33 *C630</f>
        <v>-1.8445276856955879E-5</v>
      </c>
      <c r="AX630" s="6">
        <f t="shared" ref="AX630" si="7102">$Q$4*$AG$33 *D630</f>
        <v>-2.0043423588244475E-5</v>
      </c>
      <c r="AY630" s="6">
        <f t="shared" ref="AY630" si="7103">$Q$4*$AG$33 *E630</f>
        <v>-8.1838430531403508E-5</v>
      </c>
      <c r="AZ630" s="6">
        <f t="shared" ref="AZ630" si="7104">$Q$4*$AG$33 *F630</f>
        <v>-1.1220321842588683E-4</v>
      </c>
      <c r="BA630" s="6">
        <f t="shared" ref="BA630" si="7105">$Q$4*$AG$33 *G630</f>
        <v>-1.7912561279859678E-5</v>
      </c>
      <c r="BB630" s="6">
        <f t="shared" ref="BB630" si="7106">$Q$4*$AG$33 *H630</f>
        <v>-1.7912561279859678E-5</v>
      </c>
      <c r="BC630" s="6">
        <f t="shared" ref="BC630" si="7107">$Q$4*$AG$33 *I630</f>
        <v>-9.2492742073327477E-5</v>
      </c>
      <c r="BD630" s="6">
        <f t="shared" ref="BD630" si="7108">$Q$4*$AG$33 *J630</f>
        <v>-1.7912561279859678E-5</v>
      </c>
      <c r="BE630" s="6">
        <f t="shared" ref="BE630" si="7109">$Q$4*$AG$33 *K630</f>
        <v>-1.812564751069816E-5</v>
      </c>
      <c r="BF630" s="6">
        <f t="shared" ref="BF630" si="7110">$Q$4*$AG$33 *L630</f>
        <v>-1.8445276856955879E-5</v>
      </c>
      <c r="BG630" s="6">
        <f t="shared" ref="BG630" si="7111">$Q$4*$AG$33 *M630</f>
        <v>-1.7912561279859678E-5</v>
      </c>
      <c r="BH630" s="6">
        <f t="shared" ref="BH630" si="7112">$Q$4*$AG$33 *N630</f>
        <v>-2.164157031953307E-5</v>
      </c>
      <c r="BI630" s="6">
        <f t="shared" ref="BI630" si="7113">$Q$4*$AH$33 *B630</f>
        <v>-2.897255310055393E-5</v>
      </c>
      <c r="BJ630" s="6">
        <f t="shared" ref="BJ630" si="7114">$Q$4*$AH$33 *C630</f>
        <v>-1.0171606094871277E-5</v>
      </c>
      <c r="BK630" s="6">
        <f t="shared" ref="BK630" si="7115">$Q$4*$AH$33 *D630</f>
        <v>-1.1052900485762652E-5</v>
      </c>
      <c r="BL630" s="6">
        <f t="shared" ref="BL630" si="7116">$Q$4*$AH$33 *E630</f>
        <v>-4.5129616933562451E-5</v>
      </c>
      <c r="BM630" s="6">
        <f t="shared" ref="BM630" si="7117">$Q$4*$AH$33 *F630</f>
        <v>-6.1874210360498563E-5</v>
      </c>
      <c r="BN630" s="6">
        <f t="shared" ref="BN630" si="7118">$Q$4*$AH$33 *G630</f>
        <v>-9.8778412979074856E-6</v>
      </c>
      <c r="BO630" s="6">
        <f t="shared" ref="BO630" si="7119">$Q$4*$AH$33 *H630</f>
        <v>-9.8778412979074856E-6</v>
      </c>
      <c r="BP630" s="6">
        <f t="shared" ref="BP630" si="7120">$Q$4*$AH$33 *I630</f>
        <v>-5.1004912872838277E-5</v>
      </c>
      <c r="BQ630" s="6">
        <f t="shared" ref="BQ630" si="7121">$Q$4*$AH$33 *J630</f>
        <v>-9.8778412979074856E-6</v>
      </c>
      <c r="BR630" s="6">
        <f t="shared" ref="BR630" si="7122">$Q$4*$AH$33 *K630</f>
        <v>-9.9953472166930026E-6</v>
      </c>
      <c r="BS630" s="6">
        <f t="shared" ref="BS630" si="7123">$Q$4*$AH$33 *L630</f>
        <v>-1.0171606094871277E-5</v>
      </c>
      <c r="BT630" s="6">
        <f t="shared" ref="BT630" si="7124">$Q$4*$AH$33 *M630</f>
        <v>-9.8778412979074856E-6</v>
      </c>
      <c r="BU630" s="6">
        <f t="shared" ref="BU630" si="7125">$Q$4*$AH$33 *N630</f>
        <v>-1.1934194876654025E-5</v>
      </c>
      <c r="BV630" s="6">
        <f>AF630*BV628</f>
        <v>-4.344269427058599E-4</v>
      </c>
      <c r="BW630" s="6">
        <f t="shared" ref="BW630" si="7126">AG630*BW628</f>
        <v>7.9744113271942407E-4</v>
      </c>
      <c r="BX630" s="10">
        <f>AH630*BX628</f>
        <v>3.2136599682507012E-3</v>
      </c>
    </row>
    <row r="631" spans="1:76" x14ac:dyDescent="0.25">
      <c r="A631" s="53"/>
      <c r="B631" s="21" t="s">
        <v>74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13">
        <f>Y628+Y630</f>
        <v>0.37704354229551851</v>
      </c>
      <c r="Z631" s="13">
        <f t="shared" ref="Z631:AB631" si="7127">Z628+Z630</f>
        <v>-0.26761902405598886</v>
      </c>
      <c r="AA631" s="13">
        <f t="shared" si="7127"/>
        <v>-0.3976975345907689</v>
      </c>
      <c r="AB631" s="13">
        <f t="shared" si="7127"/>
        <v>0.358875124086733</v>
      </c>
      <c r="AC631" s="36" t="s">
        <v>74</v>
      </c>
      <c r="AD631" s="36"/>
      <c r="AE631" s="36"/>
      <c r="AF631" s="36"/>
      <c r="AG631" s="36"/>
      <c r="AH631" s="36"/>
      <c r="AI631" s="14">
        <f>AI628+AI630</f>
        <v>-1.4233338644091828E-2</v>
      </c>
      <c r="AJ631" s="14">
        <f t="shared" ref="AJ631:BX631" si="7128">AJ628+AJ630</f>
        <v>0.78724343160258092</v>
      </c>
      <c r="AK631" s="14">
        <f t="shared" si="7128"/>
        <v>0.5103397883235371</v>
      </c>
      <c r="AL631" s="14">
        <f t="shared" si="7128"/>
        <v>6.2958702977781375E-2</v>
      </c>
      <c r="AM631" s="14">
        <f t="shared" si="7128"/>
        <v>0.14968387745263528</v>
      </c>
      <c r="AN631" s="14">
        <f t="shared" si="7128"/>
        <v>0.38721018413853009</v>
      </c>
      <c r="AO631" s="14">
        <f t="shared" si="7128"/>
        <v>0.93428859054882663</v>
      </c>
      <c r="AP631" s="14">
        <f t="shared" si="7128"/>
        <v>6.7043099839047562E-2</v>
      </c>
      <c r="AQ631" s="14">
        <f t="shared" si="7128"/>
        <v>0.60275587073658832</v>
      </c>
      <c r="AR631" s="14">
        <f t="shared" si="7128"/>
        <v>9.2314193792158994E-2</v>
      </c>
      <c r="AS631" s="14">
        <f t="shared" si="7128"/>
        <v>0.55921637393558477</v>
      </c>
      <c r="AT631" s="14">
        <f t="shared" si="7128"/>
        <v>0.93722886147312223</v>
      </c>
      <c r="AU631" s="14">
        <f t="shared" si="7128"/>
        <v>0.85296059590080875</v>
      </c>
      <c r="AV631" s="14">
        <f t="shared" si="7128"/>
        <v>0.64812385386151594</v>
      </c>
      <c r="AW631" s="14">
        <f t="shared" si="7128"/>
        <v>0.89478463795138197</v>
      </c>
      <c r="AX631" s="14">
        <f t="shared" si="7128"/>
        <v>0.68559610389784686</v>
      </c>
      <c r="AY631" s="14">
        <f t="shared" si="7128"/>
        <v>0.92489396220995657</v>
      </c>
      <c r="AZ631" s="14">
        <f t="shared" si="7128"/>
        <v>0.68057253526806438</v>
      </c>
      <c r="BA631" s="14">
        <f t="shared" si="7128"/>
        <v>0.18755550430425455</v>
      </c>
      <c r="BB631" s="14">
        <f t="shared" si="7128"/>
        <v>0.34078587730965182</v>
      </c>
      <c r="BC631" s="14">
        <f t="shared" si="7128"/>
        <v>0.79863739179076509</v>
      </c>
      <c r="BD631" s="14">
        <f t="shared" si="7128"/>
        <v>0.68652940378451976</v>
      </c>
      <c r="BE631" s="14">
        <f t="shared" si="7128"/>
        <v>4.5116687188621253E-2</v>
      </c>
      <c r="BF631" s="14">
        <f t="shared" si="7128"/>
        <v>0.64966408585235924</v>
      </c>
      <c r="BG631" s="14">
        <f t="shared" si="7128"/>
        <v>0.77576978726005674</v>
      </c>
      <c r="BH631" s="14">
        <f t="shared" si="7128"/>
        <v>0.98029857169649171</v>
      </c>
      <c r="BI631" s="14">
        <f t="shared" si="7128"/>
        <v>0.74282421894227035</v>
      </c>
      <c r="BJ631" s="14">
        <f t="shared" si="7128"/>
        <v>0.38587511120579332</v>
      </c>
      <c r="BK631" s="14">
        <f t="shared" si="7128"/>
        <v>0.33259465277183253</v>
      </c>
      <c r="BL631" s="14">
        <f t="shared" si="7128"/>
        <v>6.2723527605942173E-2</v>
      </c>
      <c r="BM631" s="14">
        <f t="shared" si="7128"/>
        <v>0.77122342663291943</v>
      </c>
      <c r="BN631" s="14">
        <f t="shared" si="7128"/>
        <v>0.46624407962434095</v>
      </c>
      <c r="BO631" s="14">
        <f t="shared" si="7128"/>
        <v>0.89000236210101558</v>
      </c>
      <c r="BP631" s="14">
        <f t="shared" si="7128"/>
        <v>0.34470197405868286</v>
      </c>
      <c r="BQ631" s="14">
        <f t="shared" si="7128"/>
        <v>0.37231537561961175</v>
      </c>
      <c r="BR631" s="14">
        <f t="shared" si="7128"/>
        <v>0.32033005037158446</v>
      </c>
      <c r="BS631" s="14">
        <f t="shared" si="7128"/>
        <v>0.20290491458917173</v>
      </c>
      <c r="BT631" s="14">
        <f t="shared" si="7128"/>
        <v>0.79194811117435182</v>
      </c>
      <c r="BU631" s="14">
        <f t="shared" si="7128"/>
        <v>0.21243821081984116</v>
      </c>
      <c r="BV631" s="14">
        <f t="shared" si="7128"/>
        <v>4.2170321311467578E-2</v>
      </c>
      <c r="BW631" s="14">
        <f t="shared" si="7128"/>
        <v>0.31129389860259998</v>
      </c>
      <c r="BX631" s="15">
        <f t="shared" si="7128"/>
        <v>0.54955485300487583</v>
      </c>
    </row>
    <row r="632" spans="1:76" x14ac:dyDescent="0.25">
      <c r="A632" s="53"/>
      <c r="BX632" s="12"/>
    </row>
    <row r="633" spans="1:76" x14ac:dyDescent="0.25">
      <c r="A633" s="53"/>
      <c r="B633" s="8">
        <v>0.26654275092936808</v>
      </c>
      <c r="C633" s="3">
        <v>0.10297397769516729</v>
      </c>
      <c r="D633" s="3">
        <v>0.10892193308550187</v>
      </c>
      <c r="E633" s="3">
        <v>0.48661710037174721</v>
      </c>
      <c r="F633" s="3">
        <v>0.86133828996282535</v>
      </c>
      <c r="G633" s="3">
        <v>0.10297397769516729</v>
      </c>
      <c r="H633" s="3">
        <v>0.10594795539033458</v>
      </c>
      <c r="I633" s="3">
        <v>0.52230483271375472</v>
      </c>
      <c r="J633" s="3">
        <v>0.10297397769516729</v>
      </c>
      <c r="K633" s="3">
        <v>0.10178438661710038</v>
      </c>
      <c r="L633" s="3">
        <v>0.10594795539033458</v>
      </c>
      <c r="M633" s="3">
        <v>0.10297397769516729</v>
      </c>
      <c r="N633" s="3">
        <v>0.11784386617100373</v>
      </c>
      <c r="O633" s="3">
        <v>1</v>
      </c>
      <c r="P633" s="6">
        <f>$BV$43+ (B633*AI627) + (C633*$AJ$43) +(D633*$AK$43)+(E633*$AL$43)+(F633*$AM$43)+(G633*$AN$43)+(H633*$AO$43)+(I633*$AP$43)+(J633*$AQ$43)+(K633*$AR$43)+(L633*$AS$43)+(M633*$AT$43)+(N633*$AU$43)</f>
        <v>1.1317147385344517</v>
      </c>
      <c r="Q633" s="6">
        <f>$BW$43+ (B633*$AV$43) + (C633*$AW$43) +(D633*$AX$43)+(E633*$AY$43)+(F633*$AZ$43)+(G633*$BA$43)+(H633*$BB$43)+(I633*$BC$43)+(J633*$BD$43)+(K633*$BE$43)+(L633*$BF$43)+(M633*$BG$43)+(N633*$BH$43)</f>
        <v>2.5278153577523916</v>
      </c>
      <c r="R633" s="6">
        <f>$BX$43+ (B633*$BI$43) + (C633*$BJ$43) +(D633*$BK$43)+(E633*$BL$43)+(F633*$BM$43)+(G633*$BN$43)+(H633*$BO$43)+(I633*$BP$43)+(J633*$BQ$43)+(K633*$BR$43)+(L633*$BS$43)+(M633*$BT$43)+(N633*$BU$43)</f>
        <v>2.0140708588530623</v>
      </c>
      <c r="S633" s="6">
        <f t="shared" ref="S633" si="7129">1/(1+EXP(-P633))</f>
        <v>0.75615520917549806</v>
      </c>
      <c r="T633" s="6">
        <f>1/(1+EXP(-Q633))</f>
        <v>0.92606892041802802</v>
      </c>
      <c r="U633" s="6">
        <f>1/(1+EXP(-R633))</f>
        <v>0.88226653012088019</v>
      </c>
      <c r="V633" s="6">
        <f>AB615+(S633*Y615)+(T633*Z615)+(U633*AA615)</f>
        <v>0.13526373880099274</v>
      </c>
      <c r="W633" s="6">
        <f t="shared" ref="W633" si="7130">1/(1+EXP(-V633))</f>
        <v>0.53376447004461058</v>
      </c>
      <c r="X633" s="6">
        <f>(O633 -W633) *W633 * (1-W633)</f>
        <v>0.11602735559758419</v>
      </c>
      <c r="Y633" s="6">
        <f>$Q$4*X633*S633</f>
        <v>8.7734689341971168E-3</v>
      </c>
      <c r="Z633" s="6">
        <f>$Q$4*X633*T633</f>
        <v>1.0744932793721344E-2</v>
      </c>
      <c r="AA633" s="6">
        <f>$Q$4*X633*U633</f>
        <v>1.0236705242218209E-2</v>
      </c>
      <c r="AB633" s="6">
        <f>$Q$4*X633</f>
        <v>1.160273555975842E-2</v>
      </c>
      <c r="AC633" s="6">
        <f>$X633 *Y615</f>
        <v>4.6195287978158472E-2</v>
      </c>
      <c r="AD633" s="6">
        <f>$X633 *Z615</f>
        <v>-2.8045163212044078E-2</v>
      </c>
      <c r="AE633" s="6">
        <f>$X633 *AA615</f>
        <v>-4.3277418120606356E-2</v>
      </c>
      <c r="AF633" s="6">
        <f>AC633 *S633*(1 - S633)</f>
        <v>8.5176954832935029E-3</v>
      </c>
      <c r="AG633" s="6">
        <f>AD633 *T633*(1 - T633)</f>
        <v>-1.9201198132417626E-3</v>
      </c>
      <c r="AH633" s="6">
        <f>AE633 *U633*(1 - U633)</f>
        <v>-4.495324956056721E-3</v>
      </c>
      <c r="AI633" s="6">
        <f t="shared" ref="AI633" si="7131">$Q$4*$AF$33 *B633</f>
        <v>-3.9774611398614841E-4</v>
      </c>
      <c r="AJ633" s="6">
        <f t="shared" ref="AJ633" si="7132">$Q$4*$AF$33 *C633</f>
        <v>-1.5366202730008799E-4</v>
      </c>
      <c r="AK633" s="6">
        <f t="shared" ref="AK633" si="7133">$Q$4*$AF$33 *D633</f>
        <v>-1.6253781227049019E-4</v>
      </c>
      <c r="AL633" s="6">
        <f t="shared" ref="AL633" si="7134">$Q$4*$AF$33 *E633</f>
        <v>-7.2615015789102952E-4</v>
      </c>
      <c r="AM633" s="6">
        <f t="shared" ref="AM633" si="7135">$Q$4*$AF$33 *F633</f>
        <v>-1.285324611026368E-3</v>
      </c>
      <c r="AN633" s="6">
        <f t="shared" ref="AN633" si="7136">$Q$4*$AF$33 *G633</f>
        <v>-1.5366202730008799E-4</v>
      </c>
      <c r="AO633" s="6">
        <f t="shared" ref="AO633" si="7137">$Q$4*$AF$33 *H633</f>
        <v>-1.5809991978528909E-4</v>
      </c>
      <c r="AP633" s="6">
        <f t="shared" ref="AP633" si="7138">$Q$4*$AF$33 *I633</f>
        <v>-7.794048677134428E-4</v>
      </c>
      <c r="AQ633" s="6">
        <f t="shared" ref="AQ633" si="7139">$Q$4*$AF$33 *J633</f>
        <v>-1.5366202730008799E-4</v>
      </c>
      <c r="AR633" s="6">
        <f t="shared" ref="AR633" si="7140">$Q$4*$AF$33 *K633</f>
        <v>-1.5188687030600755E-4</v>
      </c>
      <c r="AS633" s="6">
        <f t="shared" ref="AS633" si="7141">$Q$4*$AF$33 *L633</f>
        <v>-1.5809991978528909E-4</v>
      </c>
      <c r="AT633" s="6">
        <f t="shared" ref="AT633" si="7142">$Q$4*$AF$33 *M633</f>
        <v>-1.5366202730008799E-4</v>
      </c>
      <c r="AU633" s="6">
        <f t="shared" ref="AU633" si="7143">$Q$4*$AF$33 *N633</f>
        <v>-1.7585148972609351E-4</v>
      </c>
      <c r="AV633" s="6">
        <f t="shared" ref="AV633" si="7144">$Q$4*$AG$33 *B633</f>
        <v>-4.7744633597246808E-5</v>
      </c>
      <c r="AW633" s="6">
        <f t="shared" ref="AW633" si="7145">$Q$4*$AG$33 *C633</f>
        <v>-1.8445276856955879E-5</v>
      </c>
      <c r="AX633" s="6">
        <f t="shared" ref="AX633" si="7146">$Q$4*$AG$33 *D633</f>
        <v>-1.9510708011148276E-5</v>
      </c>
      <c r="AY633" s="6">
        <f t="shared" ref="AY633" si="7147">$Q$4*$AG$33 *E633</f>
        <v>-8.71655863023655E-5</v>
      </c>
      <c r="AZ633" s="6">
        <f t="shared" ref="AZ633" si="7148">$Q$4*$AG$33 *F633</f>
        <v>-1.5428774901648652E-4</v>
      </c>
      <c r="BA633" s="6">
        <f t="shared" ref="BA633" si="7149">$Q$4*$AG$33 *G633</f>
        <v>-1.8445276856955879E-5</v>
      </c>
      <c r="BB633" s="6">
        <f t="shared" ref="BB633" si="7150">$Q$4*$AG$33 *H633</f>
        <v>-1.8977992434052078E-5</v>
      </c>
      <c r="BC633" s="6">
        <f t="shared" ref="BC633" si="7151">$Q$4*$AG$33 *I633</f>
        <v>-9.3558173227519895E-5</v>
      </c>
      <c r="BD633" s="6">
        <f t="shared" ref="BD633" si="7152">$Q$4*$AG$33 *J633</f>
        <v>-1.8445276856955879E-5</v>
      </c>
      <c r="BE633" s="6">
        <f t="shared" ref="BE633" si="7153">$Q$4*$AG$33 *K633</f>
        <v>-1.8232190626117397E-5</v>
      </c>
      <c r="BF633" s="6">
        <f t="shared" ref="BF633" si="7154">$Q$4*$AG$33 *L633</f>
        <v>-1.8977992434052078E-5</v>
      </c>
      <c r="BG633" s="6">
        <f t="shared" ref="BG633" si="7155">$Q$4*$AG$33 *M633</f>
        <v>-1.8445276856955879E-5</v>
      </c>
      <c r="BH633" s="6">
        <f t="shared" ref="BH633" si="7156">$Q$4*$AG$33 *N633</f>
        <v>-2.1108854742436872E-5</v>
      </c>
      <c r="BI633" s="6">
        <f t="shared" ref="BI633" si="7157">$Q$4*$AH$33 *B633</f>
        <v>-2.6328669927879809E-5</v>
      </c>
      <c r="BJ633" s="6">
        <f t="shared" ref="BJ633" si="7158">$Q$4*$AH$33 *C633</f>
        <v>-1.0171606094871277E-5</v>
      </c>
      <c r="BK633" s="6">
        <f t="shared" ref="BK633" si="7159">$Q$4*$AH$33 *D633</f>
        <v>-1.075913568879886E-5</v>
      </c>
      <c r="BL633" s="6">
        <f t="shared" ref="BL633" si="7160">$Q$4*$AH$33 *E633</f>
        <v>-4.8067264903200367E-5</v>
      </c>
      <c r="BM633" s="6">
        <f t="shared" ref="BM633" si="7161">$Q$4*$AH$33 *F633</f>
        <v>-8.5081629320638089E-5</v>
      </c>
      <c r="BN633" s="6">
        <f t="shared" ref="BN633" si="7162">$Q$4*$AH$33 *G633</f>
        <v>-1.0171606094871277E-5</v>
      </c>
      <c r="BO633" s="6">
        <f t="shared" ref="BO633" si="7163">$Q$4*$AH$33 *H633</f>
        <v>-1.0465370891835069E-5</v>
      </c>
      <c r="BP633" s="6">
        <f t="shared" ref="BP633" si="7164">$Q$4*$AH$33 *I633</f>
        <v>-5.1592442466765873E-5</v>
      </c>
      <c r="BQ633" s="6">
        <f t="shared" ref="BQ633" si="7165">$Q$4*$AH$33 *J633</f>
        <v>-1.0171606094871277E-5</v>
      </c>
      <c r="BR633" s="6">
        <f t="shared" ref="BR633" si="7166">$Q$4*$AH$33 *K633</f>
        <v>-1.005410017608576E-5</v>
      </c>
      <c r="BS633" s="6">
        <f t="shared" ref="BS633" si="7167">$Q$4*$AH$33 *L633</f>
        <v>-1.0465370891835069E-5</v>
      </c>
      <c r="BT633" s="6">
        <f t="shared" ref="BT633" si="7168">$Q$4*$AH$33 *M633</f>
        <v>-1.0171606094871277E-5</v>
      </c>
      <c r="BU633" s="6">
        <f t="shared" ref="BU633" si="7169">$Q$4*$AH$33 *N633</f>
        <v>-1.1640430079690235E-5</v>
      </c>
      <c r="BV633" s="6">
        <f>AF633*BV631</f>
        <v>3.5919395536372314E-4</v>
      </c>
      <c r="BW633" s="6">
        <f t="shared" ref="BW633" si="7170">AG633*BW631</f>
        <v>-5.9772158244812451E-4</v>
      </c>
      <c r="BX633" s="10">
        <f>AH633*BX631</f>
        <v>-2.4704276454349011E-3</v>
      </c>
    </row>
    <row r="634" spans="1:76" x14ac:dyDescent="0.25">
      <c r="A634" s="53"/>
      <c r="B634" s="21" t="s">
        <v>74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13">
        <f>Y631+Y633</f>
        <v>0.38581701122971562</v>
      </c>
      <c r="Z634" s="13">
        <f t="shared" ref="Z634:AB634" si="7171">Z631+Z633</f>
        <v>-0.25687409126226751</v>
      </c>
      <c r="AA634" s="13">
        <f t="shared" si="7171"/>
        <v>-0.38746082934855069</v>
      </c>
      <c r="AB634" s="13">
        <f t="shared" si="7171"/>
        <v>0.37047785964649144</v>
      </c>
      <c r="AC634" s="36" t="s">
        <v>74</v>
      </c>
      <c r="AD634" s="36"/>
      <c r="AE634" s="36"/>
      <c r="AF634" s="36"/>
      <c r="AG634" s="36"/>
      <c r="AH634" s="36"/>
      <c r="AI634" s="14">
        <f>AI631+AI633</f>
        <v>-1.4631084758077976E-2</v>
      </c>
      <c r="AJ634" s="14">
        <f t="shared" ref="AJ634:BX634" si="7172">AJ631+AJ633</f>
        <v>0.78708976957528087</v>
      </c>
      <c r="AK634" s="14">
        <f t="shared" si="7172"/>
        <v>0.51017725051126661</v>
      </c>
      <c r="AL634" s="14">
        <f t="shared" si="7172"/>
        <v>6.2232552819890347E-2</v>
      </c>
      <c r="AM634" s="14">
        <f t="shared" si="7172"/>
        <v>0.14839855284160891</v>
      </c>
      <c r="AN634" s="14">
        <f t="shared" si="7172"/>
        <v>0.38705652211122998</v>
      </c>
      <c r="AO634" s="14">
        <f t="shared" si="7172"/>
        <v>0.9341304906290413</v>
      </c>
      <c r="AP634" s="14">
        <f t="shared" si="7172"/>
        <v>6.6263694971334122E-2</v>
      </c>
      <c r="AQ634" s="14">
        <f t="shared" si="7172"/>
        <v>0.60260220870928827</v>
      </c>
      <c r="AR634" s="14">
        <f t="shared" si="7172"/>
        <v>9.2162306921852982E-2</v>
      </c>
      <c r="AS634" s="14">
        <f t="shared" si="7172"/>
        <v>0.55905827401579944</v>
      </c>
      <c r="AT634" s="14">
        <f t="shared" si="7172"/>
        <v>0.93707519944582218</v>
      </c>
      <c r="AU634" s="14">
        <f t="shared" si="7172"/>
        <v>0.85278474441108265</v>
      </c>
      <c r="AV634" s="14">
        <f t="shared" si="7172"/>
        <v>0.6480761092279187</v>
      </c>
      <c r="AW634" s="14">
        <f t="shared" si="7172"/>
        <v>0.89476619267452506</v>
      </c>
      <c r="AX634" s="14">
        <f t="shared" si="7172"/>
        <v>0.68557659318983577</v>
      </c>
      <c r="AY634" s="14">
        <f t="shared" si="7172"/>
        <v>0.92480679662365417</v>
      </c>
      <c r="AZ634" s="14">
        <f t="shared" si="7172"/>
        <v>0.68041824751904789</v>
      </c>
      <c r="BA634" s="14">
        <f t="shared" si="7172"/>
        <v>0.18753705902739759</v>
      </c>
      <c r="BB634" s="14">
        <f t="shared" si="7172"/>
        <v>0.34076689931721776</v>
      </c>
      <c r="BC634" s="14">
        <f t="shared" si="7172"/>
        <v>0.79854383361753756</v>
      </c>
      <c r="BD634" s="14">
        <f t="shared" si="7172"/>
        <v>0.68651095850766286</v>
      </c>
      <c r="BE634" s="14">
        <f t="shared" si="7172"/>
        <v>4.5098454997995134E-2</v>
      </c>
      <c r="BF634" s="14">
        <f t="shared" si="7172"/>
        <v>0.64964510785992524</v>
      </c>
      <c r="BG634" s="14">
        <f t="shared" si="7172"/>
        <v>0.77575134198319984</v>
      </c>
      <c r="BH634" s="14">
        <f t="shared" si="7172"/>
        <v>0.98027746284174921</v>
      </c>
      <c r="BI634" s="14">
        <f t="shared" si="7172"/>
        <v>0.74279789027234244</v>
      </c>
      <c r="BJ634" s="14">
        <f t="shared" si="7172"/>
        <v>0.38586493959969848</v>
      </c>
      <c r="BK634" s="14">
        <f t="shared" si="7172"/>
        <v>0.33258389363614371</v>
      </c>
      <c r="BL634" s="14">
        <f t="shared" si="7172"/>
        <v>6.2675460341038977E-2</v>
      </c>
      <c r="BM634" s="14">
        <f t="shared" si="7172"/>
        <v>0.77113834500359879</v>
      </c>
      <c r="BN634" s="14">
        <f t="shared" si="7172"/>
        <v>0.4662339080182461</v>
      </c>
      <c r="BO634" s="14">
        <f t="shared" si="7172"/>
        <v>0.88999189673012369</v>
      </c>
      <c r="BP634" s="14">
        <f t="shared" si="7172"/>
        <v>0.34465038161621608</v>
      </c>
      <c r="BQ634" s="14">
        <f t="shared" si="7172"/>
        <v>0.37230520401351691</v>
      </c>
      <c r="BR634" s="14">
        <f t="shared" si="7172"/>
        <v>0.32031999627140839</v>
      </c>
      <c r="BS634" s="14">
        <f t="shared" si="7172"/>
        <v>0.2028944492182799</v>
      </c>
      <c r="BT634" s="14">
        <f t="shared" si="7172"/>
        <v>0.79193793956825698</v>
      </c>
      <c r="BU634" s="14">
        <f t="shared" si="7172"/>
        <v>0.21242657038976145</v>
      </c>
      <c r="BV634" s="14">
        <f t="shared" si="7172"/>
        <v>4.2529515266831304E-2</v>
      </c>
      <c r="BW634" s="14">
        <f t="shared" si="7172"/>
        <v>0.31069617702015184</v>
      </c>
      <c r="BX634" s="15">
        <f t="shared" si="7172"/>
        <v>0.54708442535944091</v>
      </c>
    </row>
    <row r="635" spans="1:76" x14ac:dyDescent="0.25">
      <c r="A635" s="53"/>
      <c r="BX635" s="12"/>
    </row>
    <row r="636" spans="1:76" x14ac:dyDescent="0.25">
      <c r="A636" s="53"/>
      <c r="B636" s="8">
        <v>0.2754646840148699</v>
      </c>
      <c r="C636" s="3">
        <v>0.10297397769516729</v>
      </c>
      <c r="D636" s="3">
        <v>0.11189591078066916</v>
      </c>
      <c r="E636" s="3">
        <v>0.42713754646840152</v>
      </c>
      <c r="F636" s="3">
        <v>0.81078066914498148</v>
      </c>
      <c r="G636" s="3">
        <v>0.1</v>
      </c>
      <c r="H636" s="3">
        <v>0.10594795539033458</v>
      </c>
      <c r="I636" s="3">
        <v>0.52230483271375472</v>
      </c>
      <c r="J636" s="3">
        <v>0.10297397769516729</v>
      </c>
      <c r="K636" s="3">
        <v>0.10356877323420074</v>
      </c>
      <c r="L636" s="3">
        <v>0.10594795539033458</v>
      </c>
      <c r="M636" s="3">
        <v>0.10297397769516729</v>
      </c>
      <c r="N636" s="3">
        <v>0.120817843866171</v>
      </c>
      <c r="O636" s="3">
        <v>1</v>
      </c>
      <c r="P636" s="6">
        <f>$BV$43+ (B636*AI630) + (C636*$AJ$43) +(D636*$AK$43)+(E636*$AL$43)+(F636*$AM$43)+(G636*$AN$43)+(H636*$AO$43)+(I636*$AP$43)+(J636*$AQ$43)+(K636*$AR$43)+(L636*$AS$43)+(M636*$AT$43)+(N636*$AU$43)</f>
        <v>1.1103543467291648</v>
      </c>
      <c r="Q636" s="6">
        <f>$BW$43+ (B636*$AV$43) + (C636*$AW$43) +(D636*$AX$43)+(E636*$AY$43)+(F636*$AZ$43)+(G636*$BA$43)+(H636*$BB$43)+(I636*$BC$43)+(J636*$BD$43)+(K636*$BE$43)+(L636*$BF$43)+(M636*$BG$43)+(N636*$BH$43)</f>
        <v>2.447104400999391</v>
      </c>
      <c r="R636" s="6">
        <f>$BX$43+ (B636*$BI$43) + (C636*$BJ$43) +(D636*$BK$43)+(E636*$BL$43)+(F636*$BM$43)+(G636*$BN$43)+(H636*$BO$43)+(I636*$BP$43)+(J636*$BQ$43)+(K636*$BR$43)+(L636*$BS$43)+(M636*$BT$43)+(N636*$BU$43)</f>
        <v>1.9779537085198633</v>
      </c>
      <c r="S636" s="6">
        <f t="shared" ref="S636" si="7173">1/(1+EXP(-P636))</f>
        <v>0.75219516672101217</v>
      </c>
      <c r="T636" s="6">
        <f>1/(1+EXP(-Q636))</f>
        <v>0.92034944323104539</v>
      </c>
      <c r="U636" s="6">
        <f>1/(1+EXP(-R636))</f>
        <v>0.8784628571682368</v>
      </c>
      <c r="V636" s="6">
        <f>AB615+(S636*Y615)+(T636*Z615)+(U636*AA615)</f>
        <v>0.13648829066326357</v>
      </c>
      <c r="W636" s="6">
        <f t="shared" ref="W636" si="7174">1/(1+EXP(-V636))</f>
        <v>0.53406919933524066</v>
      </c>
      <c r="X636" s="6">
        <f>(O636 -W636) *W636 * (1-W636)</f>
        <v>0.11594188946657553</v>
      </c>
      <c r="Y636" s="6">
        <f>$Q$4*X636*S636</f>
        <v>8.7210928877259949E-3</v>
      </c>
      <c r="Z636" s="6">
        <f>$Q$4*X636*T636</f>
        <v>1.0670705341771822E-2</v>
      </c>
      <c r="AA636" s="6">
        <f>$Q$4*X636*U636</f>
        <v>1.0185064348629185E-2</v>
      </c>
      <c r="AB636" s="6">
        <f>$Q$4*X636</f>
        <v>1.1594188946657554E-2</v>
      </c>
      <c r="AC636" s="6">
        <f>$X636 *Y615</f>
        <v>4.6161260377391489E-2</v>
      </c>
      <c r="AD636" s="6">
        <f>$X636 *Z615</f>
        <v>-2.8024505052760048E-2</v>
      </c>
      <c r="AE636" s="6">
        <f>$X636 *AA615</f>
        <v>-4.3245539832354747E-2</v>
      </c>
      <c r="AF636" s="6">
        <f>AC636 *S636*(1 - S636)</f>
        <v>8.6043480495772082E-3</v>
      </c>
      <c r="AG636" s="6">
        <f>AD636 *T636*(1 - T636)</f>
        <v>-2.0543740519757742E-3</v>
      </c>
      <c r="AH636" s="6">
        <f>AE636 *U636*(1 - U636)</f>
        <v>-4.6171474997703608E-3</v>
      </c>
      <c r="AI636" s="6">
        <f t="shared" ref="AI636" si="7175">$Q$4*$AF$33 *B636</f>
        <v>-4.1105979144175162E-4</v>
      </c>
      <c r="AJ636" s="6">
        <f t="shared" ref="AJ636" si="7176">$Q$4*$AF$33 *C636</f>
        <v>-1.5366202730008799E-4</v>
      </c>
      <c r="AK636" s="6">
        <f t="shared" ref="AK636" si="7177">$Q$4*$AF$33 *D636</f>
        <v>-1.6697570475569131E-4</v>
      </c>
      <c r="AL636" s="6">
        <f t="shared" ref="AL636" si="7178">$Q$4*$AF$33 *E636</f>
        <v>-6.3739230818700768E-4</v>
      </c>
      <c r="AM636" s="6">
        <f t="shared" ref="AM636" si="7179">$Q$4*$AF$33 *F636</f>
        <v>-1.2098804387779493E-3</v>
      </c>
      <c r="AN636" s="6">
        <f t="shared" ref="AN636" si="7180">$Q$4*$AF$33 *G636</f>
        <v>-1.4922413481488689E-4</v>
      </c>
      <c r="AO636" s="6">
        <f t="shared" ref="AO636" si="7181">$Q$4*$AF$33 *H636</f>
        <v>-1.5809991978528909E-4</v>
      </c>
      <c r="AP636" s="6">
        <f t="shared" ref="AP636" si="7182">$Q$4*$AF$33 *I636</f>
        <v>-7.794048677134428E-4</v>
      </c>
      <c r="AQ636" s="6">
        <f t="shared" ref="AQ636" si="7183">$Q$4*$AF$33 *J636</f>
        <v>-1.5366202730008799E-4</v>
      </c>
      <c r="AR636" s="6">
        <f t="shared" ref="AR636" si="7184">$Q$4*$AF$33 *K636</f>
        <v>-1.545496057971282E-4</v>
      </c>
      <c r="AS636" s="6">
        <f t="shared" ref="AS636" si="7185">$Q$4*$AF$33 *L636</f>
        <v>-1.5809991978528909E-4</v>
      </c>
      <c r="AT636" s="6">
        <f t="shared" ref="AT636" si="7186">$Q$4*$AF$33 *M636</f>
        <v>-1.5366202730008799E-4</v>
      </c>
      <c r="AU636" s="6">
        <f t="shared" ref="AU636" si="7187">$Q$4*$AF$33 *N636</f>
        <v>-1.8028938221129458E-4</v>
      </c>
      <c r="AV636" s="6">
        <f t="shared" ref="AV636" si="7188">$Q$4*$AG$33 *B636</f>
        <v>-4.93427803285354E-5</v>
      </c>
      <c r="AW636" s="6">
        <f t="shared" ref="AW636" si="7189">$Q$4*$AG$33 *C636</f>
        <v>-1.8445276856955879E-5</v>
      </c>
      <c r="AX636" s="6">
        <f t="shared" ref="AX636" si="7190">$Q$4*$AG$33 *D636</f>
        <v>-2.0043423588244475E-5</v>
      </c>
      <c r="AY636" s="6">
        <f t="shared" ref="AY636" si="7191">$Q$4*$AG$33 *E636</f>
        <v>-7.6511274760441531E-5</v>
      </c>
      <c r="AZ636" s="6">
        <f t="shared" ref="AZ636" si="7192">$Q$4*$AG$33 *F636</f>
        <v>-1.4523158420585115E-4</v>
      </c>
      <c r="BA636" s="6">
        <f t="shared" ref="BA636" si="7193">$Q$4*$AG$33 *G636</f>
        <v>-1.7912561279859678E-5</v>
      </c>
      <c r="BB636" s="6">
        <f t="shared" ref="BB636" si="7194">$Q$4*$AG$33 *H636</f>
        <v>-1.8977992434052078E-5</v>
      </c>
      <c r="BC636" s="6">
        <f t="shared" ref="BC636" si="7195">$Q$4*$AG$33 *I636</f>
        <v>-9.3558173227519895E-5</v>
      </c>
      <c r="BD636" s="6">
        <f t="shared" ref="BD636" si="7196">$Q$4*$AG$33 *J636</f>
        <v>-1.8445276856955879E-5</v>
      </c>
      <c r="BE636" s="6">
        <f t="shared" ref="BE636" si="7197">$Q$4*$AG$33 *K636</f>
        <v>-1.8551819972375117E-5</v>
      </c>
      <c r="BF636" s="6">
        <f t="shared" ref="BF636" si="7198">$Q$4*$AG$33 *L636</f>
        <v>-1.8977992434052078E-5</v>
      </c>
      <c r="BG636" s="6">
        <f t="shared" ref="BG636" si="7199">$Q$4*$AG$33 *M636</f>
        <v>-1.8445276856955879E-5</v>
      </c>
      <c r="BH636" s="6">
        <f t="shared" ref="BH636" si="7200">$Q$4*$AG$33 *N636</f>
        <v>-2.164157031953307E-5</v>
      </c>
      <c r="BI636" s="6">
        <f t="shared" ref="BI636" si="7201">$Q$4*$AH$33 *B636</f>
        <v>-2.720996431877118E-5</v>
      </c>
      <c r="BJ636" s="6">
        <f t="shared" ref="BJ636" si="7202">$Q$4*$AH$33 *C636</f>
        <v>-1.0171606094871277E-5</v>
      </c>
      <c r="BK636" s="6">
        <f t="shared" ref="BK636" si="7203">$Q$4*$AH$33 *D636</f>
        <v>-1.1052900485762652E-5</v>
      </c>
      <c r="BL636" s="6">
        <f t="shared" ref="BL636" si="7204">$Q$4*$AH$33 *E636</f>
        <v>-4.2191968963924542E-5</v>
      </c>
      <c r="BM636" s="6">
        <f t="shared" ref="BM636" si="7205">$Q$4*$AH$33 *F636</f>
        <v>-8.0087627772253635E-5</v>
      </c>
      <c r="BN636" s="6">
        <f t="shared" ref="BN636" si="7206">$Q$4*$AH$33 *G636</f>
        <v>-9.8778412979074856E-6</v>
      </c>
      <c r="BO636" s="6">
        <f t="shared" ref="BO636" si="7207">$Q$4*$AH$33 *H636</f>
        <v>-1.0465370891835069E-5</v>
      </c>
      <c r="BP636" s="6">
        <f t="shared" ref="BP636" si="7208">$Q$4*$AH$33 *I636</f>
        <v>-5.1592442466765873E-5</v>
      </c>
      <c r="BQ636" s="6">
        <f t="shared" ref="BQ636" si="7209">$Q$4*$AH$33 *J636</f>
        <v>-1.0171606094871277E-5</v>
      </c>
      <c r="BR636" s="6">
        <f t="shared" ref="BR636" si="7210">$Q$4*$AH$33 *K636</f>
        <v>-1.0230359054264035E-5</v>
      </c>
      <c r="BS636" s="6">
        <f t="shared" ref="BS636" si="7211">$Q$4*$AH$33 *L636</f>
        <v>-1.0465370891835069E-5</v>
      </c>
      <c r="BT636" s="6">
        <f t="shared" ref="BT636" si="7212">$Q$4*$AH$33 *M636</f>
        <v>-1.0171606094871277E-5</v>
      </c>
      <c r="BU636" s="6">
        <f t="shared" ref="BU636" si="7213">$Q$4*$AH$33 *N636</f>
        <v>-1.1934194876654025E-5</v>
      </c>
      <c r="BV636" s="6">
        <f>AF636*BV634</f>
        <v>3.65938751735624E-4</v>
      </c>
      <c r="BW636" s="6">
        <f t="shared" ref="BW636" si="7214">AG636*BW634</f>
        <v>-6.3828616411827177E-4</v>
      </c>
      <c r="BX636" s="10">
        <f>AH636*BX634</f>
        <v>-2.525969486711647E-3</v>
      </c>
    </row>
    <row r="637" spans="1:76" ht="15.75" thickBot="1" x14ac:dyDescent="0.3">
      <c r="A637" s="54"/>
      <c r="B637" s="19" t="s">
        <v>74</v>
      </c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16">
        <f>Y634+Y636</f>
        <v>0.39453810411744161</v>
      </c>
      <c r="Z637" s="16">
        <f t="shared" ref="Z637:AB637" si="7215">Z634+Z636</f>
        <v>-0.24620338592049568</v>
      </c>
      <c r="AA637" s="16">
        <f t="shared" si="7215"/>
        <v>-0.37727576499992149</v>
      </c>
      <c r="AB637" s="16">
        <f t="shared" si="7215"/>
        <v>0.38207204859314897</v>
      </c>
      <c r="AC637" s="49" t="s">
        <v>74</v>
      </c>
      <c r="AD637" s="49"/>
      <c r="AE637" s="49"/>
      <c r="AF637" s="49"/>
      <c r="AG637" s="49"/>
      <c r="AH637" s="49"/>
      <c r="AI637" s="17">
        <f>AI634+AI636</f>
        <v>-1.5042144549519729E-2</v>
      </c>
      <c r="AJ637" s="17">
        <f t="shared" ref="AJ637:BX637" si="7216">AJ634+AJ636</f>
        <v>0.78693610754798082</v>
      </c>
      <c r="AK637" s="17">
        <f t="shared" si="7216"/>
        <v>0.51001027480651095</v>
      </c>
      <c r="AL637" s="17">
        <f t="shared" si="7216"/>
        <v>6.1595160511703342E-2</v>
      </c>
      <c r="AM637" s="17">
        <f t="shared" si="7216"/>
        <v>0.14718867240283096</v>
      </c>
      <c r="AN637" s="17">
        <f t="shared" si="7216"/>
        <v>0.3869072979764151</v>
      </c>
      <c r="AO637" s="17">
        <f t="shared" si="7216"/>
        <v>0.93397239070925597</v>
      </c>
      <c r="AP637" s="17">
        <f t="shared" si="7216"/>
        <v>6.5484290103620682E-2</v>
      </c>
      <c r="AQ637" s="17">
        <f t="shared" si="7216"/>
        <v>0.60244854668198822</v>
      </c>
      <c r="AR637" s="17">
        <f t="shared" si="7216"/>
        <v>9.2007757316055858E-2</v>
      </c>
      <c r="AS637" s="17">
        <f t="shared" si="7216"/>
        <v>0.55890017409601411</v>
      </c>
      <c r="AT637" s="17">
        <f t="shared" si="7216"/>
        <v>0.93692153741852213</v>
      </c>
      <c r="AU637" s="17">
        <f t="shared" si="7216"/>
        <v>0.85260445502887139</v>
      </c>
      <c r="AV637" s="17">
        <f t="shared" si="7216"/>
        <v>0.64802676644759016</v>
      </c>
      <c r="AW637" s="17">
        <f t="shared" si="7216"/>
        <v>0.89474774739766816</v>
      </c>
      <c r="AX637" s="17">
        <f t="shared" si="7216"/>
        <v>0.68555654976624758</v>
      </c>
      <c r="AY637" s="17">
        <f t="shared" si="7216"/>
        <v>0.92473028534889368</v>
      </c>
      <c r="AZ637" s="17">
        <f t="shared" si="7216"/>
        <v>0.68027301593484202</v>
      </c>
      <c r="BA637" s="17">
        <f t="shared" si="7216"/>
        <v>0.18751914646611773</v>
      </c>
      <c r="BB637" s="17">
        <f t="shared" si="7216"/>
        <v>0.34074792132478371</v>
      </c>
      <c r="BC637" s="17">
        <f t="shared" si="7216"/>
        <v>0.79845027544431002</v>
      </c>
      <c r="BD637" s="17">
        <f t="shared" si="7216"/>
        <v>0.68649251323080596</v>
      </c>
      <c r="BE637" s="17">
        <f t="shared" si="7216"/>
        <v>4.5079903178022761E-2</v>
      </c>
      <c r="BF637" s="17">
        <f t="shared" si="7216"/>
        <v>0.64962612986749124</v>
      </c>
      <c r="BG637" s="17">
        <f t="shared" si="7216"/>
        <v>0.77573289670634293</v>
      </c>
      <c r="BH637" s="17">
        <f t="shared" si="7216"/>
        <v>0.98025582127142963</v>
      </c>
      <c r="BI637" s="17">
        <f t="shared" si="7216"/>
        <v>0.74277068030802362</v>
      </c>
      <c r="BJ637" s="17">
        <f t="shared" si="7216"/>
        <v>0.38585476799360363</v>
      </c>
      <c r="BK637" s="17">
        <f t="shared" si="7216"/>
        <v>0.33257284073565796</v>
      </c>
      <c r="BL637" s="17">
        <f t="shared" si="7216"/>
        <v>6.2633268372075057E-2</v>
      </c>
      <c r="BM637" s="17">
        <f t="shared" si="7216"/>
        <v>0.77105825737582656</v>
      </c>
      <c r="BN637" s="17">
        <f t="shared" si="7216"/>
        <v>0.46622403017694819</v>
      </c>
      <c r="BO637" s="17">
        <f t="shared" si="7216"/>
        <v>0.8899814313592318</v>
      </c>
      <c r="BP637" s="17">
        <f t="shared" si="7216"/>
        <v>0.34459878917374931</v>
      </c>
      <c r="BQ637" s="17">
        <f t="shared" si="7216"/>
        <v>0.37229503240742207</v>
      </c>
      <c r="BR637" s="17">
        <f t="shared" si="7216"/>
        <v>0.32030976591235411</v>
      </c>
      <c r="BS637" s="17">
        <f t="shared" si="7216"/>
        <v>0.20288398384738807</v>
      </c>
      <c r="BT637" s="17">
        <f t="shared" si="7216"/>
        <v>0.79192776796216213</v>
      </c>
      <c r="BU637" s="17">
        <f t="shared" si="7216"/>
        <v>0.21241463619488479</v>
      </c>
      <c r="BV637" s="17">
        <f t="shared" si="7216"/>
        <v>4.2895454018566925E-2</v>
      </c>
      <c r="BW637" s="17">
        <f t="shared" si="7216"/>
        <v>0.31005789085603358</v>
      </c>
      <c r="BX637" s="18">
        <f t="shared" si="7216"/>
        <v>0.54455845587272922</v>
      </c>
    </row>
    <row r="639" spans="1:76" x14ac:dyDescent="0.25">
      <c r="B639" t="s">
        <v>145</v>
      </c>
      <c r="F639">
        <f>((O621 - W621)^2 + (O624 -W624)^2 + (O627 -W627)^2 +(O630-W630)^2+(O633-W633)^2+(O636-W636)^2) / 6</f>
        <v>0.25122313881970354</v>
      </c>
    </row>
    <row r="640" spans="1:76" ht="15.75" thickBot="1" x14ac:dyDescent="0.3"/>
    <row r="641" spans="1:76" x14ac:dyDescent="0.25">
      <c r="A641" s="52" t="s">
        <v>102</v>
      </c>
      <c r="B641" s="33" t="s">
        <v>50</v>
      </c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5" t="s">
        <v>28</v>
      </c>
      <c r="Q641" s="35"/>
      <c r="R641" s="35"/>
      <c r="S641" s="35" t="s">
        <v>29</v>
      </c>
      <c r="T641" s="35"/>
      <c r="U641" s="35"/>
      <c r="V641" s="34" t="s">
        <v>30</v>
      </c>
      <c r="W641" s="34" t="s">
        <v>31</v>
      </c>
      <c r="X641" s="50" t="s">
        <v>62</v>
      </c>
      <c r="Y641" s="37" t="s">
        <v>54</v>
      </c>
      <c r="Z641" s="38"/>
      <c r="AA641" s="39"/>
      <c r="AB641" s="44" t="s">
        <v>49</v>
      </c>
      <c r="AC641" s="46" t="s">
        <v>58</v>
      </c>
      <c r="AD641" s="47"/>
      <c r="AE641" s="48"/>
      <c r="AF641" s="46" t="s">
        <v>63</v>
      </c>
      <c r="AG641" s="47"/>
      <c r="AH641" s="48"/>
      <c r="AI641" s="37" t="s">
        <v>67</v>
      </c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9"/>
      <c r="AV641" s="37" t="s">
        <v>68</v>
      </c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9"/>
      <c r="BI641" s="37" t="s">
        <v>69</v>
      </c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9"/>
      <c r="BV641" s="37" t="s">
        <v>73</v>
      </c>
      <c r="BW641" s="38"/>
      <c r="BX641" s="40"/>
    </row>
    <row r="642" spans="1:76" x14ac:dyDescent="0.25">
      <c r="A642" s="53"/>
      <c r="B642" s="5" t="s">
        <v>16</v>
      </c>
      <c r="C642" s="1" t="s">
        <v>17</v>
      </c>
      <c r="D642" s="1" t="s">
        <v>18</v>
      </c>
      <c r="E642" s="1" t="s">
        <v>19</v>
      </c>
      <c r="F642" s="1" t="s">
        <v>20</v>
      </c>
      <c r="G642" s="1" t="s">
        <v>21</v>
      </c>
      <c r="H642" s="1" t="s">
        <v>36</v>
      </c>
      <c r="I642" s="1" t="s">
        <v>37</v>
      </c>
      <c r="J642" s="1" t="s">
        <v>38</v>
      </c>
      <c r="K642" s="1" t="s">
        <v>39</v>
      </c>
      <c r="L642" s="1" t="s">
        <v>40</v>
      </c>
      <c r="M642" s="1" t="s">
        <v>41</v>
      </c>
      <c r="N642" s="1" t="s">
        <v>42</v>
      </c>
      <c r="O642" s="1" t="s">
        <v>22</v>
      </c>
      <c r="P642" s="1" t="s">
        <v>51</v>
      </c>
      <c r="Q642" s="1" t="s">
        <v>52</v>
      </c>
      <c r="R642" s="1" t="s">
        <v>53</v>
      </c>
      <c r="S642" s="1" t="s">
        <v>25</v>
      </c>
      <c r="T642" s="1" t="s">
        <v>26</v>
      </c>
      <c r="U642" s="1" t="s">
        <v>27</v>
      </c>
      <c r="V642" s="27"/>
      <c r="W642" s="27"/>
      <c r="X642" s="51"/>
      <c r="Y642" s="1" t="s">
        <v>55</v>
      </c>
      <c r="Z642" s="1" t="s">
        <v>56</v>
      </c>
      <c r="AA642" s="1" t="s">
        <v>57</v>
      </c>
      <c r="AB642" s="45"/>
      <c r="AC642" s="1" t="s">
        <v>59</v>
      </c>
      <c r="AD642" s="1" t="s">
        <v>60</v>
      </c>
      <c r="AE642" s="1" t="s">
        <v>61</v>
      </c>
      <c r="AF642" s="1" t="s">
        <v>64</v>
      </c>
      <c r="AG642" s="1" t="s">
        <v>65</v>
      </c>
      <c r="AH642" s="1" t="s">
        <v>66</v>
      </c>
      <c r="AI642" s="1" t="s">
        <v>16</v>
      </c>
      <c r="AJ642" s="1" t="s">
        <v>17</v>
      </c>
      <c r="AK642" s="1" t="s">
        <v>18</v>
      </c>
      <c r="AL642" s="1" t="s">
        <v>19</v>
      </c>
      <c r="AM642" s="2" t="s">
        <v>20</v>
      </c>
      <c r="AN642" s="2" t="s">
        <v>21</v>
      </c>
      <c r="AO642" s="2" t="s">
        <v>36</v>
      </c>
      <c r="AP642" s="2" t="s">
        <v>37</v>
      </c>
      <c r="AQ642" s="2" t="s">
        <v>38</v>
      </c>
      <c r="AR642" s="2" t="s">
        <v>39</v>
      </c>
      <c r="AS642" s="2" t="s">
        <v>40</v>
      </c>
      <c r="AT642" s="2" t="s">
        <v>41</v>
      </c>
      <c r="AU642" s="2" t="s">
        <v>42</v>
      </c>
      <c r="AV642" s="1" t="s">
        <v>16</v>
      </c>
      <c r="AW642" s="1" t="s">
        <v>17</v>
      </c>
      <c r="AX642" s="1" t="s">
        <v>18</v>
      </c>
      <c r="AY642" s="1" t="s">
        <v>19</v>
      </c>
      <c r="AZ642" s="2" t="s">
        <v>20</v>
      </c>
      <c r="BA642" s="2" t="s">
        <v>21</v>
      </c>
      <c r="BB642" s="2" t="s">
        <v>36</v>
      </c>
      <c r="BC642" s="2" t="s">
        <v>37</v>
      </c>
      <c r="BD642" s="2" t="s">
        <v>38</v>
      </c>
      <c r="BE642" s="2" t="s">
        <v>39</v>
      </c>
      <c r="BF642" s="2" t="s">
        <v>40</v>
      </c>
      <c r="BG642" s="2" t="s">
        <v>41</v>
      </c>
      <c r="BH642" s="2" t="s">
        <v>42</v>
      </c>
      <c r="BI642" s="1" t="s">
        <v>16</v>
      </c>
      <c r="BJ642" s="1" t="s">
        <v>17</v>
      </c>
      <c r="BK642" s="1" t="s">
        <v>18</v>
      </c>
      <c r="BL642" s="1" t="s">
        <v>19</v>
      </c>
      <c r="BM642" s="2" t="s">
        <v>20</v>
      </c>
      <c r="BN642" s="2" t="s">
        <v>21</v>
      </c>
      <c r="BO642" s="2" t="s">
        <v>36</v>
      </c>
      <c r="BP642" s="2" t="s">
        <v>37</v>
      </c>
      <c r="BQ642" s="2" t="s">
        <v>38</v>
      </c>
      <c r="BR642" s="2" t="s">
        <v>39</v>
      </c>
      <c r="BS642" s="2" t="s">
        <v>40</v>
      </c>
      <c r="BT642" s="2" t="s">
        <v>41</v>
      </c>
      <c r="BU642" s="2" t="s">
        <v>42</v>
      </c>
      <c r="BV642" s="2" t="s">
        <v>70</v>
      </c>
      <c r="BW642" s="2" t="s">
        <v>71</v>
      </c>
      <c r="BX642" s="9" t="s">
        <v>72</v>
      </c>
    </row>
    <row r="643" spans="1:76" x14ac:dyDescent="0.25">
      <c r="A643" s="53"/>
      <c r="B643" s="8">
        <v>0.26951672862453502</v>
      </c>
      <c r="C643" s="3">
        <v>0.10297397769516729</v>
      </c>
      <c r="D643" s="3">
        <v>0.10594795539033458</v>
      </c>
      <c r="E643" s="3">
        <v>0.46877323420074346</v>
      </c>
      <c r="F643" s="3">
        <v>0.87620817843866172</v>
      </c>
      <c r="G643" s="3">
        <v>0.1</v>
      </c>
      <c r="H643" s="3">
        <v>0.1</v>
      </c>
      <c r="I643" s="3">
        <v>0.51933085501858745</v>
      </c>
      <c r="J643" s="3">
        <v>0.1</v>
      </c>
      <c r="K643" s="3">
        <v>0.10089219330855019</v>
      </c>
      <c r="L643" s="3">
        <v>0.10297397769516729</v>
      </c>
      <c r="M643" s="3">
        <v>0.1</v>
      </c>
      <c r="N643" s="3">
        <v>0.120817843866171</v>
      </c>
      <c r="O643" s="3">
        <v>1</v>
      </c>
      <c r="P643" s="6">
        <f>$BV$43+ (B643*AI637) + (C643*$AJ$43) +(D643*$AK$43)+(E643*$AL$43)+(F643*$AM$43)+(G643*$AN$43)+(H643*$AO$43)+(I643*$AP$43)+(J643*$AQ$43)+(K643*$AR$43)+(L643*$AS$43)+(M643*$AT$43)+(N643*$AU$43)</f>
        <v>1.1167768360661348</v>
      </c>
      <c r="Q643" s="6">
        <f>$BW$43+ (B643*$AV$43) + (C643*$AW$43) +(D643*$AX$43)+(E643*$AY$43)+(F643*$AZ$43)+(G643*$BA$43)+(H643*$BB$43)+(I643*$BC$43)+(J643*$BD$43)+(K643*$BE$43)+(L643*$BF$43)+(M643*$BG$43)+(N643*$BH$43)</f>
        <v>2.5129876661774113</v>
      </c>
      <c r="R643" s="6">
        <f>$BX$43+ (B643*$BI$43) + (C643*$BJ$43) +(D643*$BK$43)+(E643*$BL$43)+(F643*$BM$43)+(G643*$BN$43)+(H643*$BO$43)+(I643*$BP$43)+(J643*$BQ$43)+(K643*$BR$43)+(L643*$BS$43)+(M643*$BT$43)+(N643*$BU$43)</f>
        <v>2.0142316659841852</v>
      </c>
      <c r="S643" s="6">
        <f>1/(1+EXP(-P643))</f>
        <v>0.75339036331278386</v>
      </c>
      <c r="T643" s="6">
        <f t="shared" ref="T643" si="7217">1/(1+EXP(-Q643))</f>
        <v>0.92504730296426851</v>
      </c>
      <c r="U643" s="6">
        <f t="shared" ref="U643" si="7218">1/(1+EXP(-R643))</f>
        <v>0.88228323250068719</v>
      </c>
      <c r="V643" s="6">
        <f>AB637+(S643*Y637)+(T643*Z637)+(U643*AA637)</f>
        <v>0.1186993945801994</v>
      </c>
      <c r="W643" s="6">
        <f>1/(1+EXP(-V643))</f>
        <v>0.52964005556999605</v>
      </c>
      <c r="X643" s="6">
        <f>(O643 -W643) *W643 * (1-W643)</f>
        <v>0.11717675942420869</v>
      </c>
      <c r="Y643" s="6">
        <f>$Q$4*X643*S643</f>
        <v>8.8279841354419256E-3</v>
      </c>
      <c r="Z643" s="6">
        <f>$Q$4*X643*T643</f>
        <v>1.0839404527545718E-2</v>
      </c>
      <c r="AA643" s="6">
        <f>$Q$4*X643*U643</f>
        <v>1.033830900787462E-2</v>
      </c>
      <c r="AB643" s="6">
        <f>$Q$4*X643</f>
        <v>1.1717675942420869E-2</v>
      </c>
      <c r="AC643" s="6">
        <f>X643 *Y637</f>
        <v>4.6230696509852856E-2</v>
      </c>
      <c r="AD643" s="6">
        <f t="shared" ref="AD643" si="7219">Y643 *Z637</f>
        <v>-2.1734795849982216E-3</v>
      </c>
      <c r="AE643" s="6">
        <f t="shared" ref="AE643" si="7220">Z643 *AA637</f>
        <v>-4.0894446352734235E-3</v>
      </c>
      <c r="AF643" s="6">
        <f>AC643 *S643*(1 - S643)</f>
        <v>8.5893547652399656E-3</v>
      </c>
      <c r="AG643" s="6">
        <f>AD643 *T643*(1 - T643)</f>
        <v>-1.5069775112286259E-4</v>
      </c>
      <c r="AH643" s="6">
        <f>AE643 *U643*(1 - U643)</f>
        <v>-4.2472779838913303E-4</v>
      </c>
      <c r="AI643" s="6">
        <f>$Q$4*$AF$49 *B643</f>
        <v>7.0728115482255504E-5</v>
      </c>
      <c r="AJ643" s="6">
        <f t="shared" ref="AJ643" si="7221">$Q$4*$AF$49 *C643</f>
        <v>2.7023017915289378E-5</v>
      </c>
      <c r="AK643" s="6">
        <f t="shared" ref="AK643" si="7222">$Q$4*$AF$49 *D643</f>
        <v>2.7803466086128061E-5</v>
      </c>
      <c r="AL643" s="6">
        <f t="shared" ref="AL643" si="7223">$Q$4*$AF$49 *E643</f>
        <v>1.2301814292844728E-4</v>
      </c>
      <c r="AM643" s="6">
        <f t="shared" ref="AM643" si="7224">$Q$4*$AF$49 *F643</f>
        <v>2.2993954233334679E-4</v>
      </c>
      <c r="AN643" s="6">
        <f t="shared" ref="AN643" si="7225">$Q$4*$AF$49 *G643</f>
        <v>2.6242569744450695E-5</v>
      </c>
      <c r="AO643" s="6">
        <f t="shared" ref="AO643" si="7226">$Q$4*$AF$49 *H643</f>
        <v>2.6242569744450695E-5</v>
      </c>
      <c r="AP643" s="6">
        <f t="shared" ref="AP643" si="7227">$Q$4*$AF$49 *I643</f>
        <v>1.3628576183270493E-4</v>
      </c>
      <c r="AQ643" s="6">
        <f t="shared" ref="AQ643" si="7228">$Q$4*$AF$49 *J643</f>
        <v>2.6242569744450695E-5</v>
      </c>
      <c r="AR643" s="6">
        <f t="shared" ref="AR643" si="7229">$Q$4*$AF$49 *K643</f>
        <v>2.6476704195702298E-5</v>
      </c>
      <c r="AS643" s="6">
        <f t="shared" ref="AS643" si="7230">$Q$4*$AF$49 *L643</f>
        <v>2.7023017915289378E-5</v>
      </c>
      <c r="AT643" s="6">
        <f t="shared" ref="AT643" si="7231">$Q$4*$AF$49 *M643</f>
        <v>2.6242569744450695E-5</v>
      </c>
      <c r="AU643" s="6">
        <f t="shared" ref="AU643" si="7232">$Q$4*$AF$49 *N643</f>
        <v>3.170570694032147E-5</v>
      </c>
      <c r="AV643" s="6">
        <f>$Q$4*$AG$49 *B643</f>
        <v>5.8622748510761062E-7</v>
      </c>
      <c r="AW643" s="6">
        <f t="shared" ref="AW643" si="7233">$Q$4*$AG$49 *C643</f>
        <v>2.2397932879283909E-7</v>
      </c>
      <c r="AX643" s="6">
        <f t="shared" ref="AX643" si="7234">$Q$4*$AG$49 *D643</f>
        <v>2.3044804586988857E-7</v>
      </c>
      <c r="AY643" s="6">
        <f t="shared" ref="AY643" si="7235">$Q$4*$AG$49 *E643</f>
        <v>1.0196315292699279E-6</v>
      </c>
      <c r="AZ643" s="6">
        <f t="shared" ref="AZ643" si="7236">$Q$4*$AG$49 *F643</f>
        <v>1.90584576882571E-6</v>
      </c>
      <c r="BA643" s="6">
        <f t="shared" ref="BA643" si="7237">$Q$4*$AG$49 *G643</f>
        <v>2.1751061171578957E-7</v>
      </c>
      <c r="BB643" s="6">
        <f t="shared" ref="BB643" si="7238">$Q$4*$AG$49 *H643</f>
        <v>2.1751061171578957E-7</v>
      </c>
      <c r="BC643" s="6">
        <f t="shared" ref="BC643" si="7239">$Q$4*$AG$49 *I643</f>
        <v>1.1295997195797698E-6</v>
      </c>
      <c r="BD643" s="6">
        <f t="shared" ref="BD643" si="7240">$Q$4*$AG$49 *J643</f>
        <v>2.1751061171578957E-7</v>
      </c>
      <c r="BE643" s="6">
        <f t="shared" ref="BE643" si="7241">$Q$4*$AG$49 *K643</f>
        <v>2.1945122683890442E-7</v>
      </c>
      <c r="BF643" s="6">
        <f t="shared" ref="BF643" si="7242">$Q$4*$AG$49 *L643</f>
        <v>2.2397932879283909E-7</v>
      </c>
      <c r="BG643" s="6">
        <f t="shared" ref="BG643" si="7243">$Q$4*$AG$49 *M643</f>
        <v>2.1751061171578957E-7</v>
      </c>
      <c r="BH643" s="6">
        <f t="shared" ref="BH643" si="7244">$Q$4*$AG$49 *N643</f>
        <v>2.6279163125513609E-7</v>
      </c>
      <c r="BI643" s="6">
        <f>$Q$4*$AH$49 *B643</f>
        <v>3.4984895032724009E-7</v>
      </c>
      <c r="BJ643" s="6">
        <f t="shared" ref="BJ643" si="7245">$Q$4*$AH$49 *C643</f>
        <v>1.3366642653882154E-7</v>
      </c>
      <c r="BK643" s="6">
        <f t="shared" ref="BK643" si="7246">$Q$4*$AH$49 *D643</f>
        <v>1.3752682874932902E-7</v>
      </c>
      <c r="BL643" s="6">
        <f t="shared" ref="BL643" si="7247">$Q$4*$AH$49 *E643</f>
        <v>6.0849589843124165E-7</v>
      </c>
      <c r="BM643" s="6">
        <f t="shared" ref="BM643" si="7248">$Q$4*$AH$49 *F643</f>
        <v>1.1373710012707666E-6</v>
      </c>
      <c r="BN643" s="6">
        <f t="shared" ref="BN643" si="7249">$Q$4*$AH$49 *G643</f>
        <v>1.2980602432831405E-7</v>
      </c>
      <c r="BO643" s="6">
        <f t="shared" ref="BO643" si="7250">$Q$4*$AH$49 *H643</f>
        <v>1.2980602432831405E-7</v>
      </c>
      <c r="BP643" s="6">
        <f t="shared" ref="BP643" si="7251">$Q$4*$AH$49 *I643</f>
        <v>6.7412273600986892E-7</v>
      </c>
      <c r="BQ643" s="6">
        <f t="shared" ref="BQ643" si="7252">$Q$4*$AH$49 *J643</f>
        <v>1.2980602432831405E-7</v>
      </c>
      <c r="BR643" s="6">
        <f t="shared" ref="BR643" si="7253">$Q$4*$AH$49 *K643</f>
        <v>1.3096414499146631E-7</v>
      </c>
      <c r="BS643" s="6">
        <f t="shared" ref="BS643" si="7254">$Q$4*$AH$49 *L643</f>
        <v>1.3366642653882154E-7</v>
      </c>
      <c r="BT643" s="6">
        <f t="shared" ref="BT643" si="7255">$Q$4*$AH$49 *M643</f>
        <v>1.2980602432831405E-7</v>
      </c>
      <c r="BU643" s="6">
        <f t="shared" ref="BU643" si="7256">$Q$4*$AH$49 *N643</f>
        <v>1.568288398018664E-7</v>
      </c>
      <c r="BV643" s="6">
        <f>$Q$4*AF643</f>
        <v>8.589354765239966E-4</v>
      </c>
      <c r="BW643" s="6">
        <f>$Q$4*AG643</f>
        <v>-1.5069775112286259E-5</v>
      </c>
      <c r="BX643" s="10">
        <f>$Q$4*AH643</f>
        <v>-4.2472779838913303E-5</v>
      </c>
    </row>
    <row r="644" spans="1:76" x14ac:dyDescent="0.25">
      <c r="A644" s="53"/>
      <c r="B644" s="21" t="s">
        <v>74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7">
        <f>Y637 + Y643</f>
        <v>0.40336608825288356</v>
      </c>
      <c r="Z644" s="7">
        <f t="shared" ref="Z644" si="7257">Z637 + Z643</f>
        <v>-0.23536398139294995</v>
      </c>
      <c r="AA644" s="7">
        <f t="shared" ref="AA644" si="7258">AA637 + AA643</f>
        <v>-0.36693745599204686</v>
      </c>
      <c r="AB644" s="7">
        <f>AB637+AB643</f>
        <v>0.39378972453556982</v>
      </c>
      <c r="AC644" s="41"/>
      <c r="AD644" s="42"/>
      <c r="AE644" s="42"/>
      <c r="AF644" s="42"/>
      <c r="AG644" s="42"/>
      <c r="AH644" s="43"/>
      <c r="AI644" s="7">
        <f>AI637 + AI643</f>
        <v>-1.4971416434037474E-2</v>
      </c>
      <c r="AJ644" s="7">
        <f t="shared" ref="AJ644:BX644" si="7259">AJ637 + AJ643</f>
        <v>0.78696313056589606</v>
      </c>
      <c r="AK644" s="7">
        <f t="shared" si="7259"/>
        <v>0.51003807827259706</v>
      </c>
      <c r="AL644" s="7">
        <f t="shared" si="7259"/>
        <v>6.1718178654631792E-2</v>
      </c>
      <c r="AM644" s="7">
        <f t="shared" si="7259"/>
        <v>0.14741861194516431</v>
      </c>
      <c r="AN644" s="7">
        <f t="shared" si="7259"/>
        <v>0.38693354054615953</v>
      </c>
      <c r="AO644" s="7">
        <f t="shared" si="7259"/>
        <v>0.93399863327900046</v>
      </c>
      <c r="AP644" s="7">
        <f t="shared" si="7259"/>
        <v>6.562057586545339E-2</v>
      </c>
      <c r="AQ644" s="7">
        <f t="shared" si="7259"/>
        <v>0.6024747892517327</v>
      </c>
      <c r="AR644" s="7">
        <f t="shared" si="7259"/>
        <v>9.2034234020251557E-2</v>
      </c>
      <c r="AS644" s="7">
        <f t="shared" si="7259"/>
        <v>0.55892719711392935</v>
      </c>
      <c r="AT644" s="7">
        <f t="shared" si="7259"/>
        <v>0.93694777998826662</v>
      </c>
      <c r="AU644" s="7">
        <f t="shared" si="7259"/>
        <v>0.85263616073581172</v>
      </c>
      <c r="AV644" s="7">
        <f t="shared" si="7259"/>
        <v>0.64802735267507527</v>
      </c>
      <c r="AW644" s="7">
        <f t="shared" si="7259"/>
        <v>0.89474797137699691</v>
      </c>
      <c r="AX644" s="7">
        <f t="shared" si="7259"/>
        <v>0.68555678021429345</v>
      </c>
      <c r="AY644" s="7">
        <f t="shared" si="7259"/>
        <v>0.924731304980423</v>
      </c>
      <c r="AZ644" s="7">
        <f t="shared" si="7259"/>
        <v>0.68027492178061089</v>
      </c>
      <c r="BA644" s="7">
        <f t="shared" si="7259"/>
        <v>0.18751936397672944</v>
      </c>
      <c r="BB644" s="7">
        <f t="shared" si="7259"/>
        <v>0.3407481388353954</v>
      </c>
      <c r="BC644" s="7">
        <f t="shared" si="7259"/>
        <v>0.79845140504402956</v>
      </c>
      <c r="BD644" s="7">
        <f t="shared" si="7259"/>
        <v>0.6864927307414177</v>
      </c>
      <c r="BE644" s="7">
        <f t="shared" si="7259"/>
        <v>4.5080122629249597E-2</v>
      </c>
      <c r="BF644" s="7">
        <f t="shared" si="7259"/>
        <v>0.64962635384681999</v>
      </c>
      <c r="BG644" s="7">
        <f t="shared" si="7259"/>
        <v>0.77573311421695468</v>
      </c>
      <c r="BH644" s="7">
        <f t="shared" si="7259"/>
        <v>0.98025608406306086</v>
      </c>
      <c r="BI644" s="7">
        <f t="shared" si="7259"/>
        <v>0.74277103015697399</v>
      </c>
      <c r="BJ644" s="7">
        <f t="shared" si="7259"/>
        <v>0.38585490166003017</v>
      </c>
      <c r="BK644" s="7">
        <f t="shared" si="7259"/>
        <v>0.33257297826248672</v>
      </c>
      <c r="BL644" s="7">
        <f t="shared" si="7259"/>
        <v>6.263387686797349E-2</v>
      </c>
      <c r="BM644" s="7">
        <f t="shared" si="7259"/>
        <v>0.77105939474682783</v>
      </c>
      <c r="BN644" s="7">
        <f t="shared" si="7259"/>
        <v>0.46622415998297251</v>
      </c>
      <c r="BO644" s="7">
        <f t="shared" si="7259"/>
        <v>0.88998156116525617</v>
      </c>
      <c r="BP644" s="7">
        <f t="shared" si="7259"/>
        <v>0.34459946329648533</v>
      </c>
      <c r="BQ644" s="7">
        <f t="shared" si="7259"/>
        <v>0.37229516221344638</v>
      </c>
      <c r="BR644" s="7">
        <f t="shared" si="7259"/>
        <v>0.32030989687649908</v>
      </c>
      <c r="BS644" s="7">
        <f t="shared" si="7259"/>
        <v>0.2028841175138146</v>
      </c>
      <c r="BT644" s="7">
        <f t="shared" si="7259"/>
        <v>0.79192789776818651</v>
      </c>
      <c r="BU644" s="7">
        <f t="shared" si="7259"/>
        <v>0.2124147930237246</v>
      </c>
      <c r="BV644" s="7">
        <f t="shared" si="7259"/>
        <v>4.3754389495090924E-2</v>
      </c>
      <c r="BW644" s="7">
        <f t="shared" si="7259"/>
        <v>0.31004282108092129</v>
      </c>
      <c r="BX644" s="11">
        <f t="shared" si="7259"/>
        <v>0.54451598309289029</v>
      </c>
    </row>
    <row r="645" spans="1:76" x14ac:dyDescent="0.25">
      <c r="A645" s="53"/>
      <c r="BX645" s="12"/>
    </row>
    <row r="646" spans="1:76" x14ac:dyDescent="0.25">
      <c r="A646" s="53"/>
      <c r="B646" s="8">
        <v>0.29033457249070638</v>
      </c>
      <c r="C646" s="3">
        <v>0.10297397769516729</v>
      </c>
      <c r="D646" s="3">
        <v>0.11189591078066916</v>
      </c>
      <c r="E646" s="3">
        <v>0.48066914498141267</v>
      </c>
      <c r="F646" s="3">
        <v>0.88215613382899627</v>
      </c>
      <c r="G646" s="3">
        <v>0.1</v>
      </c>
      <c r="H646" s="3">
        <v>0.1</v>
      </c>
      <c r="I646" s="3">
        <v>0.41226765799256504</v>
      </c>
      <c r="J646" s="3">
        <v>0.10297397769516729</v>
      </c>
      <c r="K646" s="3">
        <v>0.10059479553903346</v>
      </c>
      <c r="L646" s="3">
        <v>0.10594795539033458</v>
      </c>
      <c r="M646" s="3">
        <v>0.10297397769516729</v>
      </c>
      <c r="N646" s="3">
        <v>0.120817843866171</v>
      </c>
      <c r="O646" s="3">
        <v>0</v>
      </c>
      <c r="P646" s="6">
        <f>$BV$43+ (B646*AI640) + (C646*$AJ$43) +(D646*$AK$43)+(E646*$AL$43)+(F646*$AM$43)+(G646*$AN$43)+(H646*$AO$43)+(I646*$AP$43)+(J646*$AQ$43)+(K646*$AR$43)+(L646*$AS$43)+(M646*$AT$43)+(N646*$AU$43)</f>
        <v>1.1168360491324956</v>
      </c>
      <c r="Q646" s="6">
        <f>$BW$43+ (B646*$AV$43) + (C646*$AW$43) +(D646*$AX$43)+(E646*$AY$43)+(F646*$AZ$43)+(G646*$BA$43)+(H646*$BB$43)+(I646*$BC$43)+(J646*$BD$43)+(K646*$BE$43)+(L646*$BF$43)+(M646*$BG$43)+(N646*$BH$43)</f>
        <v>2.4655634858100868</v>
      </c>
      <c r="R646" s="6">
        <f>$BX$43+ (B646*$BI$43) + (C646*$BJ$43) +(D646*$BK$43)+(E646*$BL$43)+(F646*$BM$43)+(G646*$BN$43)+(H646*$BO$43)+(I646*$BP$43)+(J646*$BQ$43)+(K646*$BR$43)+(L646*$BS$43)+(M646*$BT$43)+(N646*$BU$43)</f>
        <v>2.0036371550250882</v>
      </c>
      <c r="S646" s="6">
        <f>1/(1+EXP(-P646))</f>
        <v>0.7534013645401284</v>
      </c>
      <c r="T646" s="6">
        <f t="shared" ref="T646" si="7260">1/(1+EXP(-Q646))</f>
        <v>0.92169215469987387</v>
      </c>
      <c r="U646" s="6">
        <f t="shared" ref="U646" si="7261">1/(1+EXP(-R646))</f>
        <v>0.88117842732851526</v>
      </c>
      <c r="V646" s="6">
        <f>AB637+(S646*Y637)+(T646*Z637)+(U646*AA637)</f>
        <v>0.11994660006304519</v>
      </c>
      <c r="W646" s="6">
        <f t="shared" ref="W646" si="7262">1/(1+EXP(-V646))</f>
        <v>0.52995074970388611</v>
      </c>
      <c r="X646" s="6">
        <f>(O646 -W646) *W646 * (1-W646)</f>
        <v>-0.13201229647967483</v>
      </c>
      <c r="Y646" s="6">
        <f>$Q$4*X646*S646</f>
        <v>-9.9458244303863002E-3</v>
      </c>
      <c r="Z646" s="6">
        <f>$Q$4*X646*T646</f>
        <v>-1.2167469798923008E-2</v>
      </c>
      <c r="AA646" s="6">
        <f>$Q$4*X646*U646</f>
        <v>-1.1632638779998556E-2</v>
      </c>
      <c r="AB646" s="6">
        <f>$Q$4*X646</f>
        <v>-1.3201229647967484E-2</v>
      </c>
      <c r="AC646" s="6">
        <f>X646 *Y637</f>
        <v>-5.208388117328052E-2</v>
      </c>
      <c r="AD646" s="6">
        <f>X646 *Z637</f>
        <v>3.2501874376436278E-2</v>
      </c>
      <c r="AE646" s="6">
        <f>X646 *AA637</f>
        <v>4.9805040143765765E-2</v>
      </c>
      <c r="AF646" s="6">
        <f>AC646 *S646*(1 - S646)</f>
        <v>-9.6765470136795147E-3</v>
      </c>
      <c r="AG646" s="6">
        <f>AD646 *T646*(1 - T646)</f>
        <v>2.3458464010801048E-3</v>
      </c>
      <c r="AH646" s="6">
        <f>AE646 *U646*(1 - U646)</f>
        <v>5.2147374438657849E-3</v>
      </c>
      <c r="AI646" s="6">
        <f>$Q$4*$AF$52 *B646</f>
        <v>-4.4871305332942388E-4</v>
      </c>
      <c r="AJ646" s="6">
        <f t="shared" ref="AJ646" si="7263">$Q$4*$AF$52 *C646</f>
        <v>-1.5914662710915544E-4</v>
      </c>
      <c r="AK646" s="6">
        <f t="shared" ref="AK646" si="7264">$Q$4*$AF$52 *D646</f>
        <v>-1.7293550454821583E-4</v>
      </c>
      <c r="AL646" s="6">
        <f t="shared" ref="AL646" si="7265">$Q$4*$AF$52 *E646</f>
        <v>-7.4287577202937895E-4</v>
      </c>
      <c r="AM646" s="6">
        <f t="shared" ref="AM646" si="7266">$Q$4*$AF$52 *F646</f>
        <v>-1.3633752567870968E-3</v>
      </c>
      <c r="AN646" s="6">
        <f t="shared" ref="AN646" si="7267">$Q$4*$AF$52 *G646</f>
        <v>-1.5455033462946863E-4</v>
      </c>
      <c r="AO646" s="6">
        <f t="shared" ref="AO646" si="7268">$Q$4*$AF$52 *H646</f>
        <v>-1.5455033462946863E-4</v>
      </c>
      <c r="AP646" s="6">
        <f t="shared" ref="AP646" si="7269">$Q$4*$AF$52 *I646</f>
        <v>-6.3716104499658254E-4</v>
      </c>
      <c r="AQ646" s="6">
        <f t="shared" ref="AQ646" si="7270">$Q$4*$AF$52 *J646</f>
        <v>-1.5914662710915544E-4</v>
      </c>
      <c r="AR646" s="6">
        <f t="shared" ref="AR646" si="7271">$Q$4*$AF$52 *K646</f>
        <v>-1.5546959312540598E-4</v>
      </c>
      <c r="AS646" s="6">
        <f t="shared" ref="AS646" si="7272">$Q$4*$AF$52 *L646</f>
        <v>-1.6374291958884223E-4</v>
      </c>
      <c r="AT646" s="6">
        <f t="shared" ref="AT646" si="7273">$Q$4*$AF$52 *M646</f>
        <v>-1.5914662710915544E-4</v>
      </c>
      <c r="AU646" s="6">
        <f t="shared" ref="AU646" si="7274">$Q$4*$AF$52 *N646</f>
        <v>-1.8672438198727621E-4</v>
      </c>
      <c r="AV646" s="6">
        <f>$Q$4*$AG$52 *B646</f>
        <v>-5.0799712809904275E-5</v>
      </c>
      <c r="AW646" s="6">
        <f t="shared" ref="AW646" si="7275">$Q$4*$AG$52 *C646</f>
        <v>-1.8017311713628017E-5</v>
      </c>
      <c r="AX646" s="6">
        <f t="shared" ref="AX646" si="7276">$Q$4*$AG$52 *D646</f>
        <v>-1.9578378432498315E-5</v>
      </c>
      <c r="AY646" s="6">
        <f t="shared" ref="AY646" si="7277">$Q$4*$AG$52 *E646</f>
        <v>-8.4102469479137277E-5</v>
      </c>
      <c r="AZ646" s="6">
        <f t="shared" ref="AZ646" si="7278">$Q$4*$AG$52 *F646</f>
        <v>-1.5435047182830067E-4</v>
      </c>
      <c r="BA646" s="6">
        <f t="shared" ref="BA646" si="7279">$Q$4*$AG$52 *G646</f>
        <v>-1.7496956140671253E-5</v>
      </c>
      <c r="BB646" s="6">
        <f t="shared" ref="BB646" si="7280">$Q$4*$AG$52 *H646</f>
        <v>-1.7496956140671253E-5</v>
      </c>
      <c r="BC646" s="6">
        <f t="shared" ref="BC646" si="7281">$Q$4*$AG$52 *I646</f>
        <v>-7.2134291301131665E-5</v>
      </c>
      <c r="BD646" s="6">
        <f t="shared" ref="BD646" si="7282">$Q$4*$AG$52 *J646</f>
        <v>-1.8017311713628017E-5</v>
      </c>
      <c r="BE646" s="6">
        <f t="shared" ref="BE646" si="7283">$Q$4*$AG$52 *K646</f>
        <v>-1.7601027255262605E-5</v>
      </c>
      <c r="BF646" s="6">
        <f t="shared" ref="BF646" si="7284">$Q$4*$AG$52 *L646</f>
        <v>-1.8537667286584785E-5</v>
      </c>
      <c r="BG646" s="6">
        <f t="shared" ref="BG646" si="7285">$Q$4*$AG$52 *M646</f>
        <v>-1.8017311713628017E-5</v>
      </c>
      <c r="BH646" s="6">
        <f t="shared" ref="BH646" si="7286">$Q$4*$AG$52 *N646</f>
        <v>-2.1139445151368612E-5</v>
      </c>
      <c r="BI646" s="6">
        <f>$Q$4*$AH$52 *B646</f>
        <v>-2.4001231093712511E-5</v>
      </c>
      <c r="BJ646" s="6">
        <f t="shared" ref="BJ646" si="7287">$Q$4*$AH$52 *C646</f>
        <v>-8.5126005287559081E-6</v>
      </c>
      <c r="BK646" s="6">
        <f t="shared" ref="BK646" si="7288">$Q$4*$AH$52 *D646</f>
        <v>-9.2501543651824131E-6</v>
      </c>
      <c r="BL646" s="6">
        <f t="shared" ref="BL646" si="7289">$Q$4*$AH$52 *E646</f>
        <v>-3.9735712937477939E-5</v>
      </c>
      <c r="BM646" s="6">
        <f t="shared" ref="BM646" si="7290">$Q$4*$AH$52 *F646</f>
        <v>-7.292563557667065E-5</v>
      </c>
      <c r="BN646" s="6">
        <f t="shared" ref="BN646" si="7291">$Q$4*$AH$52 *G646</f>
        <v>-8.2667492499470737E-6</v>
      </c>
      <c r="BO646" s="6">
        <f t="shared" ref="BO646" si="7292">$Q$4*$AH$52 *H646</f>
        <v>-8.2667492499470737E-6</v>
      </c>
      <c r="BP646" s="6">
        <f t="shared" ref="BP646" si="7293">$Q$4*$AH$52 *I646</f>
        <v>-3.4081133524874732E-5</v>
      </c>
      <c r="BQ646" s="6">
        <f t="shared" ref="BQ646" si="7294">$Q$4*$AH$52 *J646</f>
        <v>-8.5126005287559081E-6</v>
      </c>
      <c r="BR646" s="6">
        <f t="shared" ref="BR646" si="7295">$Q$4*$AH$52 *K646</f>
        <v>-8.3159195057088406E-6</v>
      </c>
      <c r="BS646" s="6">
        <f t="shared" ref="BS646" si="7296">$Q$4*$AH$52 *L646</f>
        <v>-8.7584518075647443E-6</v>
      </c>
      <c r="BT646" s="6">
        <f t="shared" ref="BT646" si="7297">$Q$4*$AH$52 *M646</f>
        <v>-8.5126005287559081E-6</v>
      </c>
      <c r="BU646" s="6">
        <f t="shared" ref="BU646" si="7298">$Q$4*$AH$52 *N646</f>
        <v>-9.9877082016089164E-6</v>
      </c>
      <c r="BV646" s="6">
        <f>$Q$4*AF646</f>
        <v>-9.6765470136795154E-4</v>
      </c>
      <c r="BW646" s="6">
        <f>$Q$4*AG646</f>
        <v>2.3458464010801049E-4</v>
      </c>
      <c r="BX646" s="10">
        <f>$Q$4*AH646</f>
        <v>5.2147374438657847E-4</v>
      </c>
    </row>
    <row r="647" spans="1:76" x14ac:dyDescent="0.25">
      <c r="A647" s="53"/>
      <c r="B647" s="21" t="s">
        <v>74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13">
        <f>Y644+Y646</f>
        <v>0.39342026382249728</v>
      </c>
      <c r="Z647" s="13">
        <f t="shared" ref="Z647:AB647" si="7299">Z644+Z646</f>
        <v>-0.24753145119187295</v>
      </c>
      <c r="AA647" s="13">
        <f t="shared" si="7299"/>
        <v>-0.3785700947720454</v>
      </c>
      <c r="AB647" s="13">
        <f t="shared" si="7299"/>
        <v>0.38058849488760232</v>
      </c>
      <c r="AC647" s="36" t="s">
        <v>74</v>
      </c>
      <c r="AD647" s="36"/>
      <c r="AE647" s="36"/>
      <c r="AF647" s="36"/>
      <c r="AG647" s="36"/>
      <c r="AH647" s="36"/>
      <c r="AI647" s="14">
        <f>AI644+AI646</f>
        <v>-1.5420129487366898E-2</v>
      </c>
      <c r="AJ647" s="14">
        <f t="shared" ref="AJ647:BV647" si="7300">AJ644+AJ646</f>
        <v>0.78680398393878692</v>
      </c>
      <c r="AK647" s="14">
        <f t="shared" si="7300"/>
        <v>0.50986514276804884</v>
      </c>
      <c r="AL647" s="14">
        <f t="shared" si="7300"/>
        <v>6.097530288260241E-2</v>
      </c>
      <c r="AM647" s="14">
        <f t="shared" si="7300"/>
        <v>0.14605523668837722</v>
      </c>
      <c r="AN647" s="14">
        <f t="shared" si="7300"/>
        <v>0.38677899021153006</v>
      </c>
      <c r="AO647" s="14">
        <f t="shared" si="7300"/>
        <v>0.93384408294437093</v>
      </c>
      <c r="AP647" s="14">
        <f t="shared" si="7300"/>
        <v>6.4983414820456803E-2</v>
      </c>
      <c r="AQ647" s="14">
        <f t="shared" si="7300"/>
        <v>0.60231564262462356</v>
      </c>
      <c r="AR647" s="14">
        <f t="shared" si="7300"/>
        <v>9.1878764427126156E-2</v>
      </c>
      <c r="AS647" s="14">
        <f t="shared" si="7300"/>
        <v>0.55876345419434048</v>
      </c>
      <c r="AT647" s="14">
        <f t="shared" si="7300"/>
        <v>0.93678863336115747</v>
      </c>
      <c r="AU647" s="14">
        <f t="shared" si="7300"/>
        <v>0.85244943635382442</v>
      </c>
      <c r="AV647" s="14">
        <f t="shared" si="7300"/>
        <v>0.64797655296226542</v>
      </c>
      <c r="AW647" s="14">
        <f t="shared" si="7300"/>
        <v>0.89472995406528333</v>
      </c>
      <c r="AX647" s="14">
        <f t="shared" si="7300"/>
        <v>0.68553720183586098</v>
      </c>
      <c r="AY647" s="14">
        <f t="shared" si="7300"/>
        <v>0.9246472025109439</v>
      </c>
      <c r="AZ647" s="14">
        <f t="shared" si="7300"/>
        <v>0.68012057130878256</v>
      </c>
      <c r="BA647" s="14">
        <f t="shared" si="7300"/>
        <v>0.18750186702058877</v>
      </c>
      <c r="BB647" s="14">
        <f t="shared" si="7300"/>
        <v>0.34073064187925473</v>
      </c>
      <c r="BC647" s="14">
        <f t="shared" si="7300"/>
        <v>0.79837927075272841</v>
      </c>
      <c r="BD647" s="14">
        <f t="shared" si="7300"/>
        <v>0.68647471342970412</v>
      </c>
      <c r="BE647" s="14">
        <f t="shared" si="7300"/>
        <v>4.5062521601994338E-2</v>
      </c>
      <c r="BF647" s="14">
        <f t="shared" si="7300"/>
        <v>0.64960781617953345</v>
      </c>
      <c r="BG647" s="14">
        <f t="shared" si="7300"/>
        <v>0.7757150969052411</v>
      </c>
      <c r="BH647" s="14">
        <f t="shared" si="7300"/>
        <v>0.9802349446179095</v>
      </c>
      <c r="BI647" s="14">
        <f t="shared" si="7300"/>
        <v>0.74274702892588029</v>
      </c>
      <c r="BJ647" s="14">
        <f t="shared" si="7300"/>
        <v>0.38584638905950142</v>
      </c>
      <c r="BK647" s="14">
        <f t="shared" si="7300"/>
        <v>0.33256372810812151</v>
      </c>
      <c r="BL647" s="14">
        <f t="shared" si="7300"/>
        <v>6.2594141155036018E-2</v>
      </c>
      <c r="BM647" s="14">
        <f t="shared" si="7300"/>
        <v>0.77098646911125113</v>
      </c>
      <c r="BN647" s="14">
        <f t="shared" si="7300"/>
        <v>0.46621589323372253</v>
      </c>
      <c r="BO647" s="14">
        <f t="shared" si="7300"/>
        <v>0.88997329441600626</v>
      </c>
      <c r="BP647" s="14">
        <f t="shared" si="7300"/>
        <v>0.34456538216296045</v>
      </c>
      <c r="BQ647" s="14">
        <f t="shared" si="7300"/>
        <v>0.37228664961291763</v>
      </c>
      <c r="BR647" s="14">
        <f t="shared" si="7300"/>
        <v>0.32030158095699335</v>
      </c>
      <c r="BS647" s="14">
        <f t="shared" si="7300"/>
        <v>0.20287535906200704</v>
      </c>
      <c r="BT647" s="14">
        <f t="shared" si="7300"/>
        <v>0.7919193851676577</v>
      </c>
      <c r="BU647" s="14">
        <f t="shared" si="7300"/>
        <v>0.212404805315523</v>
      </c>
      <c r="BV647" s="14">
        <f t="shared" si="7300"/>
        <v>4.2786734793722976E-2</v>
      </c>
      <c r="BW647" s="14">
        <f>BW644+BW646</f>
        <v>0.3102774057210293</v>
      </c>
      <c r="BX647" s="15">
        <f t="shared" ref="BX647" si="7301">BX644+BX646</f>
        <v>0.54503745683727689</v>
      </c>
    </row>
    <row r="648" spans="1:76" x14ac:dyDescent="0.25">
      <c r="A648" s="53"/>
      <c r="BX648" s="12"/>
    </row>
    <row r="649" spans="1:76" ht="14.25" customHeight="1" x14ac:dyDescent="0.25">
      <c r="A649" s="53"/>
      <c r="B649" s="8">
        <v>0.32007434944237922</v>
      </c>
      <c r="C649" s="3">
        <v>0.1</v>
      </c>
      <c r="D649" s="3">
        <v>0.10594795539033458</v>
      </c>
      <c r="E649" s="3">
        <v>0.45687732342007437</v>
      </c>
      <c r="F649" s="3">
        <v>0.9</v>
      </c>
      <c r="G649" s="3">
        <v>0.1</v>
      </c>
      <c r="H649" s="3">
        <v>0.10594795539033458</v>
      </c>
      <c r="I649" s="3">
        <v>0.45985130111524164</v>
      </c>
      <c r="J649" s="3">
        <v>0.10297397769516729</v>
      </c>
      <c r="K649" s="3">
        <v>0.10059479553903346</v>
      </c>
      <c r="L649" s="3">
        <v>0.10297397769516729</v>
      </c>
      <c r="M649" s="3">
        <v>0.10297397769516729</v>
      </c>
      <c r="N649" s="3">
        <v>0.10892193308550187</v>
      </c>
      <c r="O649" s="3">
        <v>0</v>
      </c>
      <c r="P649" s="6">
        <f>$BV$43+ (B649*AI643) + (C649*$AJ$43) +(D649*$AK$43)+(E649*$AL$43)+(F649*$AM$43)+(G649*$AN$43)+(H649*$AO$43)+(I649*$AP$43)+(J649*$AQ$43)+(K649*$AR$43)+(L649*$AS$43)+(M649*$AT$43)+(N649*$AU$43)</f>
        <v>1.1143230549601821</v>
      </c>
      <c r="Q649" s="6">
        <f>$BW$43+ (B649*$AV$43) + (C649*$AW$43) +(D649*$AX$43)+(E649*$AY$43)+(F649*$AZ$43)+(G649*$BA$43)+(H649*$BB$43)+(I649*$BC$43)+(J649*$BD$43)+(K649*$BE$43)+(L649*$BF$43)+(M649*$BG$43)+(N649*$BH$43)</f>
        <v>2.4954608669463334</v>
      </c>
      <c r="R649" s="6">
        <f>$BX$43+ (B649*$BI$43) + (C649*$BJ$43) +(D649*$BK$43)+(E649*$BL$43)+(F649*$BM$43)+(G649*$BN$43)+(H649*$BO$43)+(I649*$BP$43)+(J649*$BQ$43)+(K649*$BR$43)+(L649*$BS$43)+(M649*$BT$43)+(N649*$BU$43)</f>
        <v>2.053859722839591</v>
      </c>
      <c r="S649" s="6">
        <f t="shared" ref="S649" si="7302">1/(1+EXP(-P649))</f>
        <v>0.75293418375792309</v>
      </c>
      <c r="T649" s="6">
        <f>1/(1+EXP(-Q649))</f>
        <v>0.92382299661895484</v>
      </c>
      <c r="U649" s="6">
        <f>1/(1+EXP(-R649))</f>
        <v>0.88633704164848148</v>
      </c>
      <c r="V649" s="6">
        <f>AB637+(S649*Y637)+(T649*Z637)+(U649*AA637)</f>
        <v>0.11729143878370984</v>
      </c>
      <c r="W649" s="6">
        <f t="shared" ref="W649" si="7303">1/(1+EXP(-V649))</f>
        <v>0.52928928897614702</v>
      </c>
      <c r="X649" s="6">
        <f>(O649 -W649) *W649 * (1-W649)</f>
        <v>-0.13186826483851005</v>
      </c>
      <c r="Y649" s="6">
        <f>$Q$4*X649*S649</f>
        <v>-9.9288124349757208E-3</v>
      </c>
      <c r="Z649" s="6">
        <f>$Q$4*X649*T649</f>
        <v>-1.2182293558205432E-2</v>
      </c>
      <c r="AA649" s="6">
        <f>$Q$4*X649*U649</f>
        <v>-1.1687972774428347E-2</v>
      </c>
      <c r="AB649" s="6">
        <f>$Q$4*X649</f>
        <v>-1.3186826483851007E-2</v>
      </c>
      <c r="AC649" s="6">
        <f>$X649 *Y637</f>
        <v>-5.2027055202642447E-2</v>
      </c>
      <c r="AD649" s="6">
        <f>$X649 *Z637</f>
        <v>3.246641329870182E-2</v>
      </c>
      <c r="AE649" s="6">
        <f>$X649 *AA637</f>
        <v>4.9750700496161128E-2</v>
      </c>
      <c r="AF649" s="6">
        <f>AC649 *S649*(1 - S649)</f>
        <v>-9.678296456806474E-3</v>
      </c>
      <c r="AG649" s="6">
        <f>AD649 *T649*(1 - T649)</f>
        <v>2.2847935621647044E-3</v>
      </c>
      <c r="AH649" s="6">
        <f>AE649 *U649*(1 - U649)</f>
        <v>5.0120691605206776E-3</v>
      </c>
      <c r="AI649" s="6">
        <f t="shared" ref="AI649" si="7304">$Q$4*$AF$33 *B649</f>
        <v>-4.7762817871976817E-4</v>
      </c>
      <c r="AJ649" s="6">
        <f t="shared" ref="AJ649" si="7305">$Q$4*$AF$33 *C649</f>
        <v>-1.4922413481488689E-4</v>
      </c>
      <c r="AK649" s="6">
        <f t="shared" ref="AK649" si="7306">$Q$4*$AF$33 *D649</f>
        <v>-1.5809991978528909E-4</v>
      </c>
      <c r="AL649" s="6">
        <f t="shared" ref="AL649" si="7307">$Q$4*$AF$33 *E649</f>
        <v>-6.817712330390186E-4</v>
      </c>
      <c r="AM649" s="6">
        <f t="shared" ref="AM649" si="7308">$Q$4*$AF$33 *F649</f>
        <v>-1.3430172133339822E-3</v>
      </c>
      <c r="AN649" s="6">
        <f t="shared" ref="AN649" si="7309">$Q$4*$AF$33 *G649</f>
        <v>-1.4922413481488689E-4</v>
      </c>
      <c r="AO649" s="6">
        <f t="shared" ref="AO649" si="7310">$Q$4*$AF$33 *H649</f>
        <v>-1.5809991978528909E-4</v>
      </c>
      <c r="AP649" s="6">
        <f t="shared" ref="AP649" si="7311">$Q$4*$AF$33 *I649</f>
        <v>-6.8620912552421962E-4</v>
      </c>
      <c r="AQ649" s="6">
        <f t="shared" ref="AQ649" si="7312">$Q$4*$AF$33 *J649</f>
        <v>-1.5366202730008799E-4</v>
      </c>
      <c r="AR649" s="6">
        <f t="shared" ref="AR649" si="7313">$Q$4*$AF$33 *K649</f>
        <v>-1.501117133119271E-4</v>
      </c>
      <c r="AS649" s="6">
        <f t="shared" ref="AS649" si="7314">$Q$4*$AF$33 *L649</f>
        <v>-1.5366202730008799E-4</v>
      </c>
      <c r="AT649" s="6">
        <f t="shared" ref="AT649" si="7315">$Q$4*$AF$33 *M649</f>
        <v>-1.5366202730008799E-4</v>
      </c>
      <c r="AU649" s="6">
        <f t="shared" ref="AU649" si="7316">$Q$4*$AF$33 *N649</f>
        <v>-1.6253781227049019E-4</v>
      </c>
      <c r="AV649" s="6">
        <f t="shared" ref="AV649" si="7317">$Q$4*$AG$33 *B649</f>
        <v>-5.733351398497838E-5</v>
      </c>
      <c r="AW649" s="6">
        <f t="shared" ref="AW649" si="7318">$Q$4*$AG$33 *C649</f>
        <v>-1.7912561279859678E-5</v>
      </c>
      <c r="AX649" s="6">
        <f t="shared" ref="AX649" si="7319">$Q$4*$AG$33 *D649</f>
        <v>-1.8977992434052078E-5</v>
      </c>
      <c r="AY649" s="6">
        <f t="shared" ref="AY649" si="7320">$Q$4*$AG$33 *E649</f>
        <v>-8.1838430531403508E-5</v>
      </c>
      <c r="AZ649" s="6">
        <f t="shared" ref="AZ649" si="7321">$Q$4*$AG$33 *F649</f>
        <v>-1.6121305151873711E-4</v>
      </c>
      <c r="BA649" s="6">
        <f t="shared" ref="BA649" si="7322">$Q$4*$AG$33 *G649</f>
        <v>-1.7912561279859678E-5</v>
      </c>
      <c r="BB649" s="6">
        <f t="shared" ref="BB649" si="7323">$Q$4*$AG$33 *H649</f>
        <v>-1.8977992434052078E-5</v>
      </c>
      <c r="BC649" s="6">
        <f t="shared" ref="BC649" si="7324">$Q$4*$AG$33 *I649</f>
        <v>-8.2371146108499717E-5</v>
      </c>
      <c r="BD649" s="6">
        <f t="shared" ref="BD649" si="7325">$Q$4*$AG$33 *J649</f>
        <v>-1.8445276856955879E-5</v>
      </c>
      <c r="BE649" s="6">
        <f t="shared" ref="BE649" si="7326">$Q$4*$AG$33 *K649</f>
        <v>-1.8019104395278919E-5</v>
      </c>
      <c r="BF649" s="6">
        <f t="shared" ref="BF649" si="7327">$Q$4*$AG$33 *L649</f>
        <v>-1.8445276856955879E-5</v>
      </c>
      <c r="BG649" s="6">
        <f t="shared" ref="BG649" si="7328">$Q$4*$AG$33 *M649</f>
        <v>-1.8445276856955879E-5</v>
      </c>
      <c r="BH649" s="6">
        <f t="shared" ref="BH649" si="7329">$Q$4*$AG$33 *N649</f>
        <v>-1.9510708011148276E-5</v>
      </c>
      <c r="BI649" s="6">
        <f t="shared" ref="BI649" si="7330">$Q$4*$AH$33 *B649</f>
        <v>-3.1616436273228051E-5</v>
      </c>
      <c r="BJ649" s="6">
        <f t="shared" ref="BJ649" si="7331">$Q$4*$AH$33 *C649</f>
        <v>-9.8778412979074856E-6</v>
      </c>
      <c r="BK649" s="6">
        <f t="shared" ref="BK649" si="7332">$Q$4*$AH$33 *D649</f>
        <v>-1.0465370891835069E-5</v>
      </c>
      <c r="BL649" s="6">
        <f t="shared" ref="BL649" si="7333">$Q$4*$AH$33 *E649</f>
        <v>-4.5129616933562451E-5</v>
      </c>
      <c r="BM649" s="6">
        <f t="shared" ref="BM649" si="7334">$Q$4*$AH$33 *F649</f>
        <v>-8.8900571681167377E-5</v>
      </c>
      <c r="BN649" s="6">
        <f t="shared" ref="BN649" si="7335">$Q$4*$AH$33 *G649</f>
        <v>-9.8778412979074856E-6</v>
      </c>
      <c r="BO649" s="6">
        <f t="shared" ref="BO649" si="7336">$Q$4*$AH$33 *H649</f>
        <v>-1.0465370891835069E-5</v>
      </c>
      <c r="BP649" s="6">
        <f t="shared" ref="BP649" si="7337">$Q$4*$AH$33 *I649</f>
        <v>-4.5423381730526246E-5</v>
      </c>
      <c r="BQ649" s="6">
        <f t="shared" ref="BQ649" si="7338">$Q$4*$AH$33 *J649</f>
        <v>-1.0171606094871277E-5</v>
      </c>
      <c r="BR649" s="6">
        <f t="shared" ref="BR649" si="7339">$Q$4*$AH$33 *K649</f>
        <v>-9.9365942573002432E-6</v>
      </c>
      <c r="BS649" s="6">
        <f t="shared" ref="BS649" si="7340">$Q$4*$AH$33 *L649</f>
        <v>-1.0171606094871277E-5</v>
      </c>
      <c r="BT649" s="6">
        <f t="shared" ref="BT649" si="7341">$Q$4*$AH$33 *M649</f>
        <v>-1.0171606094871277E-5</v>
      </c>
      <c r="BU649" s="6">
        <f t="shared" ref="BU649" si="7342">$Q$4*$AH$33 *N649</f>
        <v>-1.075913568879886E-5</v>
      </c>
      <c r="BV649" s="6">
        <f>AF649*BV647</f>
        <v>-4.1410270375240738E-4</v>
      </c>
      <c r="BW649" s="6">
        <f t="shared" ref="BW649" si="7343">AG649*BW647</f>
        <v>7.0891981907657373E-4</v>
      </c>
      <c r="BX649" s="10">
        <f>AH649*BX647</f>
        <v>2.7317654287427355E-3</v>
      </c>
    </row>
    <row r="650" spans="1:76" x14ac:dyDescent="0.25">
      <c r="A650" s="53"/>
      <c r="B650" s="21" t="s">
        <v>74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13">
        <f>Y647+Y649</f>
        <v>0.38349145138752155</v>
      </c>
      <c r="Z650" s="13">
        <f t="shared" ref="Z650:AB650" si="7344">Z647+Z649</f>
        <v>-0.25971374475007836</v>
      </c>
      <c r="AA650" s="13">
        <f t="shared" si="7344"/>
        <v>-0.39025806754647374</v>
      </c>
      <c r="AB650" s="13">
        <f t="shared" si="7344"/>
        <v>0.36740166840375132</v>
      </c>
      <c r="AC650" s="36" t="s">
        <v>74</v>
      </c>
      <c r="AD650" s="36"/>
      <c r="AE650" s="36"/>
      <c r="AF650" s="36"/>
      <c r="AG650" s="36"/>
      <c r="AH650" s="36"/>
      <c r="AI650" s="14">
        <f>AI647+AI649</f>
        <v>-1.5897757666086667E-2</v>
      </c>
      <c r="AJ650" s="14">
        <f t="shared" ref="AJ650:BX650" si="7345">AJ647+AJ649</f>
        <v>0.78665475980397204</v>
      </c>
      <c r="AK650" s="14">
        <f t="shared" si="7345"/>
        <v>0.50970704284826351</v>
      </c>
      <c r="AL650" s="14">
        <f t="shared" si="7345"/>
        <v>6.0293531649563394E-2</v>
      </c>
      <c r="AM650" s="14">
        <f t="shared" si="7345"/>
        <v>0.14471221947504323</v>
      </c>
      <c r="AN650" s="14">
        <f t="shared" si="7345"/>
        <v>0.38662976607671518</v>
      </c>
      <c r="AO650" s="14">
        <f t="shared" si="7345"/>
        <v>0.93368598302458561</v>
      </c>
      <c r="AP650" s="14">
        <f t="shared" si="7345"/>
        <v>6.429720569493258E-2</v>
      </c>
      <c r="AQ650" s="14">
        <f t="shared" si="7345"/>
        <v>0.60216198059732351</v>
      </c>
      <c r="AR650" s="14">
        <f t="shared" si="7345"/>
        <v>9.1728652713814224E-2</v>
      </c>
      <c r="AS650" s="14">
        <f t="shared" si="7345"/>
        <v>0.55860979216704043</v>
      </c>
      <c r="AT650" s="14">
        <f t="shared" si="7345"/>
        <v>0.93663497133385742</v>
      </c>
      <c r="AU650" s="14">
        <f t="shared" si="7345"/>
        <v>0.85228689854155393</v>
      </c>
      <c r="AV650" s="14">
        <f t="shared" si="7345"/>
        <v>0.64791921944828046</v>
      </c>
      <c r="AW650" s="14">
        <f t="shared" si="7345"/>
        <v>0.89471204150400352</v>
      </c>
      <c r="AX650" s="14">
        <f t="shared" si="7345"/>
        <v>0.68551822384342698</v>
      </c>
      <c r="AY650" s="14">
        <f t="shared" si="7345"/>
        <v>0.92456536408041246</v>
      </c>
      <c r="AZ650" s="14">
        <f t="shared" si="7345"/>
        <v>0.67995935825726384</v>
      </c>
      <c r="BA650" s="14">
        <f t="shared" si="7345"/>
        <v>0.1874839544593089</v>
      </c>
      <c r="BB650" s="14">
        <f t="shared" si="7345"/>
        <v>0.34071166388682067</v>
      </c>
      <c r="BC650" s="14">
        <f t="shared" si="7345"/>
        <v>0.79829689960661987</v>
      </c>
      <c r="BD650" s="14">
        <f t="shared" si="7345"/>
        <v>0.68645626815284722</v>
      </c>
      <c r="BE650" s="14">
        <f t="shared" si="7345"/>
        <v>4.5044502497599059E-2</v>
      </c>
      <c r="BF650" s="14">
        <f t="shared" si="7345"/>
        <v>0.64958937090267654</v>
      </c>
      <c r="BG650" s="14">
        <f t="shared" si="7345"/>
        <v>0.77569665162838419</v>
      </c>
      <c r="BH650" s="14">
        <f t="shared" si="7345"/>
        <v>0.9802154339098984</v>
      </c>
      <c r="BI650" s="14">
        <f t="shared" si="7345"/>
        <v>0.74271541248960704</v>
      </c>
      <c r="BJ650" s="14">
        <f t="shared" si="7345"/>
        <v>0.3858365112182035</v>
      </c>
      <c r="BK650" s="14">
        <f t="shared" si="7345"/>
        <v>0.33255326273722968</v>
      </c>
      <c r="BL650" s="14">
        <f t="shared" si="7345"/>
        <v>6.2549011538102453E-2</v>
      </c>
      <c r="BM650" s="14">
        <f t="shared" si="7345"/>
        <v>0.77089756853956992</v>
      </c>
      <c r="BN650" s="14">
        <f t="shared" si="7345"/>
        <v>0.46620601539242462</v>
      </c>
      <c r="BO650" s="14">
        <f t="shared" si="7345"/>
        <v>0.88996282904511437</v>
      </c>
      <c r="BP650" s="14">
        <f t="shared" si="7345"/>
        <v>0.34451995878122993</v>
      </c>
      <c r="BQ650" s="14">
        <f t="shared" si="7345"/>
        <v>0.37227647800682279</v>
      </c>
      <c r="BR650" s="14">
        <f t="shared" si="7345"/>
        <v>0.32029164436273605</v>
      </c>
      <c r="BS650" s="14">
        <f t="shared" si="7345"/>
        <v>0.20286518745591217</v>
      </c>
      <c r="BT650" s="14">
        <f t="shared" si="7345"/>
        <v>0.79190921356156285</v>
      </c>
      <c r="BU650" s="14">
        <f t="shared" si="7345"/>
        <v>0.21239404617983421</v>
      </c>
      <c r="BV650" s="14">
        <f t="shared" si="7345"/>
        <v>4.2372632089970566E-2</v>
      </c>
      <c r="BW650" s="14">
        <f t="shared" si="7345"/>
        <v>0.31098632554010586</v>
      </c>
      <c r="BX650" s="15">
        <f t="shared" si="7345"/>
        <v>0.54776922226601965</v>
      </c>
    </row>
    <row r="651" spans="1:76" x14ac:dyDescent="0.25">
      <c r="A651" s="53"/>
      <c r="BX651" s="12"/>
    </row>
    <row r="652" spans="1:76" x14ac:dyDescent="0.25">
      <c r="A652" s="53"/>
      <c r="B652" s="8">
        <v>0.29330855018587365</v>
      </c>
      <c r="C652" s="3">
        <v>0.10297397769516729</v>
      </c>
      <c r="D652" s="3">
        <v>0.11189591078066916</v>
      </c>
      <c r="E652" s="3">
        <v>0.45687732342007437</v>
      </c>
      <c r="F652" s="3">
        <v>0.62639405204460963</v>
      </c>
      <c r="G652" s="3">
        <v>0.1</v>
      </c>
      <c r="H652" s="3">
        <v>0.1</v>
      </c>
      <c r="I652" s="3">
        <v>0.51635687732342006</v>
      </c>
      <c r="J652" s="3">
        <v>0.1</v>
      </c>
      <c r="K652" s="3">
        <v>0.10118959107806692</v>
      </c>
      <c r="L652" s="3">
        <v>0.10297397769516729</v>
      </c>
      <c r="M652" s="3">
        <v>0.1</v>
      </c>
      <c r="N652" s="3">
        <v>0.120817843866171</v>
      </c>
      <c r="O652" s="3">
        <v>0</v>
      </c>
      <c r="P652" s="6">
        <f>$BV$43+ (B652*AI646) + (C652*$AJ$43) +(D652*$AK$43)+(E652*$AL$43)+(F652*$AM$43)+(G652*$AN$43)+(H652*$AO$43)+(I652*$AP$43)+(J652*$AQ$43)+(K652*$AR$43)+(L652*$AS$43)+(M652*$AT$43)+(N652*$AU$43)</f>
        <v>1.0450014245468009</v>
      </c>
      <c r="Q652" s="6">
        <f>$BW$43+ (B652*$AV$43) + (C652*$AW$43) +(D652*$AX$43)+(E652*$AY$43)+(F652*$AZ$43)+(G652*$BA$43)+(H652*$BB$43)+(I652*$BC$43)+(J652*$BD$43)+(K652*$BE$43)+(L652*$BF$43)+(M652*$BG$43)+(N652*$BH$43)</f>
        <v>2.3443019607308897</v>
      </c>
      <c r="R652" s="6">
        <f>$BX$43+ (B652*$BI$43) + (C652*$BJ$43) +(D652*$BK$43)+(E652*$BL$43)+(F652*$BM$43)+(G652*$BN$43)+(H652*$BO$43)+(I652*$BP$43)+(J652*$BQ$43)+(K652*$BR$43)+(L652*$BS$43)+(M652*$BT$43)+(N652*$BU$43)</f>
        <v>1.8369785785248183</v>
      </c>
      <c r="S652" s="6">
        <f t="shared" ref="S652" si="7346">1/(1+EXP(-P652))</f>
        <v>0.7398138808798016</v>
      </c>
      <c r="T652" s="6">
        <f>1/(1+EXP(-Q652))</f>
        <v>0.91248025012168565</v>
      </c>
      <c r="U652" s="6">
        <f>1/(1+EXP(-R652))</f>
        <v>0.86259097721480193</v>
      </c>
      <c r="V652" s="6">
        <f>AB637+(S652*Y637)+(T652*Z637)+(U652*AA637)</f>
        <v>0.12386641657894865</v>
      </c>
      <c r="W652" s="6">
        <f t="shared" ref="W652" si="7347">1/(1+EXP(-V652))</f>
        <v>0.53092707169991027</v>
      </c>
      <c r="X652" s="6">
        <f>(O652 -W652) *W652 * (1-W652)</f>
        <v>-0.13222394480106495</v>
      </c>
      <c r="Y652" s="6">
        <f>$Q$4*X652*S652</f>
        <v>-9.7821109748512519E-3</v>
      </c>
      <c r="Z652" s="6">
        <f>$Q$4*X652*T652</f>
        <v>-1.2065173822415169E-2</v>
      </c>
      <c r="AA652" s="6">
        <f>$Q$4*X652*U652</f>
        <v>-1.1405518175714665E-2</v>
      </c>
      <c r="AB652" s="6">
        <f>$Q$4*X652</f>
        <v>-1.3222394480106495E-2</v>
      </c>
      <c r="AC652" s="6">
        <f>$X652 *Y637</f>
        <v>-5.2167384500741418E-2</v>
      </c>
      <c r="AD652" s="6">
        <f>$X652 *Z637</f>
        <v>3.2553982909786908E-2</v>
      </c>
      <c r="AE652" s="6">
        <f>$X652 *AA637</f>
        <v>4.9884889926129168E-2</v>
      </c>
      <c r="AF652" s="6">
        <f>AC652 *S652*(1 - S652)</f>
        <v>-1.0041663457746436E-2</v>
      </c>
      <c r="AG652" s="6">
        <f>AD652 *T652*(1 - T652)</f>
        <v>2.5997624834462872E-3</v>
      </c>
      <c r="AH652" s="6">
        <f>AE652 *U652*(1 - U652)</f>
        <v>5.9127454202359689E-3</v>
      </c>
      <c r="AI652" s="6">
        <f t="shared" ref="AI652" si="7348">$Q$4*$AF$33 *B652</f>
        <v>-4.3768714635295826E-4</v>
      </c>
      <c r="AJ652" s="6">
        <f t="shared" ref="AJ652" si="7349">$Q$4*$AF$33 *C652</f>
        <v>-1.5366202730008799E-4</v>
      </c>
      <c r="AK652" s="6">
        <f t="shared" ref="AK652" si="7350">$Q$4*$AF$33 *D652</f>
        <v>-1.6697570475569131E-4</v>
      </c>
      <c r="AL652" s="6">
        <f t="shared" ref="AL652" si="7351">$Q$4*$AF$33 *E652</f>
        <v>-6.817712330390186E-4</v>
      </c>
      <c r="AM652" s="6">
        <f t="shared" ref="AM652" si="7352">$Q$4*$AF$33 *F652</f>
        <v>-9.3473110469548108E-4</v>
      </c>
      <c r="AN652" s="6">
        <f t="shared" ref="AN652" si="7353">$Q$4*$AF$33 *G652</f>
        <v>-1.4922413481488689E-4</v>
      </c>
      <c r="AO652" s="6">
        <f t="shared" ref="AO652" si="7354">$Q$4*$AF$33 *H652</f>
        <v>-1.4922413481488689E-4</v>
      </c>
      <c r="AP652" s="6">
        <f t="shared" ref="AP652" si="7355">$Q$4*$AF$33 *I652</f>
        <v>-7.7052908274304044E-4</v>
      </c>
      <c r="AQ652" s="6">
        <f t="shared" ref="AQ652" si="7356">$Q$4*$AF$33 *J652</f>
        <v>-1.4922413481488689E-4</v>
      </c>
      <c r="AR652" s="6">
        <f t="shared" ref="AR652" si="7357">$Q$4*$AF$33 *K652</f>
        <v>-1.5099929180896734E-4</v>
      </c>
      <c r="AS652" s="6">
        <f t="shared" ref="AS652" si="7358">$Q$4*$AF$33 *L652</f>
        <v>-1.5366202730008799E-4</v>
      </c>
      <c r="AT652" s="6">
        <f t="shared" ref="AT652" si="7359">$Q$4*$AF$33 *M652</f>
        <v>-1.4922413481488689E-4</v>
      </c>
      <c r="AU652" s="6">
        <f t="shared" ref="AU652" si="7360">$Q$4*$AF$33 *N652</f>
        <v>-1.8028938221129458E-4</v>
      </c>
      <c r="AV652" s="6">
        <f t="shared" ref="AV652" si="7361">$Q$4*$AG$33 *B652</f>
        <v>-5.2539073791112597E-5</v>
      </c>
      <c r="AW652" s="6">
        <f t="shared" ref="AW652" si="7362">$Q$4*$AG$33 *C652</f>
        <v>-1.8445276856955879E-5</v>
      </c>
      <c r="AX652" s="6">
        <f t="shared" ref="AX652" si="7363">$Q$4*$AG$33 *D652</f>
        <v>-2.0043423588244475E-5</v>
      </c>
      <c r="AY652" s="6">
        <f t="shared" ref="AY652" si="7364">$Q$4*$AG$33 *E652</f>
        <v>-8.1838430531403508E-5</v>
      </c>
      <c r="AZ652" s="6">
        <f t="shared" ref="AZ652" si="7365">$Q$4*$AG$33 *F652</f>
        <v>-1.1220321842588683E-4</v>
      </c>
      <c r="BA652" s="6">
        <f t="shared" ref="BA652" si="7366">$Q$4*$AG$33 *G652</f>
        <v>-1.7912561279859678E-5</v>
      </c>
      <c r="BB652" s="6">
        <f t="shared" ref="BB652" si="7367">$Q$4*$AG$33 *H652</f>
        <v>-1.7912561279859678E-5</v>
      </c>
      <c r="BC652" s="6">
        <f t="shared" ref="BC652" si="7368">$Q$4*$AG$33 *I652</f>
        <v>-9.2492742073327477E-5</v>
      </c>
      <c r="BD652" s="6">
        <f t="shared" ref="BD652" si="7369">$Q$4*$AG$33 *J652</f>
        <v>-1.7912561279859678E-5</v>
      </c>
      <c r="BE652" s="6">
        <f t="shared" ref="BE652" si="7370">$Q$4*$AG$33 *K652</f>
        <v>-1.812564751069816E-5</v>
      </c>
      <c r="BF652" s="6">
        <f t="shared" ref="BF652" si="7371">$Q$4*$AG$33 *L652</f>
        <v>-1.8445276856955879E-5</v>
      </c>
      <c r="BG652" s="6">
        <f t="shared" ref="BG652" si="7372">$Q$4*$AG$33 *M652</f>
        <v>-1.7912561279859678E-5</v>
      </c>
      <c r="BH652" s="6">
        <f t="shared" ref="BH652" si="7373">$Q$4*$AG$33 *N652</f>
        <v>-2.164157031953307E-5</v>
      </c>
      <c r="BI652" s="6">
        <f t="shared" ref="BI652" si="7374">$Q$4*$AH$33 *B652</f>
        <v>-2.897255310055393E-5</v>
      </c>
      <c r="BJ652" s="6">
        <f t="shared" ref="BJ652" si="7375">$Q$4*$AH$33 *C652</f>
        <v>-1.0171606094871277E-5</v>
      </c>
      <c r="BK652" s="6">
        <f t="shared" ref="BK652" si="7376">$Q$4*$AH$33 *D652</f>
        <v>-1.1052900485762652E-5</v>
      </c>
      <c r="BL652" s="6">
        <f t="shared" ref="BL652" si="7377">$Q$4*$AH$33 *E652</f>
        <v>-4.5129616933562451E-5</v>
      </c>
      <c r="BM652" s="6">
        <f t="shared" ref="BM652" si="7378">$Q$4*$AH$33 *F652</f>
        <v>-6.1874210360498563E-5</v>
      </c>
      <c r="BN652" s="6">
        <f t="shared" ref="BN652" si="7379">$Q$4*$AH$33 *G652</f>
        <v>-9.8778412979074856E-6</v>
      </c>
      <c r="BO652" s="6">
        <f t="shared" ref="BO652" si="7380">$Q$4*$AH$33 *H652</f>
        <v>-9.8778412979074856E-6</v>
      </c>
      <c r="BP652" s="6">
        <f t="shared" ref="BP652" si="7381">$Q$4*$AH$33 *I652</f>
        <v>-5.1004912872838277E-5</v>
      </c>
      <c r="BQ652" s="6">
        <f t="shared" ref="BQ652" si="7382">$Q$4*$AH$33 *J652</f>
        <v>-9.8778412979074856E-6</v>
      </c>
      <c r="BR652" s="6">
        <f t="shared" ref="BR652" si="7383">$Q$4*$AH$33 *K652</f>
        <v>-9.9953472166930026E-6</v>
      </c>
      <c r="BS652" s="6">
        <f t="shared" ref="BS652" si="7384">$Q$4*$AH$33 *L652</f>
        <v>-1.0171606094871277E-5</v>
      </c>
      <c r="BT652" s="6">
        <f t="shared" ref="BT652" si="7385">$Q$4*$AH$33 *M652</f>
        <v>-9.8778412979074856E-6</v>
      </c>
      <c r="BU652" s="6">
        <f t="shared" ref="BU652" si="7386">$Q$4*$AH$33 *N652</f>
        <v>-1.1934194876654025E-5</v>
      </c>
      <c r="BV652" s="6">
        <f>AF652*BV650</f>
        <v>-4.2549171126639139E-4</v>
      </c>
      <c r="BW652" s="6">
        <f t="shared" ref="BW652" si="7387">AG652*BW650</f>
        <v>8.0849058200398117E-4</v>
      </c>
      <c r="BX652" s="10">
        <f>AH652*BX650</f>
        <v>3.2388199602996263E-3</v>
      </c>
    </row>
    <row r="653" spans="1:76" x14ac:dyDescent="0.25">
      <c r="A653" s="53"/>
      <c r="B653" s="21" t="s">
        <v>74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13">
        <f>Y650+Y652</f>
        <v>0.37370934041267029</v>
      </c>
      <c r="Z653" s="13">
        <f t="shared" ref="Z653:AB653" si="7388">Z650+Z652</f>
        <v>-0.27177891857249353</v>
      </c>
      <c r="AA653" s="13">
        <f t="shared" si="7388"/>
        <v>-0.40166358572218841</v>
      </c>
      <c r="AB653" s="13">
        <f t="shared" si="7388"/>
        <v>0.35417927392364484</v>
      </c>
      <c r="AC653" s="36" t="s">
        <v>74</v>
      </c>
      <c r="AD653" s="36"/>
      <c r="AE653" s="36"/>
      <c r="AF653" s="36"/>
      <c r="AG653" s="36"/>
      <c r="AH653" s="36"/>
      <c r="AI653" s="14">
        <f>AI650+AI652</f>
        <v>-1.6335444812439624E-2</v>
      </c>
      <c r="AJ653" s="14">
        <f t="shared" ref="AJ653:BX653" si="7389">AJ650+AJ652</f>
        <v>0.78650109777667199</v>
      </c>
      <c r="AK653" s="14">
        <f t="shared" si="7389"/>
        <v>0.50954006714350786</v>
      </c>
      <c r="AL653" s="14">
        <f t="shared" si="7389"/>
        <v>5.9611760416524377E-2</v>
      </c>
      <c r="AM653" s="14">
        <f t="shared" si="7389"/>
        <v>0.14377748837034776</v>
      </c>
      <c r="AN653" s="14">
        <f t="shared" si="7389"/>
        <v>0.38648054194190029</v>
      </c>
      <c r="AO653" s="14">
        <f t="shared" si="7389"/>
        <v>0.93353675888977072</v>
      </c>
      <c r="AP653" s="14">
        <f t="shared" si="7389"/>
        <v>6.3526676612189539E-2</v>
      </c>
      <c r="AQ653" s="14">
        <f t="shared" si="7389"/>
        <v>0.60201275646250862</v>
      </c>
      <c r="AR653" s="14">
        <f t="shared" si="7389"/>
        <v>9.1577653422005259E-2</v>
      </c>
      <c r="AS653" s="14">
        <f t="shared" si="7389"/>
        <v>0.55845613013974038</v>
      </c>
      <c r="AT653" s="14">
        <f t="shared" si="7389"/>
        <v>0.93648574719904254</v>
      </c>
      <c r="AU653" s="14">
        <f t="shared" si="7389"/>
        <v>0.85210660915934267</v>
      </c>
      <c r="AV653" s="14">
        <f t="shared" si="7389"/>
        <v>0.64786668037448936</v>
      </c>
      <c r="AW653" s="14">
        <f t="shared" si="7389"/>
        <v>0.89469359622714661</v>
      </c>
      <c r="AX653" s="14">
        <f t="shared" si="7389"/>
        <v>0.68549818041983879</v>
      </c>
      <c r="AY653" s="14">
        <f t="shared" si="7389"/>
        <v>0.92448352564988101</v>
      </c>
      <c r="AZ653" s="14">
        <f t="shared" si="7389"/>
        <v>0.67984715503883797</v>
      </c>
      <c r="BA653" s="14">
        <f t="shared" si="7389"/>
        <v>0.18746604189802904</v>
      </c>
      <c r="BB653" s="14">
        <f t="shared" si="7389"/>
        <v>0.34069375132554081</v>
      </c>
      <c r="BC653" s="14">
        <f t="shared" si="7389"/>
        <v>0.79820440686454652</v>
      </c>
      <c r="BD653" s="14">
        <f t="shared" si="7389"/>
        <v>0.68643835559156741</v>
      </c>
      <c r="BE653" s="14">
        <f t="shared" si="7389"/>
        <v>4.5026376850088361E-2</v>
      </c>
      <c r="BF653" s="14">
        <f t="shared" si="7389"/>
        <v>0.64957092562581964</v>
      </c>
      <c r="BG653" s="14">
        <f t="shared" si="7389"/>
        <v>0.77567873906710438</v>
      </c>
      <c r="BH653" s="14">
        <f t="shared" si="7389"/>
        <v>0.98019379233957882</v>
      </c>
      <c r="BI653" s="14">
        <f t="shared" si="7389"/>
        <v>0.74268643993650652</v>
      </c>
      <c r="BJ653" s="14">
        <f t="shared" si="7389"/>
        <v>0.38582633961210866</v>
      </c>
      <c r="BK653" s="14">
        <f t="shared" si="7389"/>
        <v>0.33254220983674393</v>
      </c>
      <c r="BL653" s="14">
        <f t="shared" si="7389"/>
        <v>6.2503881921168888E-2</v>
      </c>
      <c r="BM653" s="14">
        <f t="shared" si="7389"/>
        <v>0.7708356943292094</v>
      </c>
      <c r="BN653" s="14">
        <f t="shared" si="7389"/>
        <v>0.46619613755112671</v>
      </c>
      <c r="BO653" s="14">
        <f t="shared" si="7389"/>
        <v>0.88995295120381646</v>
      </c>
      <c r="BP653" s="14">
        <f t="shared" si="7389"/>
        <v>0.34446895386835708</v>
      </c>
      <c r="BQ653" s="14">
        <f t="shared" si="7389"/>
        <v>0.37226660016552487</v>
      </c>
      <c r="BR653" s="14">
        <f t="shared" si="7389"/>
        <v>0.32028164901551937</v>
      </c>
      <c r="BS653" s="14">
        <f t="shared" si="7389"/>
        <v>0.2028550158498173</v>
      </c>
      <c r="BT653" s="14">
        <f t="shared" si="7389"/>
        <v>0.79189933572026494</v>
      </c>
      <c r="BU653" s="14">
        <f t="shared" si="7389"/>
        <v>0.21238211198495754</v>
      </c>
      <c r="BV653" s="14">
        <f t="shared" si="7389"/>
        <v>4.1947140378704173E-2</v>
      </c>
      <c r="BW653" s="14">
        <f t="shared" si="7389"/>
        <v>0.31179481612210985</v>
      </c>
      <c r="BX653" s="15">
        <f t="shared" si="7389"/>
        <v>0.55100804222631927</v>
      </c>
    </row>
    <row r="654" spans="1:76" x14ac:dyDescent="0.25">
      <c r="A654" s="53"/>
      <c r="BX654" s="12"/>
    </row>
    <row r="655" spans="1:76" x14ac:dyDescent="0.25">
      <c r="A655" s="53"/>
      <c r="B655" s="8">
        <v>0.26654275092936808</v>
      </c>
      <c r="C655" s="3">
        <v>0.10297397769516729</v>
      </c>
      <c r="D655" s="3">
        <v>0.10892193308550187</v>
      </c>
      <c r="E655" s="3">
        <v>0.48661710037174721</v>
      </c>
      <c r="F655" s="3">
        <v>0.86133828996282535</v>
      </c>
      <c r="G655" s="3">
        <v>0.10297397769516729</v>
      </c>
      <c r="H655" s="3">
        <v>0.10594795539033458</v>
      </c>
      <c r="I655" s="3">
        <v>0.52230483271375472</v>
      </c>
      <c r="J655" s="3">
        <v>0.10297397769516729</v>
      </c>
      <c r="K655" s="3">
        <v>0.10178438661710038</v>
      </c>
      <c r="L655" s="3">
        <v>0.10594795539033458</v>
      </c>
      <c r="M655" s="3">
        <v>0.10297397769516729</v>
      </c>
      <c r="N655" s="3">
        <v>0.11784386617100373</v>
      </c>
      <c r="O655" s="3">
        <v>1</v>
      </c>
      <c r="P655" s="6">
        <f>$BV$43+ (B655*AI649) + (C655*$AJ$43) +(D655*$AK$43)+(E655*$AL$43)+(F655*$AM$43)+(G655*$AN$43)+(H655*$AO$43)+(I655*$AP$43)+(J655*$AQ$43)+(K655*$AR$43)+(L655*$AS$43)+(M655*$AT$43)+(N655*$AU$43)</f>
        <v>1.1317147385344517</v>
      </c>
      <c r="Q655" s="6">
        <f>$BW$43+ (B655*$AV$43) + (C655*$AW$43) +(D655*$AX$43)+(E655*$AY$43)+(F655*$AZ$43)+(G655*$BA$43)+(H655*$BB$43)+(I655*$BC$43)+(J655*$BD$43)+(K655*$BE$43)+(L655*$BF$43)+(M655*$BG$43)+(N655*$BH$43)</f>
        <v>2.5278153577523916</v>
      </c>
      <c r="R655" s="6">
        <f>$BX$43+ (B655*$BI$43) + (C655*$BJ$43) +(D655*$BK$43)+(E655*$BL$43)+(F655*$BM$43)+(G655*$BN$43)+(H655*$BO$43)+(I655*$BP$43)+(J655*$BQ$43)+(K655*$BR$43)+(L655*$BS$43)+(M655*$BT$43)+(N655*$BU$43)</f>
        <v>2.0140708588530623</v>
      </c>
      <c r="S655" s="6">
        <f t="shared" ref="S655" si="7390">1/(1+EXP(-P655))</f>
        <v>0.75615520917549806</v>
      </c>
      <c r="T655" s="6">
        <f>1/(1+EXP(-Q655))</f>
        <v>0.92606892041802802</v>
      </c>
      <c r="U655" s="6">
        <f>1/(1+EXP(-R655))</f>
        <v>0.88226653012088019</v>
      </c>
      <c r="V655" s="6">
        <f>AB637+(S655*Y637)+(T655*Z637)+(U655*AA637)</f>
        <v>0.11954500735193963</v>
      </c>
      <c r="W655" s="6">
        <f t="shared" ref="W655" si="7391">1/(1+EXP(-V655))</f>
        <v>0.52985071057188371</v>
      </c>
      <c r="X655" s="6">
        <f>(O655 -W655) *W655 * (1-W655)</f>
        <v>0.11711838881728272</v>
      </c>
      <c r="Y655" s="6">
        <f>$Q$4*X655*S655</f>
        <v>8.8559679794429722E-3</v>
      </c>
      <c r="Z655" s="6">
        <f>$Q$4*X655*T655</f>
        <v>1.0845969989311985E-2</v>
      </c>
      <c r="AA655" s="6">
        <f>$Q$4*X655*U655</f>
        <v>1.0332963451517213E-2</v>
      </c>
      <c r="AB655" s="6">
        <f>$Q$4*X655</f>
        <v>1.1711838881728272E-2</v>
      </c>
      <c r="AC655" s="6">
        <f>$X655 *Y637</f>
        <v>4.6207667081260097E-2</v>
      </c>
      <c r="AD655" s="6">
        <f>$X655 *Z637</f>
        <v>-2.883494388036812E-2</v>
      </c>
      <c r="AE655" s="6">
        <f>$X655 *AA637</f>
        <v>-4.4185929736598586E-2</v>
      </c>
      <c r="AF655" s="6">
        <f>AC655 *S655*(1 - S655)</f>
        <v>8.5199779981384328E-3</v>
      </c>
      <c r="AG655" s="6">
        <f>AD655 *T655*(1 - T655)</f>
        <v>-1.9741923639307549E-3</v>
      </c>
      <c r="AH655" s="6">
        <f>AE655 *U655*(1 - U655)</f>
        <v>-4.5896941471405273E-3</v>
      </c>
      <c r="AI655" s="6">
        <f t="shared" ref="AI655" si="7392">$Q$4*$AF$33 *B655</f>
        <v>-3.9774611398614841E-4</v>
      </c>
      <c r="AJ655" s="6">
        <f t="shared" ref="AJ655" si="7393">$Q$4*$AF$33 *C655</f>
        <v>-1.5366202730008799E-4</v>
      </c>
      <c r="AK655" s="6">
        <f t="shared" ref="AK655" si="7394">$Q$4*$AF$33 *D655</f>
        <v>-1.6253781227049019E-4</v>
      </c>
      <c r="AL655" s="6">
        <f t="shared" ref="AL655" si="7395">$Q$4*$AF$33 *E655</f>
        <v>-7.2615015789102952E-4</v>
      </c>
      <c r="AM655" s="6">
        <f t="shared" ref="AM655" si="7396">$Q$4*$AF$33 *F655</f>
        <v>-1.285324611026368E-3</v>
      </c>
      <c r="AN655" s="6">
        <f t="shared" ref="AN655" si="7397">$Q$4*$AF$33 *G655</f>
        <v>-1.5366202730008799E-4</v>
      </c>
      <c r="AO655" s="6">
        <f t="shared" ref="AO655" si="7398">$Q$4*$AF$33 *H655</f>
        <v>-1.5809991978528909E-4</v>
      </c>
      <c r="AP655" s="6">
        <f t="shared" ref="AP655" si="7399">$Q$4*$AF$33 *I655</f>
        <v>-7.794048677134428E-4</v>
      </c>
      <c r="AQ655" s="6">
        <f t="shared" ref="AQ655" si="7400">$Q$4*$AF$33 *J655</f>
        <v>-1.5366202730008799E-4</v>
      </c>
      <c r="AR655" s="6">
        <f t="shared" ref="AR655" si="7401">$Q$4*$AF$33 *K655</f>
        <v>-1.5188687030600755E-4</v>
      </c>
      <c r="AS655" s="6">
        <f t="shared" ref="AS655" si="7402">$Q$4*$AF$33 *L655</f>
        <v>-1.5809991978528909E-4</v>
      </c>
      <c r="AT655" s="6">
        <f t="shared" ref="AT655" si="7403">$Q$4*$AF$33 *M655</f>
        <v>-1.5366202730008799E-4</v>
      </c>
      <c r="AU655" s="6">
        <f t="shared" ref="AU655" si="7404">$Q$4*$AF$33 *N655</f>
        <v>-1.7585148972609351E-4</v>
      </c>
      <c r="AV655" s="6">
        <f t="shared" ref="AV655" si="7405">$Q$4*$AG$33 *B655</f>
        <v>-4.7744633597246808E-5</v>
      </c>
      <c r="AW655" s="6">
        <f t="shared" ref="AW655" si="7406">$Q$4*$AG$33 *C655</f>
        <v>-1.8445276856955879E-5</v>
      </c>
      <c r="AX655" s="6">
        <f t="shared" ref="AX655" si="7407">$Q$4*$AG$33 *D655</f>
        <v>-1.9510708011148276E-5</v>
      </c>
      <c r="AY655" s="6">
        <f t="shared" ref="AY655" si="7408">$Q$4*$AG$33 *E655</f>
        <v>-8.71655863023655E-5</v>
      </c>
      <c r="AZ655" s="6">
        <f t="shared" ref="AZ655" si="7409">$Q$4*$AG$33 *F655</f>
        <v>-1.5428774901648652E-4</v>
      </c>
      <c r="BA655" s="6">
        <f t="shared" ref="BA655" si="7410">$Q$4*$AG$33 *G655</f>
        <v>-1.8445276856955879E-5</v>
      </c>
      <c r="BB655" s="6">
        <f t="shared" ref="BB655" si="7411">$Q$4*$AG$33 *H655</f>
        <v>-1.8977992434052078E-5</v>
      </c>
      <c r="BC655" s="6">
        <f t="shared" ref="BC655" si="7412">$Q$4*$AG$33 *I655</f>
        <v>-9.3558173227519895E-5</v>
      </c>
      <c r="BD655" s="6">
        <f t="shared" ref="BD655" si="7413">$Q$4*$AG$33 *J655</f>
        <v>-1.8445276856955879E-5</v>
      </c>
      <c r="BE655" s="6">
        <f t="shared" ref="BE655" si="7414">$Q$4*$AG$33 *K655</f>
        <v>-1.8232190626117397E-5</v>
      </c>
      <c r="BF655" s="6">
        <f t="shared" ref="BF655" si="7415">$Q$4*$AG$33 *L655</f>
        <v>-1.8977992434052078E-5</v>
      </c>
      <c r="BG655" s="6">
        <f t="shared" ref="BG655" si="7416">$Q$4*$AG$33 *M655</f>
        <v>-1.8445276856955879E-5</v>
      </c>
      <c r="BH655" s="6">
        <f t="shared" ref="BH655" si="7417">$Q$4*$AG$33 *N655</f>
        <v>-2.1108854742436872E-5</v>
      </c>
      <c r="BI655" s="6">
        <f t="shared" ref="BI655" si="7418">$Q$4*$AH$33 *B655</f>
        <v>-2.6328669927879809E-5</v>
      </c>
      <c r="BJ655" s="6">
        <f t="shared" ref="BJ655" si="7419">$Q$4*$AH$33 *C655</f>
        <v>-1.0171606094871277E-5</v>
      </c>
      <c r="BK655" s="6">
        <f t="shared" ref="BK655" si="7420">$Q$4*$AH$33 *D655</f>
        <v>-1.075913568879886E-5</v>
      </c>
      <c r="BL655" s="6">
        <f t="shared" ref="BL655" si="7421">$Q$4*$AH$33 *E655</f>
        <v>-4.8067264903200367E-5</v>
      </c>
      <c r="BM655" s="6">
        <f t="shared" ref="BM655" si="7422">$Q$4*$AH$33 *F655</f>
        <v>-8.5081629320638089E-5</v>
      </c>
      <c r="BN655" s="6">
        <f t="shared" ref="BN655" si="7423">$Q$4*$AH$33 *G655</f>
        <v>-1.0171606094871277E-5</v>
      </c>
      <c r="BO655" s="6">
        <f t="shared" ref="BO655" si="7424">$Q$4*$AH$33 *H655</f>
        <v>-1.0465370891835069E-5</v>
      </c>
      <c r="BP655" s="6">
        <f t="shared" ref="BP655" si="7425">$Q$4*$AH$33 *I655</f>
        <v>-5.1592442466765873E-5</v>
      </c>
      <c r="BQ655" s="6">
        <f t="shared" ref="BQ655" si="7426">$Q$4*$AH$33 *J655</f>
        <v>-1.0171606094871277E-5</v>
      </c>
      <c r="BR655" s="6">
        <f t="shared" ref="BR655" si="7427">$Q$4*$AH$33 *K655</f>
        <v>-1.005410017608576E-5</v>
      </c>
      <c r="BS655" s="6">
        <f t="shared" ref="BS655" si="7428">$Q$4*$AH$33 *L655</f>
        <v>-1.0465370891835069E-5</v>
      </c>
      <c r="BT655" s="6">
        <f t="shared" ref="BT655" si="7429">$Q$4*$AH$33 *M655</f>
        <v>-1.0171606094871277E-5</v>
      </c>
      <c r="BU655" s="6">
        <f t="shared" ref="BU655" si="7430">$Q$4*$AH$33 *N655</f>
        <v>-1.1640430079690235E-5</v>
      </c>
      <c r="BV655" s="6">
        <f>AF655*BV653</f>
        <v>3.5738871311138379E-4</v>
      </c>
      <c r="BW655" s="6">
        <f t="shared" ref="BW655" si="7431">AG655*BW653</f>
        <v>-6.1554294510146308E-4</v>
      </c>
      <c r="BX655" s="10">
        <f>AH655*BX653</f>
        <v>-2.528958386433498E-3</v>
      </c>
    </row>
    <row r="656" spans="1:76" x14ac:dyDescent="0.25">
      <c r="A656" s="53"/>
      <c r="B656" s="21" t="s">
        <v>74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13">
        <f>Y653+Y655</f>
        <v>0.38256530839211328</v>
      </c>
      <c r="Z656" s="13">
        <f t="shared" ref="Z656:AB656" si="7432">Z653+Z655</f>
        <v>-0.26093294858318156</v>
      </c>
      <c r="AA656" s="13">
        <f t="shared" si="7432"/>
        <v>-0.39133062227067117</v>
      </c>
      <c r="AB656" s="13">
        <f t="shared" si="7432"/>
        <v>0.36589111280537312</v>
      </c>
      <c r="AC656" s="36" t="s">
        <v>74</v>
      </c>
      <c r="AD656" s="36"/>
      <c r="AE656" s="36"/>
      <c r="AF656" s="36"/>
      <c r="AG656" s="36"/>
      <c r="AH656" s="36"/>
      <c r="AI656" s="14">
        <f>AI653+AI655</f>
        <v>-1.6733190926425771E-2</v>
      </c>
      <c r="AJ656" s="14">
        <f t="shared" ref="AJ656:BX656" si="7433">AJ653+AJ655</f>
        <v>0.78634743574937194</v>
      </c>
      <c r="AK656" s="14">
        <f t="shared" si="7433"/>
        <v>0.50937752933123737</v>
      </c>
      <c r="AL656" s="14">
        <f t="shared" si="7433"/>
        <v>5.8885610258633349E-2</v>
      </c>
      <c r="AM656" s="14">
        <f t="shared" si="7433"/>
        <v>0.14249216375932139</v>
      </c>
      <c r="AN656" s="14">
        <f t="shared" si="7433"/>
        <v>0.38632687991460019</v>
      </c>
      <c r="AO656" s="14">
        <f t="shared" si="7433"/>
        <v>0.9333786589699854</v>
      </c>
      <c r="AP656" s="14">
        <f t="shared" si="7433"/>
        <v>6.2747271744476099E-2</v>
      </c>
      <c r="AQ656" s="14">
        <f t="shared" si="7433"/>
        <v>0.60185909443520857</v>
      </c>
      <c r="AR656" s="14">
        <f t="shared" si="7433"/>
        <v>9.1425766551699247E-2</v>
      </c>
      <c r="AS656" s="14">
        <f t="shared" si="7433"/>
        <v>0.55829803021995505</v>
      </c>
      <c r="AT656" s="14">
        <f t="shared" si="7433"/>
        <v>0.93633208517174249</v>
      </c>
      <c r="AU656" s="14">
        <f t="shared" si="7433"/>
        <v>0.85193075766961657</v>
      </c>
      <c r="AV656" s="14">
        <f t="shared" si="7433"/>
        <v>0.64781893574089211</v>
      </c>
      <c r="AW656" s="14">
        <f t="shared" si="7433"/>
        <v>0.89467515095028971</v>
      </c>
      <c r="AX656" s="14">
        <f t="shared" si="7433"/>
        <v>0.68547866971182769</v>
      </c>
      <c r="AY656" s="14">
        <f t="shared" si="7433"/>
        <v>0.92439636006357861</v>
      </c>
      <c r="AZ656" s="14">
        <f t="shared" si="7433"/>
        <v>0.67969286728982148</v>
      </c>
      <c r="BA656" s="14">
        <f t="shared" si="7433"/>
        <v>0.18744759662117208</v>
      </c>
      <c r="BB656" s="14">
        <f t="shared" si="7433"/>
        <v>0.34067477333310675</v>
      </c>
      <c r="BC656" s="14">
        <f t="shared" si="7433"/>
        <v>0.79811084869131899</v>
      </c>
      <c r="BD656" s="14">
        <f t="shared" si="7433"/>
        <v>0.6864199103147105</v>
      </c>
      <c r="BE656" s="14">
        <f t="shared" si="7433"/>
        <v>4.5008144659462242E-2</v>
      </c>
      <c r="BF656" s="14">
        <f t="shared" si="7433"/>
        <v>0.64955194763338564</v>
      </c>
      <c r="BG656" s="14">
        <f t="shared" si="7433"/>
        <v>0.77566029379024748</v>
      </c>
      <c r="BH656" s="14">
        <f t="shared" si="7433"/>
        <v>0.98017268348483633</v>
      </c>
      <c r="BI656" s="14">
        <f t="shared" si="7433"/>
        <v>0.7426601112665786</v>
      </c>
      <c r="BJ656" s="14">
        <f t="shared" si="7433"/>
        <v>0.38581616800601382</v>
      </c>
      <c r="BK656" s="14">
        <f t="shared" si="7433"/>
        <v>0.33253145070105511</v>
      </c>
      <c r="BL656" s="14">
        <f t="shared" si="7433"/>
        <v>6.2455814656265686E-2</v>
      </c>
      <c r="BM656" s="14">
        <f t="shared" si="7433"/>
        <v>0.77075061269988876</v>
      </c>
      <c r="BN656" s="14">
        <f t="shared" si="7433"/>
        <v>0.46618596594503187</v>
      </c>
      <c r="BO656" s="14">
        <f t="shared" si="7433"/>
        <v>0.88994248583292457</v>
      </c>
      <c r="BP656" s="14">
        <f t="shared" si="7433"/>
        <v>0.3444173614258903</v>
      </c>
      <c r="BQ656" s="14">
        <f t="shared" si="7433"/>
        <v>0.37225642855943003</v>
      </c>
      <c r="BR656" s="14">
        <f t="shared" si="7433"/>
        <v>0.32027159491534329</v>
      </c>
      <c r="BS656" s="14">
        <f t="shared" si="7433"/>
        <v>0.20284455047892547</v>
      </c>
      <c r="BT656" s="14">
        <f t="shared" si="7433"/>
        <v>0.7918891641141701</v>
      </c>
      <c r="BU656" s="14">
        <f t="shared" si="7433"/>
        <v>0.21237047155487784</v>
      </c>
      <c r="BV656" s="14">
        <f t="shared" si="7433"/>
        <v>4.2304529091815556E-2</v>
      </c>
      <c r="BW656" s="14">
        <f t="shared" si="7433"/>
        <v>0.31117927317700839</v>
      </c>
      <c r="BX656" s="15">
        <f t="shared" si="7433"/>
        <v>0.54847908383988575</v>
      </c>
    </row>
    <row r="657" spans="1:76" x14ac:dyDescent="0.25">
      <c r="A657" s="53"/>
      <c r="BX657" s="12"/>
    </row>
    <row r="658" spans="1:76" x14ac:dyDescent="0.25">
      <c r="A658" s="53"/>
      <c r="B658" s="8">
        <v>0.2754646840148699</v>
      </c>
      <c r="C658" s="3">
        <v>0.10297397769516729</v>
      </c>
      <c r="D658" s="3">
        <v>0.11189591078066916</v>
      </c>
      <c r="E658" s="3">
        <v>0.42713754646840152</v>
      </c>
      <c r="F658" s="3">
        <v>0.81078066914498148</v>
      </c>
      <c r="G658" s="3">
        <v>0.1</v>
      </c>
      <c r="H658" s="3">
        <v>0.10594795539033458</v>
      </c>
      <c r="I658" s="3">
        <v>0.52230483271375472</v>
      </c>
      <c r="J658" s="3">
        <v>0.10297397769516729</v>
      </c>
      <c r="K658" s="3">
        <v>0.10356877323420074</v>
      </c>
      <c r="L658" s="3">
        <v>0.10594795539033458</v>
      </c>
      <c r="M658" s="3">
        <v>0.10297397769516729</v>
      </c>
      <c r="N658" s="3">
        <v>0.120817843866171</v>
      </c>
      <c r="O658" s="3">
        <v>1</v>
      </c>
      <c r="P658" s="6">
        <f>$BV$43+ (B658*AI652) + (C658*$AJ$43) +(D658*$AK$43)+(E658*$AL$43)+(F658*$AM$43)+(G658*$AN$43)+(H658*$AO$43)+(I658*$AP$43)+(J658*$AQ$43)+(K658*$AR$43)+(L658*$AS$43)+(M658*$AT$43)+(N658*$AU$43)</f>
        <v>1.1103543467291648</v>
      </c>
      <c r="Q658" s="6">
        <f>$BW$43+ (B658*$AV$43) + (C658*$AW$43) +(D658*$AX$43)+(E658*$AY$43)+(F658*$AZ$43)+(G658*$BA$43)+(H658*$BB$43)+(I658*$BC$43)+(J658*$BD$43)+(K658*$BE$43)+(L658*$BF$43)+(M658*$BG$43)+(N658*$BH$43)</f>
        <v>2.447104400999391</v>
      </c>
      <c r="R658" s="6">
        <f>$BX$43+ (B658*$BI$43) + (C658*$BJ$43) +(D658*$BK$43)+(E658*$BL$43)+(F658*$BM$43)+(G658*$BN$43)+(H658*$BO$43)+(I658*$BP$43)+(J658*$BQ$43)+(K658*$BR$43)+(L658*$BS$43)+(M658*$BT$43)+(N658*$BU$43)</f>
        <v>1.9779537085198633</v>
      </c>
      <c r="S658" s="6">
        <f t="shared" ref="S658" si="7434">1/(1+EXP(-P658))</f>
        <v>0.75219516672101217</v>
      </c>
      <c r="T658" s="6">
        <f>1/(1+EXP(-Q658))</f>
        <v>0.92034944323104539</v>
      </c>
      <c r="U658" s="6">
        <f>1/(1+EXP(-R658))</f>
        <v>0.8784628571682368</v>
      </c>
      <c r="V658" s="6">
        <f>AB637+(S658*Y637)+(T658*Z637)+(U658*AA637)</f>
        <v>0.12082580798187031</v>
      </c>
      <c r="W658" s="6">
        <f t="shared" ref="W658" si="7435">1/(1+EXP(-V658))</f>
        <v>0.53016975721118931</v>
      </c>
      <c r="X658" s="6">
        <f>(O658 -W658) *W658 * (1-W658)</f>
        <v>0.11702991451504978</v>
      </c>
      <c r="Y658" s="6">
        <f>$Q$4*X658*S658</f>
        <v>8.8029336059993676E-3</v>
      </c>
      <c r="Z658" s="6">
        <f>$Q$4*X658*T658</f>
        <v>1.0770841666530291E-2</v>
      </c>
      <c r="AA658" s="6">
        <f>$Q$4*X658*U658</f>
        <v>1.0280643307904515E-2</v>
      </c>
      <c r="AB658" s="6">
        <f>$Q$4*X658</f>
        <v>1.1702991451504979E-2</v>
      </c>
      <c r="AC658" s="6">
        <f>$X658 *Y637</f>
        <v>4.6172760597794002E-2</v>
      </c>
      <c r="AD658" s="6">
        <f>$X658 *Z637</f>
        <v>-2.881316120759142E-2</v>
      </c>
      <c r="AE658" s="6">
        <f>$X658 *AA637</f>
        <v>-4.4152550526540824E-2</v>
      </c>
      <c r="AF658" s="6">
        <f>AC658 *S658*(1 - S658)</f>
        <v>8.6064916630353584E-3</v>
      </c>
      <c r="AG658" s="6">
        <f>AD658 *T658*(1 - T658)</f>
        <v>-2.11218755260197E-3</v>
      </c>
      <c r="AH658" s="6">
        <f>AE658 *U658*(1 - U658)</f>
        <v>-4.7139852817742528E-3</v>
      </c>
      <c r="AI658" s="6">
        <f t="shared" ref="AI658" si="7436">$Q$4*$AF$33 *B658</f>
        <v>-4.1105979144175162E-4</v>
      </c>
      <c r="AJ658" s="6">
        <f t="shared" ref="AJ658" si="7437">$Q$4*$AF$33 *C658</f>
        <v>-1.5366202730008799E-4</v>
      </c>
      <c r="AK658" s="6">
        <f t="shared" ref="AK658" si="7438">$Q$4*$AF$33 *D658</f>
        <v>-1.6697570475569131E-4</v>
      </c>
      <c r="AL658" s="6">
        <f t="shared" ref="AL658" si="7439">$Q$4*$AF$33 *E658</f>
        <v>-6.3739230818700768E-4</v>
      </c>
      <c r="AM658" s="6">
        <f t="shared" ref="AM658" si="7440">$Q$4*$AF$33 *F658</f>
        <v>-1.2098804387779493E-3</v>
      </c>
      <c r="AN658" s="6">
        <f t="shared" ref="AN658" si="7441">$Q$4*$AF$33 *G658</f>
        <v>-1.4922413481488689E-4</v>
      </c>
      <c r="AO658" s="6">
        <f t="shared" ref="AO658" si="7442">$Q$4*$AF$33 *H658</f>
        <v>-1.5809991978528909E-4</v>
      </c>
      <c r="AP658" s="6">
        <f t="shared" ref="AP658" si="7443">$Q$4*$AF$33 *I658</f>
        <v>-7.794048677134428E-4</v>
      </c>
      <c r="AQ658" s="6">
        <f t="shared" ref="AQ658" si="7444">$Q$4*$AF$33 *J658</f>
        <v>-1.5366202730008799E-4</v>
      </c>
      <c r="AR658" s="6">
        <f t="shared" ref="AR658" si="7445">$Q$4*$AF$33 *K658</f>
        <v>-1.545496057971282E-4</v>
      </c>
      <c r="AS658" s="6">
        <f t="shared" ref="AS658" si="7446">$Q$4*$AF$33 *L658</f>
        <v>-1.5809991978528909E-4</v>
      </c>
      <c r="AT658" s="6">
        <f t="shared" ref="AT658" si="7447">$Q$4*$AF$33 *M658</f>
        <v>-1.5366202730008799E-4</v>
      </c>
      <c r="AU658" s="6">
        <f t="shared" ref="AU658" si="7448">$Q$4*$AF$33 *N658</f>
        <v>-1.8028938221129458E-4</v>
      </c>
      <c r="AV658" s="6">
        <f t="shared" ref="AV658" si="7449">$Q$4*$AG$33 *B658</f>
        <v>-4.93427803285354E-5</v>
      </c>
      <c r="AW658" s="6">
        <f t="shared" ref="AW658" si="7450">$Q$4*$AG$33 *C658</f>
        <v>-1.8445276856955879E-5</v>
      </c>
      <c r="AX658" s="6">
        <f t="shared" ref="AX658" si="7451">$Q$4*$AG$33 *D658</f>
        <v>-2.0043423588244475E-5</v>
      </c>
      <c r="AY658" s="6">
        <f t="shared" ref="AY658" si="7452">$Q$4*$AG$33 *E658</f>
        <v>-7.6511274760441531E-5</v>
      </c>
      <c r="AZ658" s="6">
        <f t="shared" ref="AZ658" si="7453">$Q$4*$AG$33 *F658</f>
        <v>-1.4523158420585115E-4</v>
      </c>
      <c r="BA658" s="6">
        <f t="shared" ref="BA658" si="7454">$Q$4*$AG$33 *G658</f>
        <v>-1.7912561279859678E-5</v>
      </c>
      <c r="BB658" s="6">
        <f t="shared" ref="BB658" si="7455">$Q$4*$AG$33 *H658</f>
        <v>-1.8977992434052078E-5</v>
      </c>
      <c r="BC658" s="6">
        <f t="shared" ref="BC658" si="7456">$Q$4*$AG$33 *I658</f>
        <v>-9.3558173227519895E-5</v>
      </c>
      <c r="BD658" s="6">
        <f t="shared" ref="BD658" si="7457">$Q$4*$AG$33 *J658</f>
        <v>-1.8445276856955879E-5</v>
      </c>
      <c r="BE658" s="6">
        <f t="shared" ref="BE658" si="7458">$Q$4*$AG$33 *K658</f>
        <v>-1.8551819972375117E-5</v>
      </c>
      <c r="BF658" s="6">
        <f t="shared" ref="BF658" si="7459">$Q$4*$AG$33 *L658</f>
        <v>-1.8977992434052078E-5</v>
      </c>
      <c r="BG658" s="6">
        <f t="shared" ref="BG658" si="7460">$Q$4*$AG$33 *M658</f>
        <v>-1.8445276856955879E-5</v>
      </c>
      <c r="BH658" s="6">
        <f t="shared" ref="BH658" si="7461">$Q$4*$AG$33 *N658</f>
        <v>-2.164157031953307E-5</v>
      </c>
      <c r="BI658" s="6">
        <f t="shared" ref="BI658" si="7462">$Q$4*$AH$33 *B658</f>
        <v>-2.720996431877118E-5</v>
      </c>
      <c r="BJ658" s="6">
        <f t="shared" ref="BJ658" si="7463">$Q$4*$AH$33 *C658</f>
        <v>-1.0171606094871277E-5</v>
      </c>
      <c r="BK658" s="6">
        <f t="shared" ref="BK658" si="7464">$Q$4*$AH$33 *D658</f>
        <v>-1.1052900485762652E-5</v>
      </c>
      <c r="BL658" s="6">
        <f t="shared" ref="BL658" si="7465">$Q$4*$AH$33 *E658</f>
        <v>-4.2191968963924542E-5</v>
      </c>
      <c r="BM658" s="6">
        <f t="shared" ref="BM658" si="7466">$Q$4*$AH$33 *F658</f>
        <v>-8.0087627772253635E-5</v>
      </c>
      <c r="BN658" s="6">
        <f t="shared" ref="BN658" si="7467">$Q$4*$AH$33 *G658</f>
        <v>-9.8778412979074856E-6</v>
      </c>
      <c r="BO658" s="6">
        <f t="shared" ref="BO658" si="7468">$Q$4*$AH$33 *H658</f>
        <v>-1.0465370891835069E-5</v>
      </c>
      <c r="BP658" s="6">
        <f t="shared" ref="BP658" si="7469">$Q$4*$AH$33 *I658</f>
        <v>-5.1592442466765873E-5</v>
      </c>
      <c r="BQ658" s="6">
        <f t="shared" ref="BQ658" si="7470">$Q$4*$AH$33 *J658</f>
        <v>-1.0171606094871277E-5</v>
      </c>
      <c r="BR658" s="6">
        <f t="shared" ref="BR658" si="7471">$Q$4*$AH$33 *K658</f>
        <v>-1.0230359054264035E-5</v>
      </c>
      <c r="BS658" s="6">
        <f t="shared" ref="BS658" si="7472">$Q$4*$AH$33 *L658</f>
        <v>-1.0465370891835069E-5</v>
      </c>
      <c r="BT658" s="6">
        <f t="shared" ref="BT658" si="7473">$Q$4*$AH$33 *M658</f>
        <v>-1.0171606094871277E-5</v>
      </c>
      <c r="BU658" s="6">
        <f t="shared" ref="BU658" si="7474">$Q$4*$AH$33 *N658</f>
        <v>-1.1934194876654025E-5</v>
      </c>
      <c r="BV658" s="6">
        <f>AF658*BV656</f>
        <v>3.6409357693734736E-4</v>
      </c>
      <c r="BW658" s="6">
        <f t="shared" ref="BW658" si="7475">AG658*BW656</f>
        <v>-6.5726898743220514E-4</v>
      </c>
      <c r="BX658" s="10">
        <f>AH658*BX656</f>
        <v>-2.585522328582248E-3</v>
      </c>
    </row>
    <row r="659" spans="1:76" ht="15.75" thickBot="1" x14ac:dyDescent="0.3">
      <c r="A659" s="54"/>
      <c r="B659" s="19" t="s">
        <v>74</v>
      </c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16">
        <f>Y656+Y658</f>
        <v>0.39136824199811265</v>
      </c>
      <c r="Z659" s="16">
        <f t="shared" ref="Z659:AB659" si="7476">Z656+Z658</f>
        <v>-0.25016210691665125</v>
      </c>
      <c r="AA659" s="16">
        <f t="shared" si="7476"/>
        <v>-0.38104997896276666</v>
      </c>
      <c r="AB659" s="16">
        <f t="shared" si="7476"/>
        <v>0.37759410425687812</v>
      </c>
      <c r="AC659" s="49" t="s">
        <v>74</v>
      </c>
      <c r="AD659" s="49"/>
      <c r="AE659" s="49"/>
      <c r="AF659" s="49"/>
      <c r="AG659" s="49"/>
      <c r="AH659" s="49"/>
      <c r="AI659" s="17">
        <f>AI656+AI658</f>
        <v>-1.7144250717867522E-2</v>
      </c>
      <c r="AJ659" s="17">
        <f t="shared" ref="AJ659:BX659" si="7477">AJ656+AJ658</f>
        <v>0.78619377372207189</v>
      </c>
      <c r="AK659" s="17">
        <f t="shared" si="7477"/>
        <v>0.50921055362648171</v>
      </c>
      <c r="AL659" s="17">
        <f t="shared" si="7477"/>
        <v>5.8248217950446338E-2</v>
      </c>
      <c r="AM659" s="17">
        <f t="shared" si="7477"/>
        <v>0.14128228332054343</v>
      </c>
      <c r="AN659" s="17">
        <f t="shared" si="7477"/>
        <v>0.3861776557797853</v>
      </c>
      <c r="AO659" s="17">
        <f t="shared" si="7477"/>
        <v>0.93322055905020007</v>
      </c>
      <c r="AP659" s="17">
        <f t="shared" si="7477"/>
        <v>6.1967866876762659E-2</v>
      </c>
      <c r="AQ659" s="17">
        <f t="shared" si="7477"/>
        <v>0.60170543240790852</v>
      </c>
      <c r="AR659" s="17">
        <f t="shared" si="7477"/>
        <v>9.1271216945902123E-2</v>
      </c>
      <c r="AS659" s="17">
        <f t="shared" si="7477"/>
        <v>0.55813993030016973</v>
      </c>
      <c r="AT659" s="17">
        <f t="shared" si="7477"/>
        <v>0.93617842314444244</v>
      </c>
      <c r="AU659" s="17">
        <f t="shared" si="7477"/>
        <v>0.8517504682874053</v>
      </c>
      <c r="AV659" s="17">
        <f t="shared" si="7477"/>
        <v>0.64776959296056358</v>
      </c>
      <c r="AW659" s="17">
        <f t="shared" si="7477"/>
        <v>0.89465670567343281</v>
      </c>
      <c r="AX659" s="17">
        <f t="shared" si="7477"/>
        <v>0.6854586262882395</v>
      </c>
      <c r="AY659" s="17">
        <f t="shared" si="7477"/>
        <v>0.92431984878881812</v>
      </c>
      <c r="AZ659" s="17">
        <f t="shared" si="7477"/>
        <v>0.6795476357056156</v>
      </c>
      <c r="BA659" s="17">
        <f t="shared" si="7477"/>
        <v>0.18742968405989222</v>
      </c>
      <c r="BB659" s="17">
        <f t="shared" si="7477"/>
        <v>0.3406557953406727</v>
      </c>
      <c r="BC659" s="17">
        <f t="shared" si="7477"/>
        <v>0.79801729051809145</v>
      </c>
      <c r="BD659" s="17">
        <f t="shared" si="7477"/>
        <v>0.6864014650378536</v>
      </c>
      <c r="BE659" s="17">
        <f t="shared" si="7477"/>
        <v>4.4989592839489868E-2</v>
      </c>
      <c r="BF659" s="17">
        <f t="shared" si="7477"/>
        <v>0.64953296964095164</v>
      </c>
      <c r="BG659" s="17">
        <f t="shared" si="7477"/>
        <v>0.77564184851339057</v>
      </c>
      <c r="BH659" s="17">
        <f t="shared" si="7477"/>
        <v>0.98015104191451674</v>
      </c>
      <c r="BI659" s="17">
        <f t="shared" si="7477"/>
        <v>0.74263290130225978</v>
      </c>
      <c r="BJ659" s="17">
        <f t="shared" si="7477"/>
        <v>0.38580599639991897</v>
      </c>
      <c r="BK659" s="17">
        <f t="shared" si="7477"/>
        <v>0.33252039780056936</v>
      </c>
      <c r="BL659" s="17">
        <f t="shared" si="7477"/>
        <v>6.2413622687301759E-2</v>
      </c>
      <c r="BM659" s="17">
        <f t="shared" si="7477"/>
        <v>0.77067052507211653</v>
      </c>
      <c r="BN659" s="17">
        <f t="shared" si="7477"/>
        <v>0.46617608810373395</v>
      </c>
      <c r="BO659" s="17">
        <f t="shared" si="7477"/>
        <v>0.88993202046203268</v>
      </c>
      <c r="BP659" s="17">
        <f t="shared" si="7477"/>
        <v>0.34436576898342353</v>
      </c>
      <c r="BQ659" s="17">
        <f t="shared" si="7477"/>
        <v>0.37224625695333519</v>
      </c>
      <c r="BR659" s="17">
        <f t="shared" si="7477"/>
        <v>0.32026136455628901</v>
      </c>
      <c r="BS659" s="17">
        <f t="shared" si="7477"/>
        <v>0.20283408510803363</v>
      </c>
      <c r="BT659" s="17">
        <f t="shared" si="7477"/>
        <v>0.79187899250807525</v>
      </c>
      <c r="BU659" s="17">
        <f t="shared" si="7477"/>
        <v>0.21235853736000118</v>
      </c>
      <c r="BV659" s="17">
        <f t="shared" si="7477"/>
        <v>4.2668622668752904E-2</v>
      </c>
      <c r="BW659" s="17">
        <f t="shared" si="7477"/>
        <v>0.31052200418957621</v>
      </c>
      <c r="BX659" s="18">
        <f t="shared" si="7477"/>
        <v>0.54589356151130353</v>
      </c>
    </row>
    <row r="661" spans="1:76" x14ac:dyDescent="0.25">
      <c r="B661" t="s">
        <v>146</v>
      </c>
      <c r="F661">
        <f>((O643 - W643)^2 + (O646 -W646)^2 + (O649 -W649)^2 +(O652-W652)^2+(O655-W655)^2+(O658-W658)^2) / 6</f>
        <v>0.25098296545222992</v>
      </c>
    </row>
    <row r="662" spans="1:76" ht="15.75" thickBot="1" x14ac:dyDescent="0.3"/>
    <row r="663" spans="1:76" x14ac:dyDescent="0.25">
      <c r="A663" s="52" t="s">
        <v>103</v>
      </c>
      <c r="B663" s="33" t="s">
        <v>50</v>
      </c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5" t="s">
        <v>28</v>
      </c>
      <c r="Q663" s="35"/>
      <c r="R663" s="35"/>
      <c r="S663" s="35" t="s">
        <v>29</v>
      </c>
      <c r="T663" s="35"/>
      <c r="U663" s="35"/>
      <c r="V663" s="34" t="s">
        <v>30</v>
      </c>
      <c r="W663" s="34" t="s">
        <v>31</v>
      </c>
      <c r="X663" s="50" t="s">
        <v>62</v>
      </c>
      <c r="Y663" s="37" t="s">
        <v>54</v>
      </c>
      <c r="Z663" s="38"/>
      <c r="AA663" s="39"/>
      <c r="AB663" s="44" t="s">
        <v>49</v>
      </c>
      <c r="AC663" s="46" t="s">
        <v>58</v>
      </c>
      <c r="AD663" s="47"/>
      <c r="AE663" s="48"/>
      <c r="AF663" s="46" t="s">
        <v>63</v>
      </c>
      <c r="AG663" s="47"/>
      <c r="AH663" s="48"/>
      <c r="AI663" s="37" t="s">
        <v>67</v>
      </c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9"/>
      <c r="AV663" s="37" t="s">
        <v>68</v>
      </c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9"/>
      <c r="BI663" s="37" t="s">
        <v>69</v>
      </c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9"/>
      <c r="BV663" s="37" t="s">
        <v>73</v>
      </c>
      <c r="BW663" s="38"/>
      <c r="BX663" s="40"/>
    </row>
    <row r="664" spans="1:76" x14ac:dyDescent="0.25">
      <c r="A664" s="53"/>
      <c r="B664" s="5" t="s">
        <v>16</v>
      </c>
      <c r="C664" s="1" t="s">
        <v>17</v>
      </c>
      <c r="D664" s="1" t="s">
        <v>18</v>
      </c>
      <c r="E664" s="1" t="s">
        <v>19</v>
      </c>
      <c r="F664" s="1" t="s">
        <v>20</v>
      </c>
      <c r="G664" s="1" t="s">
        <v>21</v>
      </c>
      <c r="H664" s="1" t="s">
        <v>36</v>
      </c>
      <c r="I664" s="1" t="s">
        <v>37</v>
      </c>
      <c r="J664" s="1" t="s">
        <v>38</v>
      </c>
      <c r="K664" s="1" t="s">
        <v>39</v>
      </c>
      <c r="L664" s="1" t="s">
        <v>40</v>
      </c>
      <c r="M664" s="1" t="s">
        <v>41</v>
      </c>
      <c r="N664" s="1" t="s">
        <v>42</v>
      </c>
      <c r="O664" s="1" t="s">
        <v>22</v>
      </c>
      <c r="P664" s="1" t="s">
        <v>51</v>
      </c>
      <c r="Q664" s="1" t="s">
        <v>52</v>
      </c>
      <c r="R664" s="1" t="s">
        <v>53</v>
      </c>
      <c r="S664" s="1" t="s">
        <v>25</v>
      </c>
      <c r="T664" s="1" t="s">
        <v>26</v>
      </c>
      <c r="U664" s="1" t="s">
        <v>27</v>
      </c>
      <c r="V664" s="27"/>
      <c r="W664" s="27"/>
      <c r="X664" s="51"/>
      <c r="Y664" s="1" t="s">
        <v>55</v>
      </c>
      <c r="Z664" s="1" t="s">
        <v>56</v>
      </c>
      <c r="AA664" s="1" t="s">
        <v>57</v>
      </c>
      <c r="AB664" s="45"/>
      <c r="AC664" s="1" t="s">
        <v>59</v>
      </c>
      <c r="AD664" s="1" t="s">
        <v>60</v>
      </c>
      <c r="AE664" s="1" t="s">
        <v>61</v>
      </c>
      <c r="AF664" s="1" t="s">
        <v>64</v>
      </c>
      <c r="AG664" s="1" t="s">
        <v>65</v>
      </c>
      <c r="AH664" s="1" t="s">
        <v>66</v>
      </c>
      <c r="AI664" s="1" t="s">
        <v>16</v>
      </c>
      <c r="AJ664" s="1" t="s">
        <v>17</v>
      </c>
      <c r="AK664" s="1" t="s">
        <v>18</v>
      </c>
      <c r="AL664" s="1" t="s">
        <v>19</v>
      </c>
      <c r="AM664" s="2" t="s">
        <v>20</v>
      </c>
      <c r="AN664" s="2" t="s">
        <v>21</v>
      </c>
      <c r="AO664" s="2" t="s">
        <v>36</v>
      </c>
      <c r="AP664" s="2" t="s">
        <v>37</v>
      </c>
      <c r="AQ664" s="2" t="s">
        <v>38</v>
      </c>
      <c r="AR664" s="2" t="s">
        <v>39</v>
      </c>
      <c r="AS664" s="2" t="s">
        <v>40</v>
      </c>
      <c r="AT664" s="2" t="s">
        <v>41</v>
      </c>
      <c r="AU664" s="2" t="s">
        <v>42</v>
      </c>
      <c r="AV664" s="1" t="s">
        <v>16</v>
      </c>
      <c r="AW664" s="1" t="s">
        <v>17</v>
      </c>
      <c r="AX664" s="1" t="s">
        <v>18</v>
      </c>
      <c r="AY664" s="1" t="s">
        <v>19</v>
      </c>
      <c r="AZ664" s="2" t="s">
        <v>20</v>
      </c>
      <c r="BA664" s="2" t="s">
        <v>21</v>
      </c>
      <c r="BB664" s="2" t="s">
        <v>36</v>
      </c>
      <c r="BC664" s="2" t="s">
        <v>37</v>
      </c>
      <c r="BD664" s="2" t="s">
        <v>38</v>
      </c>
      <c r="BE664" s="2" t="s">
        <v>39</v>
      </c>
      <c r="BF664" s="2" t="s">
        <v>40</v>
      </c>
      <c r="BG664" s="2" t="s">
        <v>41</v>
      </c>
      <c r="BH664" s="2" t="s">
        <v>42</v>
      </c>
      <c r="BI664" s="1" t="s">
        <v>16</v>
      </c>
      <c r="BJ664" s="1" t="s">
        <v>17</v>
      </c>
      <c r="BK664" s="1" t="s">
        <v>18</v>
      </c>
      <c r="BL664" s="1" t="s">
        <v>19</v>
      </c>
      <c r="BM664" s="2" t="s">
        <v>20</v>
      </c>
      <c r="BN664" s="2" t="s">
        <v>21</v>
      </c>
      <c r="BO664" s="2" t="s">
        <v>36</v>
      </c>
      <c r="BP664" s="2" t="s">
        <v>37</v>
      </c>
      <c r="BQ664" s="2" t="s">
        <v>38</v>
      </c>
      <c r="BR664" s="2" t="s">
        <v>39</v>
      </c>
      <c r="BS664" s="2" t="s">
        <v>40</v>
      </c>
      <c r="BT664" s="2" t="s">
        <v>41</v>
      </c>
      <c r="BU664" s="2" t="s">
        <v>42</v>
      </c>
      <c r="BV664" s="2" t="s">
        <v>70</v>
      </c>
      <c r="BW664" s="2" t="s">
        <v>71</v>
      </c>
      <c r="BX664" s="9" t="s">
        <v>72</v>
      </c>
    </row>
    <row r="665" spans="1:76" x14ac:dyDescent="0.25">
      <c r="A665" s="53"/>
      <c r="B665" s="8">
        <v>0.26951672862453502</v>
      </c>
      <c r="C665" s="3">
        <v>0.10297397769516729</v>
      </c>
      <c r="D665" s="3">
        <v>0.10594795539033458</v>
      </c>
      <c r="E665" s="3">
        <v>0.46877323420074346</v>
      </c>
      <c r="F665" s="3">
        <v>0.87620817843866172</v>
      </c>
      <c r="G665" s="3">
        <v>0.1</v>
      </c>
      <c r="H665" s="3">
        <v>0.1</v>
      </c>
      <c r="I665" s="3">
        <v>0.51933085501858745</v>
      </c>
      <c r="J665" s="3">
        <v>0.1</v>
      </c>
      <c r="K665" s="3">
        <v>0.10089219330855019</v>
      </c>
      <c r="L665" s="3">
        <v>0.10297397769516729</v>
      </c>
      <c r="M665" s="3">
        <v>0.1</v>
      </c>
      <c r="N665" s="3">
        <v>0.120817843866171</v>
      </c>
      <c r="O665" s="3">
        <v>1</v>
      </c>
      <c r="P665" s="6">
        <f>$BV$43+ (B665*AI659) + (C665*$AJ$43) +(D665*$AK$43)+(E665*$AL$43)+(F665*$AM$43)+(G665*$AN$43)+(H665*$AO$43)+(I665*$AP$43)+(J665*$AQ$43)+(K665*$AR$43)+(L665*$AS$43)+(M665*$AT$43)+(N665*$AU$43)</f>
        <v>1.1162102832884202</v>
      </c>
      <c r="Q665" s="6">
        <f>$BW$43+ (B665*$AV$43) + (C665*$AW$43) +(D665*$AX$43)+(E665*$AY$43)+(F665*$AZ$43)+(G665*$BA$43)+(H665*$BB$43)+(I665*$BC$43)+(J665*$BD$43)+(K665*$BE$43)+(L665*$BF$43)+(M665*$BG$43)+(N665*$BH$43)</f>
        <v>2.5129876661774113</v>
      </c>
      <c r="R665" s="6">
        <f>$BX$43+ (B665*$BI$43) + (C665*$BJ$43) +(D665*$BK$43)+(E665*$BL$43)+(F665*$BM$43)+(G665*$BN$43)+(H665*$BO$43)+(I665*$BP$43)+(J665*$BQ$43)+(K665*$BR$43)+(L665*$BS$43)+(M665*$BT$43)+(N665*$BU$43)</f>
        <v>2.0142316659841852</v>
      </c>
      <c r="S665" s="6">
        <f>1/(1+EXP(-P665))</f>
        <v>0.75328508647849279</v>
      </c>
      <c r="T665" s="6">
        <f t="shared" ref="T665" si="7478">1/(1+EXP(-Q665))</f>
        <v>0.92504730296426851</v>
      </c>
      <c r="U665" s="6">
        <f t="shared" ref="U665" si="7479">1/(1+EXP(-R665))</f>
        <v>0.88228323250068719</v>
      </c>
      <c r="V665" s="6">
        <f>AB659+(S665*Y659)+(T665*Z659)+(U665*AA659)</f>
        <v>0.1048001747846663</v>
      </c>
      <c r="W665" s="6">
        <f>1/(1+EXP(-V665))</f>
        <v>0.52617609024676704</v>
      </c>
      <c r="X665" s="6">
        <f>(O665 -W665) *W665 * (1-W665)</f>
        <v>0.11813131912309185</v>
      </c>
      <c r="Y665" s="6">
        <f>$Q$4*X665*S665</f>
        <v>8.8986560941456683E-3</v>
      </c>
      <c r="Z665" s="6">
        <f>$Q$4*X665*T665</f>
        <v>1.0927705815042744E-2</v>
      </c>
      <c r="AA665" s="6">
        <f>$Q$4*X665*U665</f>
        <v>1.0422528209549174E-2</v>
      </c>
      <c r="AB665" s="6">
        <f>$Q$4*X665</f>
        <v>1.1813131912309186E-2</v>
      </c>
      <c r="AC665" s="6">
        <f>X665 *Y659</f>
        <v>4.6232846690122488E-2</v>
      </c>
      <c r="AD665" s="6">
        <f t="shared" ref="AD665" si="7480">Y665 *Z659</f>
        <v>-2.226106557238179E-3</v>
      </c>
      <c r="AE665" s="6">
        <f t="shared" ref="AE665" si="7481">Z665 *AA659</f>
        <v>-4.1640020709333408E-3</v>
      </c>
      <c r="AF665" s="6">
        <f>AC665 *S665*(1 - S665)</f>
        <v>8.5922203693167953E-3</v>
      </c>
      <c r="AG665" s="6">
        <f>AD665 *T665*(1 - T665)</f>
        <v>-1.5434663120423377E-4</v>
      </c>
      <c r="AH665" s="6">
        <f>AE665 *U665*(1 - U665)</f>
        <v>-4.324712986258733E-4</v>
      </c>
      <c r="AI665" s="6">
        <f>$Q$4*$AF$49 *B665</f>
        <v>7.0728115482255504E-5</v>
      </c>
      <c r="AJ665" s="6">
        <f t="shared" ref="AJ665" si="7482">$Q$4*$AF$49 *C665</f>
        <v>2.7023017915289378E-5</v>
      </c>
      <c r="AK665" s="6">
        <f t="shared" ref="AK665" si="7483">$Q$4*$AF$49 *D665</f>
        <v>2.7803466086128061E-5</v>
      </c>
      <c r="AL665" s="6">
        <f t="shared" ref="AL665" si="7484">$Q$4*$AF$49 *E665</f>
        <v>1.2301814292844728E-4</v>
      </c>
      <c r="AM665" s="6">
        <f t="shared" ref="AM665" si="7485">$Q$4*$AF$49 *F665</f>
        <v>2.2993954233334679E-4</v>
      </c>
      <c r="AN665" s="6">
        <f t="shared" ref="AN665" si="7486">$Q$4*$AF$49 *G665</f>
        <v>2.6242569744450695E-5</v>
      </c>
      <c r="AO665" s="6">
        <f t="shared" ref="AO665" si="7487">$Q$4*$AF$49 *H665</f>
        <v>2.6242569744450695E-5</v>
      </c>
      <c r="AP665" s="6">
        <f t="shared" ref="AP665" si="7488">$Q$4*$AF$49 *I665</f>
        <v>1.3628576183270493E-4</v>
      </c>
      <c r="AQ665" s="6">
        <f t="shared" ref="AQ665" si="7489">$Q$4*$AF$49 *J665</f>
        <v>2.6242569744450695E-5</v>
      </c>
      <c r="AR665" s="6">
        <f t="shared" ref="AR665" si="7490">$Q$4*$AF$49 *K665</f>
        <v>2.6476704195702298E-5</v>
      </c>
      <c r="AS665" s="6">
        <f t="shared" ref="AS665" si="7491">$Q$4*$AF$49 *L665</f>
        <v>2.7023017915289378E-5</v>
      </c>
      <c r="AT665" s="6">
        <f t="shared" ref="AT665" si="7492">$Q$4*$AF$49 *M665</f>
        <v>2.6242569744450695E-5</v>
      </c>
      <c r="AU665" s="6">
        <f t="shared" ref="AU665" si="7493">$Q$4*$AF$49 *N665</f>
        <v>3.170570694032147E-5</v>
      </c>
      <c r="AV665" s="6">
        <f>$Q$4*$AG$49 *B665</f>
        <v>5.8622748510761062E-7</v>
      </c>
      <c r="AW665" s="6">
        <f t="shared" ref="AW665" si="7494">$Q$4*$AG$49 *C665</f>
        <v>2.2397932879283909E-7</v>
      </c>
      <c r="AX665" s="6">
        <f t="shared" ref="AX665" si="7495">$Q$4*$AG$49 *D665</f>
        <v>2.3044804586988857E-7</v>
      </c>
      <c r="AY665" s="6">
        <f t="shared" ref="AY665" si="7496">$Q$4*$AG$49 *E665</f>
        <v>1.0196315292699279E-6</v>
      </c>
      <c r="AZ665" s="6">
        <f t="shared" ref="AZ665" si="7497">$Q$4*$AG$49 *F665</f>
        <v>1.90584576882571E-6</v>
      </c>
      <c r="BA665" s="6">
        <f t="shared" ref="BA665" si="7498">$Q$4*$AG$49 *G665</f>
        <v>2.1751061171578957E-7</v>
      </c>
      <c r="BB665" s="6">
        <f t="shared" ref="BB665" si="7499">$Q$4*$AG$49 *H665</f>
        <v>2.1751061171578957E-7</v>
      </c>
      <c r="BC665" s="6">
        <f t="shared" ref="BC665" si="7500">$Q$4*$AG$49 *I665</f>
        <v>1.1295997195797698E-6</v>
      </c>
      <c r="BD665" s="6">
        <f t="shared" ref="BD665" si="7501">$Q$4*$AG$49 *J665</f>
        <v>2.1751061171578957E-7</v>
      </c>
      <c r="BE665" s="6">
        <f t="shared" ref="BE665" si="7502">$Q$4*$AG$49 *K665</f>
        <v>2.1945122683890442E-7</v>
      </c>
      <c r="BF665" s="6">
        <f t="shared" ref="BF665" si="7503">$Q$4*$AG$49 *L665</f>
        <v>2.2397932879283909E-7</v>
      </c>
      <c r="BG665" s="6">
        <f t="shared" ref="BG665" si="7504">$Q$4*$AG$49 *M665</f>
        <v>2.1751061171578957E-7</v>
      </c>
      <c r="BH665" s="6">
        <f t="shared" ref="BH665" si="7505">$Q$4*$AG$49 *N665</f>
        <v>2.6279163125513609E-7</v>
      </c>
      <c r="BI665" s="6">
        <f>$Q$4*$AH$49 *B665</f>
        <v>3.4984895032724009E-7</v>
      </c>
      <c r="BJ665" s="6">
        <f t="shared" ref="BJ665" si="7506">$Q$4*$AH$49 *C665</f>
        <v>1.3366642653882154E-7</v>
      </c>
      <c r="BK665" s="6">
        <f t="shared" ref="BK665" si="7507">$Q$4*$AH$49 *D665</f>
        <v>1.3752682874932902E-7</v>
      </c>
      <c r="BL665" s="6">
        <f t="shared" ref="BL665" si="7508">$Q$4*$AH$49 *E665</f>
        <v>6.0849589843124165E-7</v>
      </c>
      <c r="BM665" s="6">
        <f t="shared" ref="BM665" si="7509">$Q$4*$AH$49 *F665</f>
        <v>1.1373710012707666E-6</v>
      </c>
      <c r="BN665" s="6">
        <f t="shared" ref="BN665" si="7510">$Q$4*$AH$49 *G665</f>
        <v>1.2980602432831405E-7</v>
      </c>
      <c r="BO665" s="6">
        <f t="shared" ref="BO665" si="7511">$Q$4*$AH$49 *H665</f>
        <v>1.2980602432831405E-7</v>
      </c>
      <c r="BP665" s="6">
        <f t="shared" ref="BP665" si="7512">$Q$4*$AH$49 *I665</f>
        <v>6.7412273600986892E-7</v>
      </c>
      <c r="BQ665" s="6">
        <f t="shared" ref="BQ665" si="7513">$Q$4*$AH$49 *J665</f>
        <v>1.2980602432831405E-7</v>
      </c>
      <c r="BR665" s="6">
        <f t="shared" ref="BR665" si="7514">$Q$4*$AH$49 *K665</f>
        <v>1.3096414499146631E-7</v>
      </c>
      <c r="BS665" s="6">
        <f t="shared" ref="BS665" si="7515">$Q$4*$AH$49 *L665</f>
        <v>1.3366642653882154E-7</v>
      </c>
      <c r="BT665" s="6">
        <f t="shared" ref="BT665" si="7516">$Q$4*$AH$49 *M665</f>
        <v>1.2980602432831405E-7</v>
      </c>
      <c r="BU665" s="6">
        <f t="shared" ref="BU665" si="7517">$Q$4*$AH$49 *N665</f>
        <v>1.568288398018664E-7</v>
      </c>
      <c r="BV665" s="6">
        <f>$Q$4*AF665</f>
        <v>8.5922203693167959E-4</v>
      </c>
      <c r="BW665" s="6">
        <f>$Q$4*AG665</f>
        <v>-1.5434663120423377E-5</v>
      </c>
      <c r="BX665" s="10">
        <f>$Q$4*AH665</f>
        <v>-4.3247129862587332E-5</v>
      </c>
    </row>
    <row r="666" spans="1:76" x14ac:dyDescent="0.25">
      <c r="A666" s="53"/>
      <c r="B666" s="21" t="s">
        <v>74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7">
        <f>Y659 + Y665</f>
        <v>0.40026689809225835</v>
      </c>
      <c r="Z666" s="7">
        <f t="shared" ref="Z666" si="7518">Z659 + Z665</f>
        <v>-0.23923440110160851</v>
      </c>
      <c r="AA666" s="7">
        <f t="shared" ref="AA666" si="7519">AA659 + AA665</f>
        <v>-0.37062745075321746</v>
      </c>
      <c r="AB666" s="7">
        <f>AB659+AB665</f>
        <v>0.38940723616918732</v>
      </c>
      <c r="AC666" s="41"/>
      <c r="AD666" s="42"/>
      <c r="AE666" s="42"/>
      <c r="AF666" s="42"/>
      <c r="AG666" s="42"/>
      <c r="AH666" s="43"/>
      <c r="AI666" s="7">
        <f>AI659 + AI665</f>
        <v>-1.7073522602385267E-2</v>
      </c>
      <c r="AJ666" s="7">
        <f t="shared" ref="AJ666:BX666" si="7520">AJ659 + AJ665</f>
        <v>0.78622079673998713</v>
      </c>
      <c r="AK666" s="7">
        <f t="shared" si="7520"/>
        <v>0.50923835709256782</v>
      </c>
      <c r="AL666" s="7">
        <f t="shared" si="7520"/>
        <v>5.8371236093374787E-2</v>
      </c>
      <c r="AM666" s="7">
        <f t="shared" si="7520"/>
        <v>0.14151222286287679</v>
      </c>
      <c r="AN666" s="7">
        <f t="shared" si="7520"/>
        <v>0.38620389834952973</v>
      </c>
      <c r="AO666" s="7">
        <f t="shared" si="7520"/>
        <v>0.93324680161994455</v>
      </c>
      <c r="AP666" s="7">
        <f t="shared" si="7520"/>
        <v>6.2104152638595367E-2</v>
      </c>
      <c r="AQ666" s="7">
        <f t="shared" si="7520"/>
        <v>0.60173167497765301</v>
      </c>
      <c r="AR666" s="7">
        <f t="shared" si="7520"/>
        <v>9.1297693650097822E-2</v>
      </c>
      <c r="AS666" s="7">
        <f t="shared" si="7520"/>
        <v>0.55816695331808497</v>
      </c>
      <c r="AT666" s="7">
        <f t="shared" si="7520"/>
        <v>0.93620466571418692</v>
      </c>
      <c r="AU666" s="7">
        <f t="shared" si="7520"/>
        <v>0.85178217399434564</v>
      </c>
      <c r="AV666" s="7">
        <f t="shared" si="7520"/>
        <v>0.64777017918804869</v>
      </c>
      <c r="AW666" s="7">
        <f t="shared" si="7520"/>
        <v>0.89465692965276156</v>
      </c>
      <c r="AX666" s="7">
        <f t="shared" si="7520"/>
        <v>0.68545885673628537</v>
      </c>
      <c r="AY666" s="7">
        <f t="shared" si="7520"/>
        <v>0.92432086842034744</v>
      </c>
      <c r="AZ666" s="7">
        <f t="shared" si="7520"/>
        <v>0.67954954155138447</v>
      </c>
      <c r="BA666" s="7">
        <f t="shared" si="7520"/>
        <v>0.18742990157050393</v>
      </c>
      <c r="BB666" s="7">
        <f t="shared" si="7520"/>
        <v>0.34065601285128438</v>
      </c>
      <c r="BC666" s="7">
        <f t="shared" si="7520"/>
        <v>0.79801842011781099</v>
      </c>
      <c r="BD666" s="7">
        <f t="shared" si="7520"/>
        <v>0.68640168254846534</v>
      </c>
      <c r="BE666" s="7">
        <f t="shared" si="7520"/>
        <v>4.4989812290716705E-2</v>
      </c>
      <c r="BF666" s="7">
        <f t="shared" si="7520"/>
        <v>0.64953319362028039</v>
      </c>
      <c r="BG666" s="7">
        <f t="shared" si="7520"/>
        <v>0.77564206602400232</v>
      </c>
      <c r="BH666" s="7">
        <f t="shared" si="7520"/>
        <v>0.98015130470614797</v>
      </c>
      <c r="BI666" s="7">
        <f t="shared" si="7520"/>
        <v>0.74263325115121015</v>
      </c>
      <c r="BJ666" s="7">
        <f t="shared" si="7520"/>
        <v>0.38580613006634551</v>
      </c>
      <c r="BK666" s="7">
        <f t="shared" si="7520"/>
        <v>0.33252053532739811</v>
      </c>
      <c r="BL666" s="7">
        <f t="shared" si="7520"/>
        <v>6.2414231183200192E-2</v>
      </c>
      <c r="BM666" s="7">
        <f t="shared" si="7520"/>
        <v>0.7706716624431178</v>
      </c>
      <c r="BN666" s="7">
        <f t="shared" si="7520"/>
        <v>0.46617621790975827</v>
      </c>
      <c r="BO666" s="7">
        <f t="shared" si="7520"/>
        <v>0.88993215026805705</v>
      </c>
      <c r="BP666" s="7">
        <f t="shared" si="7520"/>
        <v>0.34436644310615955</v>
      </c>
      <c r="BQ666" s="7">
        <f t="shared" si="7520"/>
        <v>0.3722463867593595</v>
      </c>
      <c r="BR666" s="7">
        <f t="shared" si="7520"/>
        <v>0.32026149552043398</v>
      </c>
      <c r="BS666" s="7">
        <f t="shared" si="7520"/>
        <v>0.20283421877446017</v>
      </c>
      <c r="BT666" s="7">
        <f t="shared" si="7520"/>
        <v>0.79187912231409963</v>
      </c>
      <c r="BU666" s="7">
        <f t="shared" si="7520"/>
        <v>0.21235869418884099</v>
      </c>
      <c r="BV666" s="7">
        <f t="shared" si="7520"/>
        <v>4.3527844705684583E-2</v>
      </c>
      <c r="BW666" s="7">
        <f t="shared" si="7520"/>
        <v>0.31050656952645578</v>
      </c>
      <c r="BX666" s="11">
        <f t="shared" si="7520"/>
        <v>0.54585031438144094</v>
      </c>
    </row>
    <row r="667" spans="1:76" x14ac:dyDescent="0.25">
      <c r="A667" s="53"/>
      <c r="BX667" s="12"/>
    </row>
    <row r="668" spans="1:76" x14ac:dyDescent="0.25">
      <c r="A668" s="53"/>
      <c r="B668" s="8">
        <v>0.29033457249070638</v>
      </c>
      <c r="C668" s="3">
        <v>0.10297397769516729</v>
      </c>
      <c r="D668" s="3">
        <v>0.11189591078066916</v>
      </c>
      <c r="E668" s="3">
        <v>0.48066914498141267</v>
      </c>
      <c r="F668" s="3">
        <v>0.88215613382899627</v>
      </c>
      <c r="G668" s="3">
        <v>0.1</v>
      </c>
      <c r="H668" s="3">
        <v>0.1</v>
      </c>
      <c r="I668" s="3">
        <v>0.41226765799256504</v>
      </c>
      <c r="J668" s="3">
        <v>0.10297397769516729</v>
      </c>
      <c r="K668" s="3">
        <v>0.10059479553903346</v>
      </c>
      <c r="L668" s="3">
        <v>0.10594795539033458</v>
      </c>
      <c r="M668" s="3">
        <v>0.10297397769516729</v>
      </c>
      <c r="N668" s="3">
        <v>0.120817843866171</v>
      </c>
      <c r="O668" s="3">
        <v>0</v>
      </c>
      <c r="P668" s="6">
        <f>$BV$43+ (B668*AI662) + (C668*$AJ$43) +(D668*$AK$43)+(E668*$AL$43)+(F668*$AM$43)+(G668*$AN$43)+(H668*$AO$43)+(I668*$AP$43)+(J668*$AQ$43)+(K668*$AR$43)+(L668*$AS$43)+(M668*$AT$43)+(N668*$AU$43)</f>
        <v>1.1168360491324956</v>
      </c>
      <c r="Q668" s="6">
        <f>$BW$43+ (B668*$AV$43) + (C668*$AW$43) +(D668*$AX$43)+(E668*$AY$43)+(F668*$AZ$43)+(G668*$BA$43)+(H668*$BB$43)+(I668*$BC$43)+(J668*$BD$43)+(K668*$BE$43)+(L668*$BF$43)+(M668*$BG$43)+(N668*$BH$43)</f>
        <v>2.4655634858100868</v>
      </c>
      <c r="R668" s="6">
        <f>$BX$43+ (B668*$BI$43) + (C668*$BJ$43) +(D668*$BK$43)+(E668*$BL$43)+(F668*$BM$43)+(G668*$BN$43)+(H668*$BO$43)+(I668*$BP$43)+(J668*$BQ$43)+(K668*$BR$43)+(L668*$BS$43)+(M668*$BT$43)+(N668*$BU$43)</f>
        <v>2.0036371550250882</v>
      </c>
      <c r="S668" s="6">
        <f>1/(1+EXP(-P668))</f>
        <v>0.7534013645401284</v>
      </c>
      <c r="T668" s="6">
        <f t="shared" ref="T668" si="7521">1/(1+EXP(-Q668))</f>
        <v>0.92169215469987387</v>
      </c>
      <c r="U668" s="6">
        <f t="shared" ref="U668" si="7522">1/(1+EXP(-R668))</f>
        <v>0.88117842732851526</v>
      </c>
      <c r="V668" s="6">
        <f>AB659+(S668*Y659)+(T668*Z659)+(U668*AA659)</f>
        <v>0.10610599927168429</v>
      </c>
      <c r="W668" s="6">
        <f t="shared" ref="W668" si="7523">1/(1+EXP(-V668))</f>
        <v>0.52650164045962833</v>
      </c>
      <c r="X668" s="6">
        <f>(O668 -W668) *W668 * (1-W668)</f>
        <v>-0.1312556285601291</v>
      </c>
      <c r="Y668" s="6">
        <f>$Q$4*X668*S668</f>
        <v>-9.8888169660773517E-3</v>
      </c>
      <c r="Z668" s="6">
        <f>$Q$4*X668*T668</f>
        <v>-1.2097728310407169E-2</v>
      </c>
      <c r="AA668" s="6">
        <f>$Q$4*X668*U668</f>
        <v>-1.1565962835263031E-2</v>
      </c>
      <c r="AB668" s="6">
        <f>$Q$4*X668</f>
        <v>-1.312556285601291E-2</v>
      </c>
      <c r="AC668" s="6">
        <f>X668 *Y659</f>
        <v>-5.1369284601934989E-2</v>
      </c>
      <c r="AD668" s="6">
        <f>X668 *Z659</f>
        <v>3.2835184585271279E-2</v>
      </c>
      <c r="AE668" s="6">
        <f>X668 *AA659</f>
        <v>5.0014954501581908E-2</v>
      </c>
      <c r="AF668" s="6">
        <f>AC668 *S668*(1 - S668)</f>
        <v>-9.5437837256397099E-3</v>
      </c>
      <c r="AG668" s="6">
        <f>AD668 *T668*(1 - T668)</f>
        <v>2.3699033076074929E-3</v>
      </c>
      <c r="AH668" s="6">
        <f>AE668 *U668*(1 - U668)</f>
        <v>5.2367161082449145E-3</v>
      </c>
      <c r="AI668" s="6">
        <f>$Q$4*$AF$52 *B668</f>
        <v>-4.4871305332942388E-4</v>
      </c>
      <c r="AJ668" s="6">
        <f t="shared" ref="AJ668" si="7524">$Q$4*$AF$52 *C668</f>
        <v>-1.5914662710915544E-4</v>
      </c>
      <c r="AK668" s="6">
        <f t="shared" ref="AK668" si="7525">$Q$4*$AF$52 *D668</f>
        <v>-1.7293550454821583E-4</v>
      </c>
      <c r="AL668" s="6">
        <f t="shared" ref="AL668" si="7526">$Q$4*$AF$52 *E668</f>
        <v>-7.4287577202937895E-4</v>
      </c>
      <c r="AM668" s="6">
        <f t="shared" ref="AM668" si="7527">$Q$4*$AF$52 *F668</f>
        <v>-1.3633752567870968E-3</v>
      </c>
      <c r="AN668" s="6">
        <f t="shared" ref="AN668" si="7528">$Q$4*$AF$52 *G668</f>
        <v>-1.5455033462946863E-4</v>
      </c>
      <c r="AO668" s="6">
        <f t="shared" ref="AO668" si="7529">$Q$4*$AF$52 *H668</f>
        <v>-1.5455033462946863E-4</v>
      </c>
      <c r="AP668" s="6">
        <f t="shared" ref="AP668" si="7530">$Q$4*$AF$52 *I668</f>
        <v>-6.3716104499658254E-4</v>
      </c>
      <c r="AQ668" s="6">
        <f t="shared" ref="AQ668" si="7531">$Q$4*$AF$52 *J668</f>
        <v>-1.5914662710915544E-4</v>
      </c>
      <c r="AR668" s="6">
        <f t="shared" ref="AR668" si="7532">$Q$4*$AF$52 *K668</f>
        <v>-1.5546959312540598E-4</v>
      </c>
      <c r="AS668" s="6">
        <f t="shared" ref="AS668" si="7533">$Q$4*$AF$52 *L668</f>
        <v>-1.6374291958884223E-4</v>
      </c>
      <c r="AT668" s="6">
        <f t="shared" ref="AT668" si="7534">$Q$4*$AF$52 *M668</f>
        <v>-1.5914662710915544E-4</v>
      </c>
      <c r="AU668" s="6">
        <f t="shared" ref="AU668" si="7535">$Q$4*$AF$52 *N668</f>
        <v>-1.8672438198727621E-4</v>
      </c>
      <c r="AV668" s="6">
        <f>$Q$4*$AG$52 *B668</f>
        <v>-5.0799712809904275E-5</v>
      </c>
      <c r="AW668" s="6">
        <f t="shared" ref="AW668" si="7536">$Q$4*$AG$52 *C668</f>
        <v>-1.8017311713628017E-5</v>
      </c>
      <c r="AX668" s="6">
        <f t="shared" ref="AX668" si="7537">$Q$4*$AG$52 *D668</f>
        <v>-1.9578378432498315E-5</v>
      </c>
      <c r="AY668" s="6">
        <f t="shared" ref="AY668" si="7538">$Q$4*$AG$52 *E668</f>
        <v>-8.4102469479137277E-5</v>
      </c>
      <c r="AZ668" s="6">
        <f t="shared" ref="AZ668" si="7539">$Q$4*$AG$52 *F668</f>
        <v>-1.5435047182830067E-4</v>
      </c>
      <c r="BA668" s="6">
        <f t="shared" ref="BA668" si="7540">$Q$4*$AG$52 *G668</f>
        <v>-1.7496956140671253E-5</v>
      </c>
      <c r="BB668" s="6">
        <f t="shared" ref="BB668" si="7541">$Q$4*$AG$52 *H668</f>
        <v>-1.7496956140671253E-5</v>
      </c>
      <c r="BC668" s="6">
        <f t="shared" ref="BC668" si="7542">$Q$4*$AG$52 *I668</f>
        <v>-7.2134291301131665E-5</v>
      </c>
      <c r="BD668" s="6">
        <f t="shared" ref="BD668" si="7543">$Q$4*$AG$52 *J668</f>
        <v>-1.8017311713628017E-5</v>
      </c>
      <c r="BE668" s="6">
        <f t="shared" ref="BE668" si="7544">$Q$4*$AG$52 *K668</f>
        <v>-1.7601027255262605E-5</v>
      </c>
      <c r="BF668" s="6">
        <f t="shared" ref="BF668" si="7545">$Q$4*$AG$52 *L668</f>
        <v>-1.8537667286584785E-5</v>
      </c>
      <c r="BG668" s="6">
        <f t="shared" ref="BG668" si="7546">$Q$4*$AG$52 *M668</f>
        <v>-1.8017311713628017E-5</v>
      </c>
      <c r="BH668" s="6">
        <f t="shared" ref="BH668" si="7547">$Q$4*$AG$52 *N668</f>
        <v>-2.1139445151368612E-5</v>
      </c>
      <c r="BI668" s="6">
        <f>$Q$4*$AH$52 *B668</f>
        <v>-2.4001231093712511E-5</v>
      </c>
      <c r="BJ668" s="6">
        <f t="shared" ref="BJ668" si="7548">$Q$4*$AH$52 *C668</f>
        <v>-8.5126005287559081E-6</v>
      </c>
      <c r="BK668" s="6">
        <f t="shared" ref="BK668" si="7549">$Q$4*$AH$52 *D668</f>
        <v>-9.2501543651824131E-6</v>
      </c>
      <c r="BL668" s="6">
        <f t="shared" ref="BL668" si="7550">$Q$4*$AH$52 *E668</f>
        <v>-3.9735712937477939E-5</v>
      </c>
      <c r="BM668" s="6">
        <f t="shared" ref="BM668" si="7551">$Q$4*$AH$52 *F668</f>
        <v>-7.292563557667065E-5</v>
      </c>
      <c r="BN668" s="6">
        <f t="shared" ref="BN668" si="7552">$Q$4*$AH$52 *G668</f>
        <v>-8.2667492499470737E-6</v>
      </c>
      <c r="BO668" s="6">
        <f t="shared" ref="BO668" si="7553">$Q$4*$AH$52 *H668</f>
        <v>-8.2667492499470737E-6</v>
      </c>
      <c r="BP668" s="6">
        <f t="shared" ref="BP668" si="7554">$Q$4*$AH$52 *I668</f>
        <v>-3.4081133524874732E-5</v>
      </c>
      <c r="BQ668" s="6">
        <f t="shared" ref="BQ668" si="7555">$Q$4*$AH$52 *J668</f>
        <v>-8.5126005287559081E-6</v>
      </c>
      <c r="BR668" s="6">
        <f t="shared" ref="BR668" si="7556">$Q$4*$AH$52 *K668</f>
        <v>-8.3159195057088406E-6</v>
      </c>
      <c r="BS668" s="6">
        <f t="shared" ref="BS668" si="7557">$Q$4*$AH$52 *L668</f>
        <v>-8.7584518075647443E-6</v>
      </c>
      <c r="BT668" s="6">
        <f t="shared" ref="BT668" si="7558">$Q$4*$AH$52 *M668</f>
        <v>-8.5126005287559081E-6</v>
      </c>
      <c r="BU668" s="6">
        <f t="shared" ref="BU668" si="7559">$Q$4*$AH$52 *N668</f>
        <v>-9.9877082016089164E-6</v>
      </c>
      <c r="BV668" s="6">
        <f>$Q$4*AF668</f>
        <v>-9.5437837256397108E-4</v>
      </c>
      <c r="BW668" s="6">
        <f>$Q$4*AG668</f>
        <v>2.3699033076074929E-4</v>
      </c>
      <c r="BX668" s="10">
        <f>$Q$4*AH668</f>
        <v>5.2367161082449143E-4</v>
      </c>
    </row>
    <row r="669" spans="1:76" x14ac:dyDescent="0.25">
      <c r="A669" s="53"/>
      <c r="B669" s="21" t="s">
        <v>74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13">
        <f>Y666+Y668</f>
        <v>0.390378081126181</v>
      </c>
      <c r="Z669" s="13">
        <f t="shared" ref="Z669:AB669" si="7560">Z666+Z668</f>
        <v>-0.25133212941201566</v>
      </c>
      <c r="AA669" s="13">
        <f t="shared" si="7560"/>
        <v>-0.38219341358848047</v>
      </c>
      <c r="AB669" s="13">
        <f t="shared" si="7560"/>
        <v>0.37628167331317441</v>
      </c>
      <c r="AC669" s="36" t="s">
        <v>74</v>
      </c>
      <c r="AD669" s="36"/>
      <c r="AE669" s="36"/>
      <c r="AF669" s="36"/>
      <c r="AG669" s="36"/>
      <c r="AH669" s="36"/>
      <c r="AI669" s="14">
        <f>AI666+AI668</f>
        <v>-1.7522235655714691E-2</v>
      </c>
      <c r="AJ669" s="14">
        <f t="shared" ref="AJ669:BV669" si="7561">AJ666+AJ668</f>
        <v>0.78606165011287799</v>
      </c>
      <c r="AK669" s="14">
        <f t="shared" si="7561"/>
        <v>0.5090654215880196</v>
      </c>
      <c r="AL669" s="14">
        <f t="shared" si="7561"/>
        <v>5.7628360321345405E-2</v>
      </c>
      <c r="AM669" s="14">
        <f t="shared" si="7561"/>
        <v>0.1401488476060897</v>
      </c>
      <c r="AN669" s="14">
        <f t="shared" si="7561"/>
        <v>0.38604934801490026</v>
      </c>
      <c r="AO669" s="14">
        <f t="shared" si="7561"/>
        <v>0.93309225128531503</v>
      </c>
      <c r="AP669" s="14">
        <f t="shared" si="7561"/>
        <v>6.1466991593598787E-2</v>
      </c>
      <c r="AQ669" s="14">
        <f t="shared" si="7561"/>
        <v>0.60157252835054387</v>
      </c>
      <c r="AR669" s="14">
        <f t="shared" si="7561"/>
        <v>9.1142224056972421E-2</v>
      </c>
      <c r="AS669" s="14">
        <f t="shared" si="7561"/>
        <v>0.5580032103984961</v>
      </c>
      <c r="AT669" s="14">
        <f t="shared" si="7561"/>
        <v>0.93604551908707778</v>
      </c>
      <c r="AU669" s="14">
        <f t="shared" si="7561"/>
        <v>0.85159544961235834</v>
      </c>
      <c r="AV669" s="14">
        <f t="shared" si="7561"/>
        <v>0.64771937947523883</v>
      </c>
      <c r="AW669" s="14">
        <f t="shared" si="7561"/>
        <v>0.89463891234104798</v>
      </c>
      <c r="AX669" s="14">
        <f t="shared" si="7561"/>
        <v>0.6854392783578529</v>
      </c>
      <c r="AY669" s="14">
        <f t="shared" si="7561"/>
        <v>0.92423676595086834</v>
      </c>
      <c r="AZ669" s="14">
        <f t="shared" si="7561"/>
        <v>0.67939519107955615</v>
      </c>
      <c r="BA669" s="14">
        <f t="shared" si="7561"/>
        <v>0.18741240461436326</v>
      </c>
      <c r="BB669" s="14">
        <f t="shared" si="7561"/>
        <v>0.34063851589514371</v>
      </c>
      <c r="BC669" s="14">
        <f t="shared" si="7561"/>
        <v>0.79794628582650984</v>
      </c>
      <c r="BD669" s="14">
        <f t="shared" si="7561"/>
        <v>0.68638366523675176</v>
      </c>
      <c r="BE669" s="14">
        <f t="shared" si="7561"/>
        <v>4.4972211263461445E-2</v>
      </c>
      <c r="BF669" s="14">
        <f t="shared" si="7561"/>
        <v>0.64951465595299385</v>
      </c>
      <c r="BG669" s="14">
        <f t="shared" si="7561"/>
        <v>0.77562404871228874</v>
      </c>
      <c r="BH669" s="14">
        <f t="shared" si="7561"/>
        <v>0.98013016526099661</v>
      </c>
      <c r="BI669" s="14">
        <f t="shared" si="7561"/>
        <v>0.74260924992011645</v>
      </c>
      <c r="BJ669" s="14">
        <f t="shared" si="7561"/>
        <v>0.38579761746581676</v>
      </c>
      <c r="BK669" s="14">
        <f t="shared" si="7561"/>
        <v>0.33251128517303291</v>
      </c>
      <c r="BL669" s="14">
        <f t="shared" si="7561"/>
        <v>6.2374495470262713E-2</v>
      </c>
      <c r="BM669" s="14">
        <f t="shared" si="7561"/>
        <v>0.7705987368075411</v>
      </c>
      <c r="BN669" s="14">
        <f t="shared" si="7561"/>
        <v>0.4661679511605083</v>
      </c>
      <c r="BO669" s="14">
        <f t="shared" si="7561"/>
        <v>0.88992388351880714</v>
      </c>
      <c r="BP669" s="14">
        <f t="shared" si="7561"/>
        <v>0.34433236197263467</v>
      </c>
      <c r="BQ669" s="14">
        <f t="shared" si="7561"/>
        <v>0.37223787415883075</v>
      </c>
      <c r="BR669" s="14">
        <f t="shared" si="7561"/>
        <v>0.32025317960092825</v>
      </c>
      <c r="BS669" s="14">
        <f t="shared" si="7561"/>
        <v>0.20282546032265261</v>
      </c>
      <c r="BT669" s="14">
        <f t="shared" si="7561"/>
        <v>0.79187060971357082</v>
      </c>
      <c r="BU669" s="14">
        <f t="shared" si="7561"/>
        <v>0.21234870648063939</v>
      </c>
      <c r="BV669" s="14">
        <f t="shared" si="7561"/>
        <v>4.2573466333120612E-2</v>
      </c>
      <c r="BW669" s="14">
        <f>BW666+BW668</f>
        <v>0.31074355985721652</v>
      </c>
      <c r="BX669" s="15">
        <f t="shared" ref="BX669" si="7562">BX666+BX668</f>
        <v>0.54637398599226539</v>
      </c>
    </row>
    <row r="670" spans="1:76" x14ac:dyDescent="0.25">
      <c r="A670" s="53"/>
      <c r="BX670" s="12"/>
    </row>
    <row r="671" spans="1:76" ht="14.25" customHeight="1" x14ac:dyDescent="0.25">
      <c r="A671" s="53"/>
      <c r="B671" s="8">
        <v>0.32007434944237922</v>
      </c>
      <c r="C671" s="3">
        <v>0.1</v>
      </c>
      <c r="D671" s="3">
        <v>0.10594795539033458</v>
      </c>
      <c r="E671" s="3">
        <v>0.45687732342007437</v>
      </c>
      <c r="F671" s="3">
        <v>0.9</v>
      </c>
      <c r="G671" s="3">
        <v>0.1</v>
      </c>
      <c r="H671" s="3">
        <v>0.10594795539033458</v>
      </c>
      <c r="I671" s="3">
        <v>0.45985130111524164</v>
      </c>
      <c r="J671" s="3">
        <v>0.10297397769516729</v>
      </c>
      <c r="K671" s="3">
        <v>0.10059479553903346</v>
      </c>
      <c r="L671" s="3">
        <v>0.10297397769516729</v>
      </c>
      <c r="M671" s="3">
        <v>0.10297397769516729</v>
      </c>
      <c r="N671" s="3">
        <v>0.10892193308550187</v>
      </c>
      <c r="O671" s="3">
        <v>0</v>
      </c>
      <c r="P671" s="6">
        <f>$BV$43+ (B671*AI665) + (C671*$AJ$43) +(D671*$AK$43)+(E671*$AL$43)+(F671*$AM$43)+(G671*$AN$43)+(H671*$AO$43)+(I671*$AP$43)+(J671*$AQ$43)+(K671*$AR$43)+(L671*$AS$43)+(M671*$AT$43)+(N671*$AU$43)</f>
        <v>1.1143230549601821</v>
      </c>
      <c r="Q671" s="6">
        <f>$BW$43+ (B671*$AV$43) + (C671*$AW$43) +(D671*$AX$43)+(E671*$AY$43)+(F671*$AZ$43)+(G671*$BA$43)+(H671*$BB$43)+(I671*$BC$43)+(J671*$BD$43)+(K671*$BE$43)+(L671*$BF$43)+(M671*$BG$43)+(N671*$BH$43)</f>
        <v>2.4954608669463334</v>
      </c>
      <c r="R671" s="6">
        <f>$BX$43+ (B671*$BI$43) + (C671*$BJ$43) +(D671*$BK$43)+(E671*$BL$43)+(F671*$BM$43)+(G671*$BN$43)+(H671*$BO$43)+(I671*$BP$43)+(J671*$BQ$43)+(K671*$BR$43)+(L671*$BS$43)+(M671*$BT$43)+(N671*$BU$43)</f>
        <v>2.053859722839591</v>
      </c>
      <c r="S671" s="6">
        <f t="shared" ref="S671" si="7563">1/(1+EXP(-P671))</f>
        <v>0.75293418375792309</v>
      </c>
      <c r="T671" s="6">
        <f>1/(1+EXP(-Q671))</f>
        <v>0.92382299661895484</v>
      </c>
      <c r="U671" s="6">
        <f>1/(1+EXP(-R671))</f>
        <v>0.88633704164848148</v>
      </c>
      <c r="V671" s="6">
        <f>AB659+(S671*Y659)+(T671*Z659)+(U671*AA659)</f>
        <v>0.10342441376817357</v>
      </c>
      <c r="W671" s="6">
        <f t="shared" ref="W671" si="7564">1/(1+EXP(-V671))</f>
        <v>0.52583308034878529</v>
      </c>
      <c r="X671" s="6">
        <f>(O671 -W671) *W671 * (1-W671)</f>
        <v>-0.13110735641149707</v>
      </c>
      <c r="Y671" s="6">
        <f>$Q$4*X671*S671</f>
        <v>-9.8715210384349664E-3</v>
      </c>
      <c r="Z671" s="6">
        <f>$Q$4*X671*T671</f>
        <v>-1.2111999087885857E-2</v>
      </c>
      <c r="AA671" s="6">
        <f>$Q$4*X671*U671</f>
        <v>-1.1620530642011939E-2</v>
      </c>
      <c r="AB671" s="6">
        <f>$Q$4*X671</f>
        <v>-1.3110735641149708E-2</v>
      </c>
      <c r="AC671" s="6">
        <f>$X671 *Y659</f>
        <v>-5.1311255591787591E-2</v>
      </c>
      <c r="AD671" s="6">
        <f>$X671 *Z659</f>
        <v>3.279809251217243E-2</v>
      </c>
      <c r="AE671" s="6">
        <f>$X671 *AA659</f>
        <v>4.9958455402464907E-2</v>
      </c>
      <c r="AF671" s="6">
        <f>AC671 *S671*(1 - S671)</f>
        <v>-9.5451403361969771E-3</v>
      </c>
      <c r="AG671" s="6">
        <f>AD671 *T671*(1 - T671)</f>
        <v>2.308135177534081E-3</v>
      </c>
      <c r="AH671" s="6">
        <f>AE671 *U671*(1 - U671)</f>
        <v>5.0329991564493255E-3</v>
      </c>
      <c r="AI671" s="6">
        <f t="shared" ref="AI671" si="7565">$Q$4*$AF$33 *B671</f>
        <v>-4.7762817871976817E-4</v>
      </c>
      <c r="AJ671" s="6">
        <f t="shared" ref="AJ671" si="7566">$Q$4*$AF$33 *C671</f>
        <v>-1.4922413481488689E-4</v>
      </c>
      <c r="AK671" s="6">
        <f t="shared" ref="AK671" si="7567">$Q$4*$AF$33 *D671</f>
        <v>-1.5809991978528909E-4</v>
      </c>
      <c r="AL671" s="6">
        <f t="shared" ref="AL671" si="7568">$Q$4*$AF$33 *E671</f>
        <v>-6.817712330390186E-4</v>
      </c>
      <c r="AM671" s="6">
        <f t="shared" ref="AM671" si="7569">$Q$4*$AF$33 *F671</f>
        <v>-1.3430172133339822E-3</v>
      </c>
      <c r="AN671" s="6">
        <f t="shared" ref="AN671" si="7570">$Q$4*$AF$33 *G671</f>
        <v>-1.4922413481488689E-4</v>
      </c>
      <c r="AO671" s="6">
        <f t="shared" ref="AO671" si="7571">$Q$4*$AF$33 *H671</f>
        <v>-1.5809991978528909E-4</v>
      </c>
      <c r="AP671" s="6">
        <f t="shared" ref="AP671" si="7572">$Q$4*$AF$33 *I671</f>
        <v>-6.8620912552421962E-4</v>
      </c>
      <c r="AQ671" s="6">
        <f t="shared" ref="AQ671" si="7573">$Q$4*$AF$33 *J671</f>
        <v>-1.5366202730008799E-4</v>
      </c>
      <c r="AR671" s="6">
        <f t="shared" ref="AR671" si="7574">$Q$4*$AF$33 *K671</f>
        <v>-1.501117133119271E-4</v>
      </c>
      <c r="AS671" s="6">
        <f t="shared" ref="AS671" si="7575">$Q$4*$AF$33 *L671</f>
        <v>-1.5366202730008799E-4</v>
      </c>
      <c r="AT671" s="6">
        <f t="shared" ref="AT671" si="7576">$Q$4*$AF$33 *M671</f>
        <v>-1.5366202730008799E-4</v>
      </c>
      <c r="AU671" s="6">
        <f t="shared" ref="AU671" si="7577">$Q$4*$AF$33 *N671</f>
        <v>-1.6253781227049019E-4</v>
      </c>
      <c r="AV671" s="6">
        <f t="shared" ref="AV671" si="7578">$Q$4*$AG$33 *B671</f>
        <v>-5.733351398497838E-5</v>
      </c>
      <c r="AW671" s="6">
        <f t="shared" ref="AW671" si="7579">$Q$4*$AG$33 *C671</f>
        <v>-1.7912561279859678E-5</v>
      </c>
      <c r="AX671" s="6">
        <f t="shared" ref="AX671" si="7580">$Q$4*$AG$33 *D671</f>
        <v>-1.8977992434052078E-5</v>
      </c>
      <c r="AY671" s="6">
        <f t="shared" ref="AY671" si="7581">$Q$4*$AG$33 *E671</f>
        <v>-8.1838430531403508E-5</v>
      </c>
      <c r="AZ671" s="6">
        <f t="shared" ref="AZ671" si="7582">$Q$4*$AG$33 *F671</f>
        <v>-1.6121305151873711E-4</v>
      </c>
      <c r="BA671" s="6">
        <f t="shared" ref="BA671" si="7583">$Q$4*$AG$33 *G671</f>
        <v>-1.7912561279859678E-5</v>
      </c>
      <c r="BB671" s="6">
        <f t="shared" ref="BB671" si="7584">$Q$4*$AG$33 *H671</f>
        <v>-1.8977992434052078E-5</v>
      </c>
      <c r="BC671" s="6">
        <f t="shared" ref="BC671" si="7585">$Q$4*$AG$33 *I671</f>
        <v>-8.2371146108499717E-5</v>
      </c>
      <c r="BD671" s="6">
        <f t="shared" ref="BD671" si="7586">$Q$4*$AG$33 *J671</f>
        <v>-1.8445276856955879E-5</v>
      </c>
      <c r="BE671" s="6">
        <f t="shared" ref="BE671" si="7587">$Q$4*$AG$33 *K671</f>
        <v>-1.8019104395278919E-5</v>
      </c>
      <c r="BF671" s="6">
        <f t="shared" ref="BF671" si="7588">$Q$4*$AG$33 *L671</f>
        <v>-1.8445276856955879E-5</v>
      </c>
      <c r="BG671" s="6">
        <f t="shared" ref="BG671" si="7589">$Q$4*$AG$33 *M671</f>
        <v>-1.8445276856955879E-5</v>
      </c>
      <c r="BH671" s="6">
        <f t="shared" ref="BH671" si="7590">$Q$4*$AG$33 *N671</f>
        <v>-1.9510708011148276E-5</v>
      </c>
      <c r="BI671" s="6">
        <f t="shared" ref="BI671" si="7591">$Q$4*$AH$33 *B671</f>
        <v>-3.1616436273228051E-5</v>
      </c>
      <c r="BJ671" s="6">
        <f t="shared" ref="BJ671" si="7592">$Q$4*$AH$33 *C671</f>
        <v>-9.8778412979074856E-6</v>
      </c>
      <c r="BK671" s="6">
        <f t="shared" ref="BK671" si="7593">$Q$4*$AH$33 *D671</f>
        <v>-1.0465370891835069E-5</v>
      </c>
      <c r="BL671" s="6">
        <f t="shared" ref="BL671" si="7594">$Q$4*$AH$33 *E671</f>
        <v>-4.5129616933562451E-5</v>
      </c>
      <c r="BM671" s="6">
        <f t="shared" ref="BM671" si="7595">$Q$4*$AH$33 *F671</f>
        <v>-8.8900571681167377E-5</v>
      </c>
      <c r="BN671" s="6">
        <f t="shared" ref="BN671" si="7596">$Q$4*$AH$33 *G671</f>
        <v>-9.8778412979074856E-6</v>
      </c>
      <c r="BO671" s="6">
        <f t="shared" ref="BO671" si="7597">$Q$4*$AH$33 *H671</f>
        <v>-1.0465370891835069E-5</v>
      </c>
      <c r="BP671" s="6">
        <f t="shared" ref="BP671" si="7598">$Q$4*$AH$33 *I671</f>
        <v>-4.5423381730526246E-5</v>
      </c>
      <c r="BQ671" s="6">
        <f t="shared" ref="BQ671" si="7599">$Q$4*$AH$33 *J671</f>
        <v>-1.0171606094871277E-5</v>
      </c>
      <c r="BR671" s="6">
        <f t="shared" ref="BR671" si="7600">$Q$4*$AH$33 *K671</f>
        <v>-9.9365942573002432E-6</v>
      </c>
      <c r="BS671" s="6">
        <f t="shared" ref="BS671" si="7601">$Q$4*$AH$33 *L671</f>
        <v>-1.0171606094871277E-5</v>
      </c>
      <c r="BT671" s="6">
        <f t="shared" ref="BT671" si="7602">$Q$4*$AH$33 *M671</f>
        <v>-1.0171606094871277E-5</v>
      </c>
      <c r="BU671" s="6">
        <f t="shared" ref="BU671" si="7603">$Q$4*$AH$33 *N671</f>
        <v>-1.075913568879886E-5</v>
      </c>
      <c r="BV671" s="6">
        <f>AF671*BV669</f>
        <v>-4.0636971074799357E-4</v>
      </c>
      <c r="BW671" s="6">
        <f t="shared" ref="BW671" si="7604">AG671*BW669</f>
        <v>7.1723814169860883E-4</v>
      </c>
      <c r="BX671" s="10">
        <f>AH671*BX669</f>
        <v>2.7498998106049275E-3</v>
      </c>
    </row>
    <row r="672" spans="1:76" x14ac:dyDescent="0.25">
      <c r="A672" s="53"/>
      <c r="B672" s="21" t="s">
        <v>74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13">
        <f>Y669+Y671</f>
        <v>0.38050656008774603</v>
      </c>
      <c r="Z672" s="13">
        <f t="shared" ref="Z672:AB672" si="7605">Z669+Z671</f>
        <v>-0.26344412849990151</v>
      </c>
      <c r="AA672" s="13">
        <f t="shared" si="7605"/>
        <v>-0.39381394423049243</v>
      </c>
      <c r="AB672" s="13">
        <f t="shared" si="7605"/>
        <v>0.36317093767202469</v>
      </c>
      <c r="AC672" s="36" t="s">
        <v>74</v>
      </c>
      <c r="AD672" s="36"/>
      <c r="AE672" s="36"/>
      <c r="AF672" s="36"/>
      <c r="AG672" s="36"/>
      <c r="AH672" s="36"/>
      <c r="AI672" s="14">
        <f>AI669+AI671</f>
        <v>-1.799986383443446E-2</v>
      </c>
      <c r="AJ672" s="14">
        <f t="shared" ref="AJ672:BX672" si="7606">AJ669+AJ671</f>
        <v>0.7859124259780631</v>
      </c>
      <c r="AK672" s="14">
        <f t="shared" si="7606"/>
        <v>0.50890732166823427</v>
      </c>
      <c r="AL672" s="14">
        <f t="shared" si="7606"/>
        <v>5.6946589088306389E-2</v>
      </c>
      <c r="AM672" s="14">
        <f t="shared" si="7606"/>
        <v>0.13880583039275571</v>
      </c>
      <c r="AN672" s="14">
        <f t="shared" si="7606"/>
        <v>0.38590012388008538</v>
      </c>
      <c r="AO672" s="14">
        <f t="shared" si="7606"/>
        <v>0.93293415136552971</v>
      </c>
      <c r="AP672" s="14">
        <f t="shared" si="7606"/>
        <v>6.0780782468074571E-2</v>
      </c>
      <c r="AQ672" s="14">
        <f t="shared" si="7606"/>
        <v>0.60141886632324382</v>
      </c>
      <c r="AR672" s="14">
        <f t="shared" si="7606"/>
        <v>9.0992112343660489E-2</v>
      </c>
      <c r="AS672" s="14">
        <f t="shared" si="7606"/>
        <v>0.55784954837119605</v>
      </c>
      <c r="AT672" s="14">
        <f t="shared" si="7606"/>
        <v>0.93589185705977773</v>
      </c>
      <c r="AU672" s="14">
        <f t="shared" si="7606"/>
        <v>0.85143291180008784</v>
      </c>
      <c r="AV672" s="14">
        <f t="shared" si="7606"/>
        <v>0.64766204596125387</v>
      </c>
      <c r="AW672" s="14">
        <f t="shared" si="7606"/>
        <v>0.89462099977976817</v>
      </c>
      <c r="AX672" s="14">
        <f t="shared" si="7606"/>
        <v>0.6854203003654189</v>
      </c>
      <c r="AY672" s="14">
        <f t="shared" si="7606"/>
        <v>0.9241549275203369</v>
      </c>
      <c r="AZ672" s="14">
        <f t="shared" si="7606"/>
        <v>0.67923397802803742</v>
      </c>
      <c r="BA672" s="14">
        <f t="shared" si="7606"/>
        <v>0.18739449205308339</v>
      </c>
      <c r="BB672" s="14">
        <f t="shared" si="7606"/>
        <v>0.34061953790270966</v>
      </c>
      <c r="BC672" s="14">
        <f t="shared" si="7606"/>
        <v>0.7978639146804013</v>
      </c>
      <c r="BD672" s="14">
        <f t="shared" si="7606"/>
        <v>0.68636521995989486</v>
      </c>
      <c r="BE672" s="14">
        <f t="shared" si="7606"/>
        <v>4.4954192159066167E-2</v>
      </c>
      <c r="BF672" s="14">
        <f t="shared" si="7606"/>
        <v>0.64949621067613694</v>
      </c>
      <c r="BG672" s="14">
        <f t="shared" si="7606"/>
        <v>0.77560560343543183</v>
      </c>
      <c r="BH672" s="14">
        <f t="shared" si="7606"/>
        <v>0.98011065455298552</v>
      </c>
      <c r="BI672" s="14">
        <f t="shared" si="7606"/>
        <v>0.7425776334838432</v>
      </c>
      <c r="BJ672" s="14">
        <f t="shared" si="7606"/>
        <v>0.38578773962451884</v>
      </c>
      <c r="BK672" s="14">
        <f t="shared" si="7606"/>
        <v>0.33250081980214108</v>
      </c>
      <c r="BL672" s="14">
        <f t="shared" si="7606"/>
        <v>6.2329365853329148E-2</v>
      </c>
      <c r="BM672" s="14">
        <f t="shared" si="7606"/>
        <v>0.77050983623585989</v>
      </c>
      <c r="BN672" s="14">
        <f t="shared" si="7606"/>
        <v>0.46615807331921039</v>
      </c>
      <c r="BO672" s="14">
        <f t="shared" si="7606"/>
        <v>0.88991341814791525</v>
      </c>
      <c r="BP672" s="14">
        <f t="shared" si="7606"/>
        <v>0.34428693859090415</v>
      </c>
      <c r="BQ672" s="14">
        <f t="shared" si="7606"/>
        <v>0.37222770255273591</v>
      </c>
      <c r="BR672" s="14">
        <f t="shared" si="7606"/>
        <v>0.32024324300667095</v>
      </c>
      <c r="BS672" s="14">
        <f t="shared" si="7606"/>
        <v>0.20281528871655774</v>
      </c>
      <c r="BT672" s="14">
        <f t="shared" si="7606"/>
        <v>0.79186043810747597</v>
      </c>
      <c r="BU672" s="14">
        <f t="shared" si="7606"/>
        <v>0.21233794734495059</v>
      </c>
      <c r="BV672" s="14">
        <f t="shared" si="7606"/>
        <v>4.216709662237262E-2</v>
      </c>
      <c r="BW672" s="14">
        <f t="shared" si="7606"/>
        <v>0.31146079799891513</v>
      </c>
      <c r="BX672" s="15">
        <f t="shared" si="7606"/>
        <v>0.5491238858028703</v>
      </c>
    </row>
    <row r="673" spans="1:76" x14ac:dyDescent="0.25">
      <c r="A673" s="53"/>
      <c r="BX673" s="12"/>
    </row>
    <row r="674" spans="1:76" x14ac:dyDescent="0.25">
      <c r="A674" s="53"/>
      <c r="B674" s="8">
        <v>0.29330855018587365</v>
      </c>
      <c r="C674" s="3">
        <v>0.10297397769516729</v>
      </c>
      <c r="D674" s="3">
        <v>0.11189591078066916</v>
      </c>
      <c r="E674" s="3">
        <v>0.45687732342007437</v>
      </c>
      <c r="F674" s="3">
        <v>0.62639405204460963</v>
      </c>
      <c r="G674" s="3">
        <v>0.1</v>
      </c>
      <c r="H674" s="3">
        <v>0.1</v>
      </c>
      <c r="I674" s="3">
        <v>0.51635687732342006</v>
      </c>
      <c r="J674" s="3">
        <v>0.1</v>
      </c>
      <c r="K674" s="3">
        <v>0.10118959107806692</v>
      </c>
      <c r="L674" s="3">
        <v>0.10297397769516729</v>
      </c>
      <c r="M674" s="3">
        <v>0.1</v>
      </c>
      <c r="N674" s="3">
        <v>0.120817843866171</v>
      </c>
      <c r="O674" s="3">
        <v>0</v>
      </c>
      <c r="P674" s="6">
        <f>$BV$43+ (B674*AI668) + (C674*$AJ$43) +(D674*$AK$43)+(E674*$AL$43)+(F674*$AM$43)+(G674*$AN$43)+(H674*$AO$43)+(I674*$AP$43)+(J674*$AQ$43)+(K674*$AR$43)+(L674*$AS$43)+(M674*$AT$43)+(N674*$AU$43)</f>
        <v>1.0450014245468009</v>
      </c>
      <c r="Q674" s="6">
        <f>$BW$43+ (B674*$AV$43) + (C674*$AW$43) +(D674*$AX$43)+(E674*$AY$43)+(F674*$AZ$43)+(G674*$BA$43)+(H674*$BB$43)+(I674*$BC$43)+(J674*$BD$43)+(K674*$BE$43)+(L674*$BF$43)+(M674*$BG$43)+(N674*$BH$43)</f>
        <v>2.3443019607308897</v>
      </c>
      <c r="R674" s="6">
        <f>$BX$43+ (B674*$BI$43) + (C674*$BJ$43) +(D674*$BK$43)+(E674*$BL$43)+(F674*$BM$43)+(G674*$BN$43)+(H674*$BO$43)+(I674*$BP$43)+(J674*$BQ$43)+(K674*$BR$43)+(L674*$BS$43)+(M674*$BT$43)+(N674*$BU$43)</f>
        <v>1.8369785785248183</v>
      </c>
      <c r="S674" s="6">
        <f t="shared" ref="S674" si="7607">1/(1+EXP(-P674))</f>
        <v>0.7398138808798016</v>
      </c>
      <c r="T674" s="6">
        <f>1/(1+EXP(-Q674))</f>
        <v>0.91248025012168565</v>
      </c>
      <c r="U674" s="6">
        <f>1/(1+EXP(-R674))</f>
        <v>0.86259097721480193</v>
      </c>
      <c r="V674" s="6">
        <f>AB659+(S674*Y659)+(T674*Z659)+(U674*AA659)</f>
        <v>0.11017550661116082</v>
      </c>
      <c r="W674" s="6">
        <f t="shared" ref="W674" si="7608">1/(1+EXP(-V674))</f>
        <v>0.52751604832668997</v>
      </c>
      <c r="X674" s="6">
        <f>(O674 -W674) *W674 * (1-W674)</f>
        <v>-0.13147961231802102</v>
      </c>
      <c r="Y674" s="6">
        <f>$Q$4*X674*S674</f>
        <v>-9.7270442245566899E-3</v>
      </c>
      <c r="Z674" s="6">
        <f>$Q$4*X674*T674</f>
        <v>-1.1997254953385009E-2</v>
      </c>
      <c r="AA674" s="6">
        <f>$Q$4*X674*U674</f>
        <v>-1.1341312727322507E-2</v>
      </c>
      <c r="AB674" s="6">
        <f>$Q$4*X674</f>
        <v>-1.3147961231802103E-2</v>
      </c>
      <c r="AC674" s="6">
        <f>$X674 *Y659</f>
        <v>-5.1456944731497284E-2</v>
      </c>
      <c r="AD674" s="6">
        <f>$X674 *Z659</f>
        <v>3.2891216834060634E-2</v>
      </c>
      <c r="AE674" s="6">
        <f>$X674 *AA659</f>
        <v>5.0100303507814629E-2</v>
      </c>
      <c r="AF674" s="6">
        <f>AC674 *S674*(1 - S674)</f>
        <v>-9.9049114020698208E-3</v>
      </c>
      <c r="AG674" s="6">
        <f>AD674 *T674*(1 - T674)</f>
        <v>2.6266939992273756E-3</v>
      </c>
      <c r="AH674" s="6">
        <f>AE674 *U674*(1 - U674)</f>
        <v>5.9382779145534552E-3</v>
      </c>
      <c r="AI674" s="6">
        <f t="shared" ref="AI674" si="7609">$Q$4*$AF$33 *B674</f>
        <v>-4.3768714635295826E-4</v>
      </c>
      <c r="AJ674" s="6">
        <f t="shared" ref="AJ674" si="7610">$Q$4*$AF$33 *C674</f>
        <v>-1.5366202730008799E-4</v>
      </c>
      <c r="AK674" s="6">
        <f t="shared" ref="AK674" si="7611">$Q$4*$AF$33 *D674</f>
        <v>-1.6697570475569131E-4</v>
      </c>
      <c r="AL674" s="6">
        <f t="shared" ref="AL674" si="7612">$Q$4*$AF$33 *E674</f>
        <v>-6.817712330390186E-4</v>
      </c>
      <c r="AM674" s="6">
        <f t="shared" ref="AM674" si="7613">$Q$4*$AF$33 *F674</f>
        <v>-9.3473110469548108E-4</v>
      </c>
      <c r="AN674" s="6">
        <f t="shared" ref="AN674" si="7614">$Q$4*$AF$33 *G674</f>
        <v>-1.4922413481488689E-4</v>
      </c>
      <c r="AO674" s="6">
        <f t="shared" ref="AO674" si="7615">$Q$4*$AF$33 *H674</f>
        <v>-1.4922413481488689E-4</v>
      </c>
      <c r="AP674" s="6">
        <f t="shared" ref="AP674" si="7616">$Q$4*$AF$33 *I674</f>
        <v>-7.7052908274304044E-4</v>
      </c>
      <c r="AQ674" s="6">
        <f t="shared" ref="AQ674" si="7617">$Q$4*$AF$33 *J674</f>
        <v>-1.4922413481488689E-4</v>
      </c>
      <c r="AR674" s="6">
        <f t="shared" ref="AR674" si="7618">$Q$4*$AF$33 *K674</f>
        <v>-1.5099929180896734E-4</v>
      </c>
      <c r="AS674" s="6">
        <f t="shared" ref="AS674" si="7619">$Q$4*$AF$33 *L674</f>
        <v>-1.5366202730008799E-4</v>
      </c>
      <c r="AT674" s="6">
        <f t="shared" ref="AT674" si="7620">$Q$4*$AF$33 *M674</f>
        <v>-1.4922413481488689E-4</v>
      </c>
      <c r="AU674" s="6">
        <f t="shared" ref="AU674" si="7621">$Q$4*$AF$33 *N674</f>
        <v>-1.8028938221129458E-4</v>
      </c>
      <c r="AV674" s="6">
        <f t="shared" ref="AV674" si="7622">$Q$4*$AG$33 *B674</f>
        <v>-5.2539073791112597E-5</v>
      </c>
      <c r="AW674" s="6">
        <f t="shared" ref="AW674" si="7623">$Q$4*$AG$33 *C674</f>
        <v>-1.8445276856955879E-5</v>
      </c>
      <c r="AX674" s="6">
        <f t="shared" ref="AX674" si="7624">$Q$4*$AG$33 *D674</f>
        <v>-2.0043423588244475E-5</v>
      </c>
      <c r="AY674" s="6">
        <f t="shared" ref="AY674" si="7625">$Q$4*$AG$33 *E674</f>
        <v>-8.1838430531403508E-5</v>
      </c>
      <c r="AZ674" s="6">
        <f t="shared" ref="AZ674" si="7626">$Q$4*$AG$33 *F674</f>
        <v>-1.1220321842588683E-4</v>
      </c>
      <c r="BA674" s="6">
        <f t="shared" ref="BA674" si="7627">$Q$4*$AG$33 *G674</f>
        <v>-1.7912561279859678E-5</v>
      </c>
      <c r="BB674" s="6">
        <f t="shared" ref="BB674" si="7628">$Q$4*$AG$33 *H674</f>
        <v>-1.7912561279859678E-5</v>
      </c>
      <c r="BC674" s="6">
        <f t="shared" ref="BC674" si="7629">$Q$4*$AG$33 *I674</f>
        <v>-9.2492742073327477E-5</v>
      </c>
      <c r="BD674" s="6">
        <f t="shared" ref="BD674" si="7630">$Q$4*$AG$33 *J674</f>
        <v>-1.7912561279859678E-5</v>
      </c>
      <c r="BE674" s="6">
        <f t="shared" ref="BE674" si="7631">$Q$4*$AG$33 *K674</f>
        <v>-1.812564751069816E-5</v>
      </c>
      <c r="BF674" s="6">
        <f t="shared" ref="BF674" si="7632">$Q$4*$AG$33 *L674</f>
        <v>-1.8445276856955879E-5</v>
      </c>
      <c r="BG674" s="6">
        <f t="shared" ref="BG674" si="7633">$Q$4*$AG$33 *M674</f>
        <v>-1.7912561279859678E-5</v>
      </c>
      <c r="BH674" s="6">
        <f t="shared" ref="BH674" si="7634">$Q$4*$AG$33 *N674</f>
        <v>-2.164157031953307E-5</v>
      </c>
      <c r="BI674" s="6">
        <f t="shared" ref="BI674" si="7635">$Q$4*$AH$33 *B674</f>
        <v>-2.897255310055393E-5</v>
      </c>
      <c r="BJ674" s="6">
        <f t="shared" ref="BJ674" si="7636">$Q$4*$AH$33 *C674</f>
        <v>-1.0171606094871277E-5</v>
      </c>
      <c r="BK674" s="6">
        <f t="shared" ref="BK674" si="7637">$Q$4*$AH$33 *D674</f>
        <v>-1.1052900485762652E-5</v>
      </c>
      <c r="BL674" s="6">
        <f t="shared" ref="BL674" si="7638">$Q$4*$AH$33 *E674</f>
        <v>-4.5129616933562451E-5</v>
      </c>
      <c r="BM674" s="6">
        <f t="shared" ref="BM674" si="7639">$Q$4*$AH$33 *F674</f>
        <v>-6.1874210360498563E-5</v>
      </c>
      <c r="BN674" s="6">
        <f t="shared" ref="BN674" si="7640">$Q$4*$AH$33 *G674</f>
        <v>-9.8778412979074856E-6</v>
      </c>
      <c r="BO674" s="6">
        <f t="shared" ref="BO674" si="7641">$Q$4*$AH$33 *H674</f>
        <v>-9.8778412979074856E-6</v>
      </c>
      <c r="BP674" s="6">
        <f t="shared" ref="BP674" si="7642">$Q$4*$AH$33 *I674</f>
        <v>-5.1004912872838277E-5</v>
      </c>
      <c r="BQ674" s="6">
        <f t="shared" ref="BQ674" si="7643">$Q$4*$AH$33 *J674</f>
        <v>-9.8778412979074856E-6</v>
      </c>
      <c r="BR674" s="6">
        <f t="shared" ref="BR674" si="7644">$Q$4*$AH$33 *K674</f>
        <v>-9.9953472166930026E-6</v>
      </c>
      <c r="BS674" s="6">
        <f t="shared" ref="BS674" si="7645">$Q$4*$AH$33 *L674</f>
        <v>-1.0171606094871277E-5</v>
      </c>
      <c r="BT674" s="6">
        <f t="shared" ref="BT674" si="7646">$Q$4*$AH$33 *M674</f>
        <v>-9.8778412979074856E-6</v>
      </c>
      <c r="BU674" s="6">
        <f t="shared" ref="BU674" si="7647">$Q$4*$AH$33 *N674</f>
        <v>-1.1934194876654025E-5</v>
      </c>
      <c r="BV674" s="6">
        <f>AF674*BV672</f>
        <v>-4.1766135612711841E-4</v>
      </c>
      <c r="BW674" s="6">
        <f t="shared" ref="BW674" si="7648">AG674*BW672</f>
        <v>8.1811220909832011E-4</v>
      </c>
      <c r="BX674" s="10">
        <f>AH674*BX672</f>
        <v>3.2608502434169585E-3</v>
      </c>
    </row>
    <row r="675" spans="1:76" x14ac:dyDescent="0.25">
      <c r="A675" s="53"/>
      <c r="B675" s="21" t="s">
        <v>74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13">
        <f>Y672+Y674</f>
        <v>0.37077951586318936</v>
      </c>
      <c r="Z675" s="13">
        <f t="shared" ref="Z675:AB675" si="7649">Z672+Z674</f>
        <v>-0.2754413834532865</v>
      </c>
      <c r="AA675" s="13">
        <f t="shared" si="7649"/>
        <v>-0.40515525695781496</v>
      </c>
      <c r="AB675" s="13">
        <f t="shared" si="7649"/>
        <v>0.35002297644022257</v>
      </c>
      <c r="AC675" s="36" t="s">
        <v>74</v>
      </c>
      <c r="AD675" s="36"/>
      <c r="AE675" s="36"/>
      <c r="AF675" s="36"/>
      <c r="AG675" s="36"/>
      <c r="AH675" s="36"/>
      <c r="AI675" s="14">
        <f>AI672+AI674</f>
        <v>-1.8437550980787417E-2</v>
      </c>
      <c r="AJ675" s="14">
        <f t="shared" ref="AJ675:BX675" si="7650">AJ672+AJ674</f>
        <v>0.78575876395076305</v>
      </c>
      <c r="AK675" s="14">
        <f t="shared" si="7650"/>
        <v>0.50874034596347861</v>
      </c>
      <c r="AL675" s="14">
        <f t="shared" si="7650"/>
        <v>5.6264817855267373E-2</v>
      </c>
      <c r="AM675" s="14">
        <f t="shared" si="7650"/>
        <v>0.13787109928806024</v>
      </c>
      <c r="AN675" s="14">
        <f t="shared" si="7650"/>
        <v>0.38575089974527049</v>
      </c>
      <c r="AO675" s="14">
        <f t="shared" si="7650"/>
        <v>0.93278492723071482</v>
      </c>
      <c r="AP675" s="14">
        <f t="shared" si="7650"/>
        <v>6.001025338533153E-2</v>
      </c>
      <c r="AQ675" s="14">
        <f t="shared" si="7650"/>
        <v>0.60126964218842893</v>
      </c>
      <c r="AR675" s="14">
        <f t="shared" si="7650"/>
        <v>9.0841113051851524E-2</v>
      </c>
      <c r="AS675" s="14">
        <f t="shared" si="7650"/>
        <v>0.557695886343896</v>
      </c>
      <c r="AT675" s="14">
        <f t="shared" si="7650"/>
        <v>0.93574263292496285</v>
      </c>
      <c r="AU675" s="14">
        <f t="shared" si="7650"/>
        <v>0.85125262241787658</v>
      </c>
      <c r="AV675" s="14">
        <f t="shared" si="7650"/>
        <v>0.64760950688746277</v>
      </c>
      <c r="AW675" s="14">
        <f t="shared" si="7650"/>
        <v>0.89460255450291126</v>
      </c>
      <c r="AX675" s="14">
        <f t="shared" si="7650"/>
        <v>0.68540025694183071</v>
      </c>
      <c r="AY675" s="14">
        <f t="shared" si="7650"/>
        <v>0.92407308908980546</v>
      </c>
      <c r="AZ675" s="14">
        <f t="shared" si="7650"/>
        <v>0.67912177480961156</v>
      </c>
      <c r="BA675" s="14">
        <f t="shared" si="7650"/>
        <v>0.18737657949180353</v>
      </c>
      <c r="BB675" s="14">
        <f t="shared" si="7650"/>
        <v>0.34060162534142979</v>
      </c>
      <c r="BC675" s="14">
        <f t="shared" si="7650"/>
        <v>0.79777142193832795</v>
      </c>
      <c r="BD675" s="14">
        <f t="shared" si="7650"/>
        <v>0.68634730739861505</v>
      </c>
      <c r="BE675" s="14">
        <f t="shared" si="7650"/>
        <v>4.4936066511555468E-2</v>
      </c>
      <c r="BF675" s="14">
        <f t="shared" si="7650"/>
        <v>0.64947776539928004</v>
      </c>
      <c r="BG675" s="14">
        <f t="shared" si="7650"/>
        <v>0.77558769087415202</v>
      </c>
      <c r="BH675" s="14">
        <f t="shared" si="7650"/>
        <v>0.98008901298266593</v>
      </c>
      <c r="BI675" s="14">
        <f t="shared" si="7650"/>
        <v>0.74254866093074268</v>
      </c>
      <c r="BJ675" s="14">
        <f t="shared" si="7650"/>
        <v>0.385777568018424</v>
      </c>
      <c r="BK675" s="14">
        <f t="shared" si="7650"/>
        <v>0.33248976690165533</v>
      </c>
      <c r="BL675" s="14">
        <f t="shared" si="7650"/>
        <v>6.2284236236395583E-2</v>
      </c>
      <c r="BM675" s="14">
        <f t="shared" si="7650"/>
        <v>0.77044796202549937</v>
      </c>
      <c r="BN675" s="14">
        <f t="shared" si="7650"/>
        <v>0.46614819547791247</v>
      </c>
      <c r="BO675" s="14">
        <f t="shared" si="7650"/>
        <v>0.88990354030661734</v>
      </c>
      <c r="BP675" s="14">
        <f t="shared" si="7650"/>
        <v>0.34423593367803129</v>
      </c>
      <c r="BQ675" s="14">
        <f t="shared" si="7650"/>
        <v>0.37221782471143799</v>
      </c>
      <c r="BR675" s="14">
        <f t="shared" si="7650"/>
        <v>0.32023324765945427</v>
      </c>
      <c r="BS675" s="14">
        <f t="shared" si="7650"/>
        <v>0.20280511711046287</v>
      </c>
      <c r="BT675" s="14">
        <f t="shared" si="7650"/>
        <v>0.79185056026617806</v>
      </c>
      <c r="BU675" s="14">
        <f t="shared" si="7650"/>
        <v>0.21232601315007393</v>
      </c>
      <c r="BV675" s="14">
        <f t="shared" si="7650"/>
        <v>4.1749435266245499E-2</v>
      </c>
      <c r="BW675" s="14">
        <f t="shared" si="7650"/>
        <v>0.31227891020801346</v>
      </c>
      <c r="BX675" s="15">
        <f t="shared" si="7650"/>
        <v>0.55238473604628724</v>
      </c>
    </row>
    <row r="676" spans="1:76" x14ac:dyDescent="0.25">
      <c r="A676" s="53"/>
      <c r="BX676" s="12"/>
    </row>
    <row r="677" spans="1:76" x14ac:dyDescent="0.25">
      <c r="A677" s="53"/>
      <c r="B677" s="8">
        <v>0.26654275092936808</v>
      </c>
      <c r="C677" s="3">
        <v>0.10297397769516729</v>
      </c>
      <c r="D677" s="3">
        <v>0.10892193308550187</v>
      </c>
      <c r="E677" s="3">
        <v>0.48661710037174721</v>
      </c>
      <c r="F677" s="3">
        <v>0.86133828996282535</v>
      </c>
      <c r="G677" s="3">
        <v>0.10297397769516729</v>
      </c>
      <c r="H677" s="3">
        <v>0.10594795539033458</v>
      </c>
      <c r="I677" s="3">
        <v>0.52230483271375472</v>
      </c>
      <c r="J677" s="3">
        <v>0.10297397769516729</v>
      </c>
      <c r="K677" s="3">
        <v>0.10178438661710038</v>
      </c>
      <c r="L677" s="3">
        <v>0.10594795539033458</v>
      </c>
      <c r="M677" s="3">
        <v>0.10297397769516729</v>
      </c>
      <c r="N677" s="3">
        <v>0.11784386617100373</v>
      </c>
      <c r="O677" s="3">
        <v>1</v>
      </c>
      <c r="P677" s="6">
        <f>$BV$43+ (B677*AI671) + (C677*$AJ$43) +(D677*$AK$43)+(E677*$AL$43)+(F677*$AM$43)+(G677*$AN$43)+(H677*$AO$43)+(I677*$AP$43)+(J677*$AQ$43)+(K677*$AR$43)+(L677*$AS$43)+(M677*$AT$43)+(N677*$AU$43)</f>
        <v>1.1317147385344517</v>
      </c>
      <c r="Q677" s="6">
        <f>$BW$43+ (B677*$AV$43) + (C677*$AW$43) +(D677*$AX$43)+(E677*$AY$43)+(F677*$AZ$43)+(G677*$BA$43)+(H677*$BB$43)+(I677*$BC$43)+(J677*$BD$43)+(K677*$BE$43)+(L677*$BF$43)+(M677*$BG$43)+(N677*$BH$43)</f>
        <v>2.5278153577523916</v>
      </c>
      <c r="R677" s="6">
        <f>$BX$43+ (B677*$BI$43) + (C677*$BJ$43) +(D677*$BK$43)+(E677*$BL$43)+(F677*$BM$43)+(G677*$BN$43)+(H677*$BO$43)+(I677*$BP$43)+(J677*$BQ$43)+(K677*$BR$43)+(L677*$BS$43)+(M677*$BT$43)+(N677*$BU$43)</f>
        <v>2.0140708588530623</v>
      </c>
      <c r="S677" s="6">
        <f t="shared" ref="S677" si="7651">1/(1+EXP(-P677))</f>
        <v>0.75615520917549806</v>
      </c>
      <c r="T677" s="6">
        <f>1/(1+EXP(-Q677))</f>
        <v>0.92606892041802802</v>
      </c>
      <c r="U677" s="6">
        <f>1/(1+EXP(-R677))</f>
        <v>0.88226653012088019</v>
      </c>
      <c r="V677" s="6">
        <f>AB659+(S677*Y659)+(T677*Z659)+(U677*AA659)</f>
        <v>0.10567424412569087</v>
      </c>
      <c r="W677" s="6">
        <f t="shared" ref="W677" si="7652">1/(1+EXP(-V677))</f>
        <v>0.52639400368078948</v>
      </c>
      <c r="X677" s="6">
        <f>(O677 -W677) *W677 * (1-W677)</f>
        <v>0.11807156457391543</v>
      </c>
      <c r="Y677" s="6">
        <f>$Q$4*X677*S677</f>
        <v>8.9280428608067355E-3</v>
      </c>
      <c r="Z677" s="6">
        <f>$Q$4*X677*T677</f>
        <v>1.0934240633703336E-2</v>
      </c>
      <c r="AA677" s="6">
        <f>$Q$4*X677*U677</f>
        <v>1.0417058958257182E-2</v>
      </c>
      <c r="AB677" s="6">
        <f>$Q$4*X677</f>
        <v>1.1807156457391544E-2</v>
      </c>
      <c r="AC677" s="6">
        <f>$X677 *Y659</f>
        <v>4.6209460657259921E-2</v>
      </c>
      <c r="AD677" s="6">
        <f>$X677 *Z659</f>
        <v>-2.9537031360756125E-2</v>
      </c>
      <c r="AE677" s="6">
        <f>$X677 *AA659</f>
        <v>-4.4991167196991422E-2</v>
      </c>
      <c r="AF677" s="6">
        <f>AC677 *S677*(1 - S677)</f>
        <v>8.5203087057681773E-3</v>
      </c>
      <c r="AG677" s="6">
        <f>AD677 *T677*(1 - T677)</f>
        <v>-2.0222609763873604E-3</v>
      </c>
      <c r="AH677" s="6">
        <f>AE677 *U677*(1 - U677)</f>
        <v>-4.673336014156898E-3</v>
      </c>
      <c r="AI677" s="6">
        <f t="shared" ref="AI677" si="7653">$Q$4*$AF$33 *B677</f>
        <v>-3.9774611398614841E-4</v>
      </c>
      <c r="AJ677" s="6">
        <f t="shared" ref="AJ677" si="7654">$Q$4*$AF$33 *C677</f>
        <v>-1.5366202730008799E-4</v>
      </c>
      <c r="AK677" s="6">
        <f t="shared" ref="AK677" si="7655">$Q$4*$AF$33 *D677</f>
        <v>-1.6253781227049019E-4</v>
      </c>
      <c r="AL677" s="6">
        <f t="shared" ref="AL677" si="7656">$Q$4*$AF$33 *E677</f>
        <v>-7.2615015789102952E-4</v>
      </c>
      <c r="AM677" s="6">
        <f t="shared" ref="AM677" si="7657">$Q$4*$AF$33 *F677</f>
        <v>-1.285324611026368E-3</v>
      </c>
      <c r="AN677" s="6">
        <f t="shared" ref="AN677" si="7658">$Q$4*$AF$33 *G677</f>
        <v>-1.5366202730008799E-4</v>
      </c>
      <c r="AO677" s="6">
        <f t="shared" ref="AO677" si="7659">$Q$4*$AF$33 *H677</f>
        <v>-1.5809991978528909E-4</v>
      </c>
      <c r="AP677" s="6">
        <f t="shared" ref="AP677" si="7660">$Q$4*$AF$33 *I677</f>
        <v>-7.794048677134428E-4</v>
      </c>
      <c r="AQ677" s="6">
        <f t="shared" ref="AQ677" si="7661">$Q$4*$AF$33 *J677</f>
        <v>-1.5366202730008799E-4</v>
      </c>
      <c r="AR677" s="6">
        <f t="shared" ref="AR677" si="7662">$Q$4*$AF$33 *K677</f>
        <v>-1.5188687030600755E-4</v>
      </c>
      <c r="AS677" s="6">
        <f t="shared" ref="AS677" si="7663">$Q$4*$AF$33 *L677</f>
        <v>-1.5809991978528909E-4</v>
      </c>
      <c r="AT677" s="6">
        <f t="shared" ref="AT677" si="7664">$Q$4*$AF$33 *M677</f>
        <v>-1.5366202730008799E-4</v>
      </c>
      <c r="AU677" s="6">
        <f t="shared" ref="AU677" si="7665">$Q$4*$AF$33 *N677</f>
        <v>-1.7585148972609351E-4</v>
      </c>
      <c r="AV677" s="6">
        <f t="shared" ref="AV677" si="7666">$Q$4*$AG$33 *B677</f>
        <v>-4.7744633597246808E-5</v>
      </c>
      <c r="AW677" s="6">
        <f t="shared" ref="AW677" si="7667">$Q$4*$AG$33 *C677</f>
        <v>-1.8445276856955879E-5</v>
      </c>
      <c r="AX677" s="6">
        <f t="shared" ref="AX677" si="7668">$Q$4*$AG$33 *D677</f>
        <v>-1.9510708011148276E-5</v>
      </c>
      <c r="AY677" s="6">
        <f t="shared" ref="AY677" si="7669">$Q$4*$AG$33 *E677</f>
        <v>-8.71655863023655E-5</v>
      </c>
      <c r="AZ677" s="6">
        <f t="shared" ref="AZ677" si="7670">$Q$4*$AG$33 *F677</f>
        <v>-1.5428774901648652E-4</v>
      </c>
      <c r="BA677" s="6">
        <f t="shared" ref="BA677" si="7671">$Q$4*$AG$33 *G677</f>
        <v>-1.8445276856955879E-5</v>
      </c>
      <c r="BB677" s="6">
        <f t="shared" ref="BB677" si="7672">$Q$4*$AG$33 *H677</f>
        <v>-1.8977992434052078E-5</v>
      </c>
      <c r="BC677" s="6">
        <f t="shared" ref="BC677" si="7673">$Q$4*$AG$33 *I677</f>
        <v>-9.3558173227519895E-5</v>
      </c>
      <c r="BD677" s="6">
        <f t="shared" ref="BD677" si="7674">$Q$4*$AG$33 *J677</f>
        <v>-1.8445276856955879E-5</v>
      </c>
      <c r="BE677" s="6">
        <f t="shared" ref="BE677" si="7675">$Q$4*$AG$33 *K677</f>
        <v>-1.8232190626117397E-5</v>
      </c>
      <c r="BF677" s="6">
        <f t="shared" ref="BF677" si="7676">$Q$4*$AG$33 *L677</f>
        <v>-1.8977992434052078E-5</v>
      </c>
      <c r="BG677" s="6">
        <f t="shared" ref="BG677" si="7677">$Q$4*$AG$33 *M677</f>
        <v>-1.8445276856955879E-5</v>
      </c>
      <c r="BH677" s="6">
        <f t="shared" ref="BH677" si="7678">$Q$4*$AG$33 *N677</f>
        <v>-2.1108854742436872E-5</v>
      </c>
      <c r="BI677" s="6">
        <f t="shared" ref="BI677" si="7679">$Q$4*$AH$33 *B677</f>
        <v>-2.6328669927879809E-5</v>
      </c>
      <c r="BJ677" s="6">
        <f t="shared" ref="BJ677" si="7680">$Q$4*$AH$33 *C677</f>
        <v>-1.0171606094871277E-5</v>
      </c>
      <c r="BK677" s="6">
        <f t="shared" ref="BK677" si="7681">$Q$4*$AH$33 *D677</f>
        <v>-1.075913568879886E-5</v>
      </c>
      <c r="BL677" s="6">
        <f t="shared" ref="BL677" si="7682">$Q$4*$AH$33 *E677</f>
        <v>-4.8067264903200367E-5</v>
      </c>
      <c r="BM677" s="6">
        <f t="shared" ref="BM677" si="7683">$Q$4*$AH$33 *F677</f>
        <v>-8.5081629320638089E-5</v>
      </c>
      <c r="BN677" s="6">
        <f t="shared" ref="BN677" si="7684">$Q$4*$AH$33 *G677</f>
        <v>-1.0171606094871277E-5</v>
      </c>
      <c r="BO677" s="6">
        <f t="shared" ref="BO677" si="7685">$Q$4*$AH$33 *H677</f>
        <v>-1.0465370891835069E-5</v>
      </c>
      <c r="BP677" s="6">
        <f t="shared" ref="BP677" si="7686">$Q$4*$AH$33 *I677</f>
        <v>-5.1592442466765873E-5</v>
      </c>
      <c r="BQ677" s="6">
        <f t="shared" ref="BQ677" si="7687">$Q$4*$AH$33 *J677</f>
        <v>-1.0171606094871277E-5</v>
      </c>
      <c r="BR677" s="6">
        <f t="shared" ref="BR677" si="7688">$Q$4*$AH$33 *K677</f>
        <v>-1.005410017608576E-5</v>
      </c>
      <c r="BS677" s="6">
        <f t="shared" ref="BS677" si="7689">$Q$4*$AH$33 *L677</f>
        <v>-1.0465370891835069E-5</v>
      </c>
      <c r="BT677" s="6">
        <f t="shared" ref="BT677" si="7690">$Q$4*$AH$33 *M677</f>
        <v>-1.0171606094871277E-5</v>
      </c>
      <c r="BU677" s="6">
        <f t="shared" ref="BU677" si="7691">$Q$4*$AH$33 *N677</f>
        <v>-1.1640430079690235E-5</v>
      </c>
      <c r="BV677" s="6">
        <f>AF677*BV675</f>
        <v>3.5571807675989649E-4</v>
      </c>
      <c r="BW677" s="6">
        <f t="shared" ref="BW677" si="7692">AG677*BW675</f>
        <v>-6.3150945386243813E-4</v>
      </c>
      <c r="BX677" s="10">
        <f>AH677*BX675</f>
        <v>-2.5814794806356661E-3</v>
      </c>
    </row>
    <row r="678" spans="1:76" x14ac:dyDescent="0.25">
      <c r="A678" s="53"/>
      <c r="B678" s="21" t="s">
        <v>74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13">
        <f>Y675+Y677</f>
        <v>0.37970755872399609</v>
      </c>
      <c r="Z678" s="13">
        <f t="shared" ref="Z678:AB678" si="7693">Z675+Z677</f>
        <v>-0.26450714281958315</v>
      </c>
      <c r="AA678" s="13">
        <f t="shared" si="7693"/>
        <v>-0.39473819799955778</v>
      </c>
      <c r="AB678" s="13">
        <f t="shared" si="7693"/>
        <v>0.36183013289761412</v>
      </c>
      <c r="AC678" s="36" t="s">
        <v>74</v>
      </c>
      <c r="AD678" s="36"/>
      <c r="AE678" s="36"/>
      <c r="AF678" s="36"/>
      <c r="AG678" s="36"/>
      <c r="AH678" s="36"/>
      <c r="AI678" s="14">
        <f>AI675+AI677</f>
        <v>-1.8835297094773565E-2</v>
      </c>
      <c r="AJ678" s="14">
        <f t="shared" ref="AJ678:BX678" si="7694">AJ675+AJ677</f>
        <v>0.785605101923463</v>
      </c>
      <c r="AK678" s="14">
        <f t="shared" si="7694"/>
        <v>0.50857780815120812</v>
      </c>
      <c r="AL678" s="14">
        <f t="shared" si="7694"/>
        <v>5.5538667697376344E-2</v>
      </c>
      <c r="AM678" s="14">
        <f t="shared" si="7694"/>
        <v>0.13658577467703387</v>
      </c>
      <c r="AN678" s="14">
        <f t="shared" si="7694"/>
        <v>0.38559723771797039</v>
      </c>
      <c r="AO678" s="14">
        <f t="shared" si="7694"/>
        <v>0.9326268273109295</v>
      </c>
      <c r="AP678" s="14">
        <f t="shared" si="7694"/>
        <v>5.923084851761809E-2</v>
      </c>
      <c r="AQ678" s="14">
        <f t="shared" si="7694"/>
        <v>0.60111598016112888</v>
      </c>
      <c r="AR678" s="14">
        <f t="shared" si="7694"/>
        <v>9.0689226181545513E-2</v>
      </c>
      <c r="AS678" s="14">
        <f t="shared" si="7694"/>
        <v>0.55753778642411067</v>
      </c>
      <c r="AT678" s="14">
        <f t="shared" si="7694"/>
        <v>0.9355889708976628</v>
      </c>
      <c r="AU678" s="14">
        <f t="shared" si="7694"/>
        <v>0.85107677092815048</v>
      </c>
      <c r="AV678" s="14">
        <f t="shared" si="7694"/>
        <v>0.64756176225386552</v>
      </c>
      <c r="AW678" s="14">
        <f t="shared" si="7694"/>
        <v>0.89458410922605436</v>
      </c>
      <c r="AX678" s="14">
        <f t="shared" si="7694"/>
        <v>0.68538074623381962</v>
      </c>
      <c r="AY678" s="14">
        <f t="shared" si="7694"/>
        <v>0.92398592350350306</v>
      </c>
      <c r="AZ678" s="14">
        <f t="shared" si="7694"/>
        <v>0.67896748706059507</v>
      </c>
      <c r="BA678" s="14">
        <f t="shared" si="7694"/>
        <v>0.18735813421494657</v>
      </c>
      <c r="BB678" s="14">
        <f t="shared" si="7694"/>
        <v>0.34058264734899574</v>
      </c>
      <c r="BC678" s="14">
        <f t="shared" si="7694"/>
        <v>0.79767786376510041</v>
      </c>
      <c r="BD678" s="14">
        <f t="shared" si="7694"/>
        <v>0.68632886212175814</v>
      </c>
      <c r="BE678" s="14">
        <f t="shared" si="7694"/>
        <v>4.4917834320929349E-2</v>
      </c>
      <c r="BF678" s="14">
        <f t="shared" si="7694"/>
        <v>0.64945878740684604</v>
      </c>
      <c r="BG678" s="14">
        <f t="shared" si="7694"/>
        <v>0.77556924559729512</v>
      </c>
      <c r="BH678" s="14">
        <f t="shared" si="7694"/>
        <v>0.98006790412792344</v>
      </c>
      <c r="BI678" s="14">
        <f t="shared" si="7694"/>
        <v>0.74252233226081477</v>
      </c>
      <c r="BJ678" s="14">
        <f t="shared" si="7694"/>
        <v>0.38576739641232916</v>
      </c>
      <c r="BK678" s="14">
        <f t="shared" si="7694"/>
        <v>0.33247900776596651</v>
      </c>
      <c r="BL678" s="14">
        <f t="shared" si="7694"/>
        <v>6.2236168971492381E-2</v>
      </c>
      <c r="BM678" s="14">
        <f t="shared" si="7694"/>
        <v>0.77036288039617873</v>
      </c>
      <c r="BN678" s="14">
        <f t="shared" si="7694"/>
        <v>0.46613802387181763</v>
      </c>
      <c r="BO678" s="14">
        <f t="shared" si="7694"/>
        <v>0.88989307493572545</v>
      </c>
      <c r="BP678" s="14">
        <f t="shared" si="7694"/>
        <v>0.34418434123556452</v>
      </c>
      <c r="BQ678" s="14">
        <f t="shared" si="7694"/>
        <v>0.37220765310534315</v>
      </c>
      <c r="BR678" s="14">
        <f t="shared" si="7694"/>
        <v>0.3202231935592782</v>
      </c>
      <c r="BS678" s="14">
        <f t="shared" si="7694"/>
        <v>0.20279465173957104</v>
      </c>
      <c r="BT678" s="14">
        <f t="shared" si="7694"/>
        <v>0.79184038866008322</v>
      </c>
      <c r="BU678" s="14">
        <f t="shared" si="7694"/>
        <v>0.21231437271999423</v>
      </c>
      <c r="BV678" s="14">
        <f t="shared" si="7694"/>
        <v>4.2105153343005394E-2</v>
      </c>
      <c r="BW678" s="14">
        <f t="shared" si="7694"/>
        <v>0.31164740075415104</v>
      </c>
      <c r="BX678" s="15">
        <f t="shared" si="7694"/>
        <v>0.54980325656565154</v>
      </c>
    </row>
    <row r="679" spans="1:76" x14ac:dyDescent="0.25">
      <c r="A679" s="53"/>
      <c r="BX679" s="12"/>
    </row>
    <row r="680" spans="1:76" x14ac:dyDescent="0.25">
      <c r="A680" s="53"/>
      <c r="B680" s="8">
        <v>0.2754646840148699</v>
      </c>
      <c r="C680" s="3">
        <v>0.10297397769516729</v>
      </c>
      <c r="D680" s="3">
        <v>0.11189591078066916</v>
      </c>
      <c r="E680" s="3">
        <v>0.42713754646840152</v>
      </c>
      <c r="F680" s="3">
        <v>0.81078066914498148</v>
      </c>
      <c r="G680" s="3">
        <v>0.1</v>
      </c>
      <c r="H680" s="3">
        <v>0.10594795539033458</v>
      </c>
      <c r="I680" s="3">
        <v>0.52230483271375472</v>
      </c>
      <c r="J680" s="3">
        <v>0.10297397769516729</v>
      </c>
      <c r="K680" s="3">
        <v>0.10356877323420074</v>
      </c>
      <c r="L680" s="3">
        <v>0.10594795539033458</v>
      </c>
      <c r="M680" s="3">
        <v>0.10297397769516729</v>
      </c>
      <c r="N680" s="3">
        <v>0.120817843866171</v>
      </c>
      <c r="O680" s="3">
        <v>1</v>
      </c>
      <c r="P680" s="6">
        <f>$BV$43+ (B680*AI674) + (C680*$AJ$43) +(D680*$AK$43)+(E680*$AL$43)+(F680*$AM$43)+(G680*$AN$43)+(H680*$AO$43)+(I680*$AP$43)+(J680*$AQ$43)+(K680*$AR$43)+(L680*$AS$43)+(M680*$AT$43)+(N680*$AU$43)</f>
        <v>1.1103543467291648</v>
      </c>
      <c r="Q680" s="6">
        <f>$BW$43+ (B680*$AV$43) + (C680*$AW$43) +(D680*$AX$43)+(E680*$AY$43)+(F680*$AZ$43)+(G680*$BA$43)+(H680*$BB$43)+(I680*$BC$43)+(J680*$BD$43)+(K680*$BE$43)+(L680*$BF$43)+(M680*$BG$43)+(N680*$BH$43)</f>
        <v>2.447104400999391</v>
      </c>
      <c r="R680" s="6">
        <f>$BX$43+ (B680*$BI$43) + (C680*$BJ$43) +(D680*$BK$43)+(E680*$BL$43)+(F680*$BM$43)+(G680*$BN$43)+(H680*$BO$43)+(I680*$BP$43)+(J680*$BQ$43)+(K680*$BR$43)+(L680*$BS$43)+(M680*$BT$43)+(N680*$BU$43)</f>
        <v>1.9779537085198633</v>
      </c>
      <c r="S680" s="6">
        <f t="shared" ref="S680" si="7695">1/(1+EXP(-P680))</f>
        <v>0.75219516672101217</v>
      </c>
      <c r="T680" s="6">
        <f>1/(1+EXP(-Q680))</f>
        <v>0.92034944323104539</v>
      </c>
      <c r="U680" s="6">
        <f>1/(1+EXP(-R680))</f>
        <v>0.8784628571682368</v>
      </c>
      <c r="V680" s="6">
        <f>AB659+(S680*Y659)+(T680*Z659)+(U680*AA659)</f>
        <v>0.10700459523418421</v>
      </c>
      <c r="W680" s="6">
        <f t="shared" ref="W680" si="7696">1/(1+EXP(-V680))</f>
        <v>0.52672565298334062</v>
      </c>
      <c r="X680" s="6">
        <f>(O680 -W680) *W680 * (1-W680)</f>
        <v>0.11798054556946649</v>
      </c>
      <c r="Y680" s="6">
        <f>$Q$4*X680*S680</f>
        <v>8.8744396144460839E-3</v>
      </c>
      <c r="Z680" s="6">
        <f>$Q$4*X680*T680</f>
        <v>1.0858332942695347E-2</v>
      </c>
      <c r="AA680" s="6">
        <f>$Q$4*X680*U680</f>
        <v>1.0364152715122091E-2</v>
      </c>
      <c r="AB680" s="6">
        <f>$Q$4*X680</f>
        <v>1.1798054556946651E-2</v>
      </c>
      <c r="AC680" s="6">
        <f>$X680 *Y659</f>
        <v>4.6173838709500321E-2</v>
      </c>
      <c r="AD680" s="6">
        <f>$X680 *Z659</f>
        <v>-2.9514261854833721E-2</v>
      </c>
      <c r="AE680" s="6">
        <f>$X680 *AA659</f>
        <v>-4.4956484407260938E-2</v>
      </c>
      <c r="AF680" s="6">
        <f>AC680 *S680*(1 - S680)</f>
        <v>8.6066926204676642E-3</v>
      </c>
      <c r="AG680" s="6">
        <f>AD680 *T680*(1 - T680)</f>
        <v>-2.1635826789318155E-3</v>
      </c>
      <c r="AH680" s="6">
        <f>AE680 *U680*(1 - U680)</f>
        <v>-4.7998179785503142E-3</v>
      </c>
      <c r="AI680" s="6">
        <f t="shared" ref="AI680" si="7697">$Q$4*$AF$33 *B680</f>
        <v>-4.1105979144175162E-4</v>
      </c>
      <c r="AJ680" s="6">
        <f t="shared" ref="AJ680" si="7698">$Q$4*$AF$33 *C680</f>
        <v>-1.5366202730008799E-4</v>
      </c>
      <c r="AK680" s="6">
        <f t="shared" ref="AK680" si="7699">$Q$4*$AF$33 *D680</f>
        <v>-1.6697570475569131E-4</v>
      </c>
      <c r="AL680" s="6">
        <f t="shared" ref="AL680" si="7700">$Q$4*$AF$33 *E680</f>
        <v>-6.3739230818700768E-4</v>
      </c>
      <c r="AM680" s="6">
        <f t="shared" ref="AM680" si="7701">$Q$4*$AF$33 *F680</f>
        <v>-1.2098804387779493E-3</v>
      </c>
      <c r="AN680" s="6">
        <f t="shared" ref="AN680" si="7702">$Q$4*$AF$33 *G680</f>
        <v>-1.4922413481488689E-4</v>
      </c>
      <c r="AO680" s="6">
        <f t="shared" ref="AO680" si="7703">$Q$4*$AF$33 *H680</f>
        <v>-1.5809991978528909E-4</v>
      </c>
      <c r="AP680" s="6">
        <f t="shared" ref="AP680" si="7704">$Q$4*$AF$33 *I680</f>
        <v>-7.794048677134428E-4</v>
      </c>
      <c r="AQ680" s="6">
        <f t="shared" ref="AQ680" si="7705">$Q$4*$AF$33 *J680</f>
        <v>-1.5366202730008799E-4</v>
      </c>
      <c r="AR680" s="6">
        <f t="shared" ref="AR680" si="7706">$Q$4*$AF$33 *K680</f>
        <v>-1.545496057971282E-4</v>
      </c>
      <c r="AS680" s="6">
        <f t="shared" ref="AS680" si="7707">$Q$4*$AF$33 *L680</f>
        <v>-1.5809991978528909E-4</v>
      </c>
      <c r="AT680" s="6">
        <f t="shared" ref="AT680" si="7708">$Q$4*$AF$33 *M680</f>
        <v>-1.5366202730008799E-4</v>
      </c>
      <c r="AU680" s="6">
        <f t="shared" ref="AU680" si="7709">$Q$4*$AF$33 *N680</f>
        <v>-1.8028938221129458E-4</v>
      </c>
      <c r="AV680" s="6">
        <f t="shared" ref="AV680" si="7710">$Q$4*$AG$33 *B680</f>
        <v>-4.93427803285354E-5</v>
      </c>
      <c r="AW680" s="6">
        <f t="shared" ref="AW680" si="7711">$Q$4*$AG$33 *C680</f>
        <v>-1.8445276856955879E-5</v>
      </c>
      <c r="AX680" s="6">
        <f t="shared" ref="AX680" si="7712">$Q$4*$AG$33 *D680</f>
        <v>-2.0043423588244475E-5</v>
      </c>
      <c r="AY680" s="6">
        <f t="shared" ref="AY680" si="7713">$Q$4*$AG$33 *E680</f>
        <v>-7.6511274760441531E-5</v>
      </c>
      <c r="AZ680" s="6">
        <f t="shared" ref="AZ680" si="7714">$Q$4*$AG$33 *F680</f>
        <v>-1.4523158420585115E-4</v>
      </c>
      <c r="BA680" s="6">
        <f t="shared" ref="BA680" si="7715">$Q$4*$AG$33 *G680</f>
        <v>-1.7912561279859678E-5</v>
      </c>
      <c r="BB680" s="6">
        <f t="shared" ref="BB680" si="7716">$Q$4*$AG$33 *H680</f>
        <v>-1.8977992434052078E-5</v>
      </c>
      <c r="BC680" s="6">
        <f t="shared" ref="BC680" si="7717">$Q$4*$AG$33 *I680</f>
        <v>-9.3558173227519895E-5</v>
      </c>
      <c r="BD680" s="6">
        <f t="shared" ref="BD680" si="7718">$Q$4*$AG$33 *J680</f>
        <v>-1.8445276856955879E-5</v>
      </c>
      <c r="BE680" s="6">
        <f t="shared" ref="BE680" si="7719">$Q$4*$AG$33 *K680</f>
        <v>-1.8551819972375117E-5</v>
      </c>
      <c r="BF680" s="6">
        <f t="shared" ref="BF680" si="7720">$Q$4*$AG$33 *L680</f>
        <v>-1.8977992434052078E-5</v>
      </c>
      <c r="BG680" s="6">
        <f t="shared" ref="BG680" si="7721">$Q$4*$AG$33 *M680</f>
        <v>-1.8445276856955879E-5</v>
      </c>
      <c r="BH680" s="6">
        <f t="shared" ref="BH680" si="7722">$Q$4*$AG$33 *N680</f>
        <v>-2.164157031953307E-5</v>
      </c>
      <c r="BI680" s="6">
        <f t="shared" ref="BI680" si="7723">$Q$4*$AH$33 *B680</f>
        <v>-2.720996431877118E-5</v>
      </c>
      <c r="BJ680" s="6">
        <f t="shared" ref="BJ680" si="7724">$Q$4*$AH$33 *C680</f>
        <v>-1.0171606094871277E-5</v>
      </c>
      <c r="BK680" s="6">
        <f t="shared" ref="BK680" si="7725">$Q$4*$AH$33 *D680</f>
        <v>-1.1052900485762652E-5</v>
      </c>
      <c r="BL680" s="6">
        <f t="shared" ref="BL680" si="7726">$Q$4*$AH$33 *E680</f>
        <v>-4.2191968963924542E-5</v>
      </c>
      <c r="BM680" s="6">
        <f t="shared" ref="BM680" si="7727">$Q$4*$AH$33 *F680</f>
        <v>-8.0087627772253635E-5</v>
      </c>
      <c r="BN680" s="6">
        <f t="shared" ref="BN680" si="7728">$Q$4*$AH$33 *G680</f>
        <v>-9.8778412979074856E-6</v>
      </c>
      <c r="BO680" s="6">
        <f t="shared" ref="BO680" si="7729">$Q$4*$AH$33 *H680</f>
        <v>-1.0465370891835069E-5</v>
      </c>
      <c r="BP680" s="6">
        <f t="shared" ref="BP680" si="7730">$Q$4*$AH$33 *I680</f>
        <v>-5.1592442466765873E-5</v>
      </c>
      <c r="BQ680" s="6">
        <f t="shared" ref="BQ680" si="7731">$Q$4*$AH$33 *J680</f>
        <v>-1.0171606094871277E-5</v>
      </c>
      <c r="BR680" s="6">
        <f t="shared" ref="BR680" si="7732">$Q$4*$AH$33 *K680</f>
        <v>-1.0230359054264035E-5</v>
      </c>
      <c r="BS680" s="6">
        <f t="shared" ref="BS680" si="7733">$Q$4*$AH$33 *L680</f>
        <v>-1.0465370891835069E-5</v>
      </c>
      <c r="BT680" s="6">
        <f t="shared" ref="BT680" si="7734">$Q$4*$AH$33 *M680</f>
        <v>-1.0171606094871277E-5</v>
      </c>
      <c r="BU680" s="6">
        <f t="shared" ref="BU680" si="7735">$Q$4*$AH$33 *N680</f>
        <v>-1.1934194876654025E-5</v>
      </c>
      <c r="BV680" s="6">
        <f>AF680*BV678</f>
        <v>3.6238611256090393E-4</v>
      </c>
      <c r="BW680" s="6">
        <f t="shared" ref="BW680" si="7736">AG680*BW678</f>
        <v>-6.7427491820580326E-4</v>
      </c>
      <c r="BX680" s="10">
        <f>AH680*BX678</f>
        <v>-2.6389555555293254E-3</v>
      </c>
    </row>
    <row r="681" spans="1:76" ht="15.75" thickBot="1" x14ac:dyDescent="0.3">
      <c r="A681" s="54"/>
      <c r="B681" s="19" t="s">
        <v>74</v>
      </c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16">
        <f>Y678+Y680</f>
        <v>0.38858199833844215</v>
      </c>
      <c r="Z681" s="16">
        <f t="shared" ref="Z681:AB681" si="7737">Z678+Z680</f>
        <v>-0.25364880987688782</v>
      </c>
      <c r="AA681" s="16">
        <f t="shared" si="7737"/>
        <v>-0.38437404528443569</v>
      </c>
      <c r="AB681" s="16">
        <f t="shared" si="7737"/>
        <v>0.37362818745456078</v>
      </c>
      <c r="AC681" s="49" t="s">
        <v>74</v>
      </c>
      <c r="AD681" s="49"/>
      <c r="AE681" s="49"/>
      <c r="AF681" s="49"/>
      <c r="AG681" s="49"/>
      <c r="AH681" s="49"/>
      <c r="AI681" s="17">
        <f>AI678+AI680</f>
        <v>-1.9246356886215316E-2</v>
      </c>
      <c r="AJ681" s="17">
        <f t="shared" ref="AJ681:BX681" si="7738">AJ678+AJ680</f>
        <v>0.78545143989616295</v>
      </c>
      <c r="AK681" s="17">
        <f t="shared" si="7738"/>
        <v>0.50841083244645247</v>
      </c>
      <c r="AL681" s="17">
        <f t="shared" si="7738"/>
        <v>5.4901275389189333E-2</v>
      </c>
      <c r="AM681" s="17">
        <f t="shared" si="7738"/>
        <v>0.13537589423825591</v>
      </c>
      <c r="AN681" s="17">
        <f t="shared" si="7738"/>
        <v>0.3854480135831555</v>
      </c>
      <c r="AO681" s="17">
        <f t="shared" si="7738"/>
        <v>0.93246872739114417</v>
      </c>
      <c r="AP681" s="17">
        <f t="shared" si="7738"/>
        <v>5.845144364990465E-2</v>
      </c>
      <c r="AQ681" s="17">
        <f t="shared" si="7738"/>
        <v>0.60096231813382883</v>
      </c>
      <c r="AR681" s="17">
        <f t="shared" si="7738"/>
        <v>9.0534676575748388E-2</v>
      </c>
      <c r="AS681" s="17">
        <f t="shared" si="7738"/>
        <v>0.55737968650432534</v>
      </c>
      <c r="AT681" s="17">
        <f t="shared" si="7738"/>
        <v>0.93543530887036275</v>
      </c>
      <c r="AU681" s="17">
        <f t="shared" si="7738"/>
        <v>0.85089648154593922</v>
      </c>
      <c r="AV681" s="17">
        <f t="shared" si="7738"/>
        <v>0.64751241947353699</v>
      </c>
      <c r="AW681" s="17">
        <f t="shared" si="7738"/>
        <v>0.89456566394919745</v>
      </c>
      <c r="AX681" s="17">
        <f t="shared" si="7738"/>
        <v>0.68536070281023143</v>
      </c>
      <c r="AY681" s="17">
        <f t="shared" si="7738"/>
        <v>0.92390941222874257</v>
      </c>
      <c r="AZ681" s="17">
        <f t="shared" si="7738"/>
        <v>0.67882225547638919</v>
      </c>
      <c r="BA681" s="17">
        <f t="shared" si="7738"/>
        <v>0.18734022165366671</v>
      </c>
      <c r="BB681" s="17">
        <f t="shared" si="7738"/>
        <v>0.34056366935656168</v>
      </c>
      <c r="BC681" s="17">
        <f t="shared" si="7738"/>
        <v>0.79758430559187288</v>
      </c>
      <c r="BD681" s="17">
        <f t="shared" si="7738"/>
        <v>0.68631041684490124</v>
      </c>
      <c r="BE681" s="17">
        <f t="shared" si="7738"/>
        <v>4.4899282500956976E-2</v>
      </c>
      <c r="BF681" s="17">
        <f t="shared" si="7738"/>
        <v>0.64943980941441204</v>
      </c>
      <c r="BG681" s="17">
        <f t="shared" si="7738"/>
        <v>0.77555080032043822</v>
      </c>
      <c r="BH681" s="17">
        <f t="shared" si="7738"/>
        <v>0.98004626255760385</v>
      </c>
      <c r="BI681" s="17">
        <f t="shared" si="7738"/>
        <v>0.74249512229649595</v>
      </c>
      <c r="BJ681" s="17">
        <f t="shared" si="7738"/>
        <v>0.38575722480623431</v>
      </c>
      <c r="BK681" s="17">
        <f t="shared" si="7738"/>
        <v>0.33246795486548075</v>
      </c>
      <c r="BL681" s="17">
        <f t="shared" si="7738"/>
        <v>6.2193977002528454E-2</v>
      </c>
      <c r="BM681" s="17">
        <f t="shared" si="7738"/>
        <v>0.7702827927684065</v>
      </c>
      <c r="BN681" s="17">
        <f t="shared" si="7738"/>
        <v>0.46612814603051972</v>
      </c>
      <c r="BO681" s="17">
        <f t="shared" si="7738"/>
        <v>0.88988260956483356</v>
      </c>
      <c r="BP681" s="17">
        <f t="shared" si="7738"/>
        <v>0.34413274879309774</v>
      </c>
      <c r="BQ681" s="17">
        <f t="shared" si="7738"/>
        <v>0.37219748149924831</v>
      </c>
      <c r="BR681" s="17">
        <f t="shared" si="7738"/>
        <v>0.32021296320022391</v>
      </c>
      <c r="BS681" s="17">
        <f t="shared" si="7738"/>
        <v>0.2027841863686792</v>
      </c>
      <c r="BT681" s="17">
        <f t="shared" si="7738"/>
        <v>0.79183021705398837</v>
      </c>
      <c r="BU681" s="17">
        <f t="shared" si="7738"/>
        <v>0.21230243852511757</v>
      </c>
      <c r="BV681" s="17">
        <f t="shared" si="7738"/>
        <v>4.2467539455566299E-2</v>
      </c>
      <c r="BW681" s="17">
        <f t="shared" si="7738"/>
        <v>0.31097312583594522</v>
      </c>
      <c r="BX681" s="18">
        <f t="shared" si="7738"/>
        <v>0.54716430101012226</v>
      </c>
    </row>
    <row r="683" spans="1:76" x14ac:dyDescent="0.25">
      <c r="B683" t="s">
        <v>144</v>
      </c>
      <c r="F683">
        <f>((O665 - W665)^2 + (O668 -W668)^2 + (O671 -W671)^2 +(O674-W674)^2+(O677-W677)^2+(O680-W680)^2) / 6</f>
        <v>0.2507963219642293</v>
      </c>
    </row>
    <row r="684" spans="1:76" ht="15.75" thickBot="1" x14ac:dyDescent="0.3"/>
    <row r="685" spans="1:76" x14ac:dyDescent="0.25">
      <c r="A685" s="52" t="s">
        <v>104</v>
      </c>
      <c r="B685" s="33" t="s">
        <v>50</v>
      </c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5" t="s">
        <v>28</v>
      </c>
      <c r="Q685" s="35"/>
      <c r="R685" s="35"/>
      <c r="S685" s="35" t="s">
        <v>29</v>
      </c>
      <c r="T685" s="35"/>
      <c r="U685" s="35"/>
      <c r="V685" s="34" t="s">
        <v>30</v>
      </c>
      <c r="W685" s="34" t="s">
        <v>31</v>
      </c>
      <c r="X685" s="50" t="s">
        <v>62</v>
      </c>
      <c r="Y685" s="37" t="s">
        <v>54</v>
      </c>
      <c r="Z685" s="38"/>
      <c r="AA685" s="39"/>
      <c r="AB685" s="44" t="s">
        <v>49</v>
      </c>
      <c r="AC685" s="46" t="s">
        <v>58</v>
      </c>
      <c r="AD685" s="47"/>
      <c r="AE685" s="48"/>
      <c r="AF685" s="46" t="s">
        <v>63</v>
      </c>
      <c r="AG685" s="47"/>
      <c r="AH685" s="48"/>
      <c r="AI685" s="37" t="s">
        <v>67</v>
      </c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9"/>
      <c r="AV685" s="37" t="s">
        <v>68</v>
      </c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9"/>
      <c r="BI685" s="37" t="s">
        <v>69</v>
      </c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9"/>
      <c r="BV685" s="37" t="s">
        <v>73</v>
      </c>
      <c r="BW685" s="38"/>
      <c r="BX685" s="40"/>
    </row>
    <row r="686" spans="1:76" x14ac:dyDescent="0.25">
      <c r="A686" s="53"/>
      <c r="B686" s="5" t="s">
        <v>16</v>
      </c>
      <c r="C686" s="1" t="s">
        <v>17</v>
      </c>
      <c r="D686" s="1" t="s">
        <v>18</v>
      </c>
      <c r="E686" s="1" t="s">
        <v>19</v>
      </c>
      <c r="F686" s="1" t="s">
        <v>20</v>
      </c>
      <c r="G686" s="1" t="s">
        <v>21</v>
      </c>
      <c r="H686" s="1" t="s">
        <v>36</v>
      </c>
      <c r="I686" s="1" t="s">
        <v>37</v>
      </c>
      <c r="J686" s="1" t="s">
        <v>38</v>
      </c>
      <c r="K686" s="1" t="s">
        <v>39</v>
      </c>
      <c r="L686" s="1" t="s">
        <v>40</v>
      </c>
      <c r="M686" s="1" t="s">
        <v>41</v>
      </c>
      <c r="N686" s="1" t="s">
        <v>42</v>
      </c>
      <c r="O686" s="1" t="s">
        <v>22</v>
      </c>
      <c r="P686" s="1" t="s">
        <v>51</v>
      </c>
      <c r="Q686" s="1" t="s">
        <v>52</v>
      </c>
      <c r="R686" s="1" t="s">
        <v>53</v>
      </c>
      <c r="S686" s="1" t="s">
        <v>25</v>
      </c>
      <c r="T686" s="1" t="s">
        <v>26</v>
      </c>
      <c r="U686" s="1" t="s">
        <v>27</v>
      </c>
      <c r="V686" s="27"/>
      <c r="W686" s="27"/>
      <c r="X686" s="51"/>
      <c r="Y686" s="1" t="s">
        <v>55</v>
      </c>
      <c r="Z686" s="1" t="s">
        <v>56</v>
      </c>
      <c r="AA686" s="1" t="s">
        <v>57</v>
      </c>
      <c r="AB686" s="45"/>
      <c r="AC686" s="1" t="s">
        <v>59</v>
      </c>
      <c r="AD686" s="1" t="s">
        <v>60</v>
      </c>
      <c r="AE686" s="1" t="s">
        <v>61</v>
      </c>
      <c r="AF686" s="1" t="s">
        <v>64</v>
      </c>
      <c r="AG686" s="1" t="s">
        <v>65</v>
      </c>
      <c r="AH686" s="1" t="s">
        <v>66</v>
      </c>
      <c r="AI686" s="1" t="s">
        <v>16</v>
      </c>
      <c r="AJ686" s="1" t="s">
        <v>17</v>
      </c>
      <c r="AK686" s="1" t="s">
        <v>18</v>
      </c>
      <c r="AL686" s="1" t="s">
        <v>19</v>
      </c>
      <c r="AM686" s="2" t="s">
        <v>20</v>
      </c>
      <c r="AN686" s="2" t="s">
        <v>21</v>
      </c>
      <c r="AO686" s="2" t="s">
        <v>36</v>
      </c>
      <c r="AP686" s="2" t="s">
        <v>37</v>
      </c>
      <c r="AQ686" s="2" t="s">
        <v>38</v>
      </c>
      <c r="AR686" s="2" t="s">
        <v>39</v>
      </c>
      <c r="AS686" s="2" t="s">
        <v>40</v>
      </c>
      <c r="AT686" s="2" t="s">
        <v>41</v>
      </c>
      <c r="AU686" s="2" t="s">
        <v>42</v>
      </c>
      <c r="AV686" s="1" t="s">
        <v>16</v>
      </c>
      <c r="AW686" s="1" t="s">
        <v>17</v>
      </c>
      <c r="AX686" s="1" t="s">
        <v>18</v>
      </c>
      <c r="AY686" s="1" t="s">
        <v>19</v>
      </c>
      <c r="AZ686" s="2" t="s">
        <v>20</v>
      </c>
      <c r="BA686" s="2" t="s">
        <v>21</v>
      </c>
      <c r="BB686" s="2" t="s">
        <v>36</v>
      </c>
      <c r="BC686" s="2" t="s">
        <v>37</v>
      </c>
      <c r="BD686" s="2" t="s">
        <v>38</v>
      </c>
      <c r="BE686" s="2" t="s">
        <v>39</v>
      </c>
      <c r="BF686" s="2" t="s">
        <v>40</v>
      </c>
      <c r="BG686" s="2" t="s">
        <v>41</v>
      </c>
      <c r="BH686" s="2" t="s">
        <v>42</v>
      </c>
      <c r="BI686" s="1" t="s">
        <v>16</v>
      </c>
      <c r="BJ686" s="1" t="s">
        <v>17</v>
      </c>
      <c r="BK686" s="1" t="s">
        <v>18</v>
      </c>
      <c r="BL686" s="1" t="s">
        <v>19</v>
      </c>
      <c r="BM686" s="2" t="s">
        <v>20</v>
      </c>
      <c r="BN686" s="2" t="s">
        <v>21</v>
      </c>
      <c r="BO686" s="2" t="s">
        <v>36</v>
      </c>
      <c r="BP686" s="2" t="s">
        <v>37</v>
      </c>
      <c r="BQ686" s="2" t="s">
        <v>38</v>
      </c>
      <c r="BR686" s="2" t="s">
        <v>39</v>
      </c>
      <c r="BS686" s="2" t="s">
        <v>40</v>
      </c>
      <c r="BT686" s="2" t="s">
        <v>41</v>
      </c>
      <c r="BU686" s="2" t="s">
        <v>42</v>
      </c>
      <c r="BV686" s="2" t="s">
        <v>70</v>
      </c>
      <c r="BW686" s="2" t="s">
        <v>71</v>
      </c>
      <c r="BX686" s="9" t="s">
        <v>72</v>
      </c>
    </row>
    <row r="687" spans="1:76" x14ac:dyDescent="0.25">
      <c r="A687" s="53"/>
      <c r="B687" s="8">
        <v>0.26951672862453502</v>
      </c>
      <c r="C687" s="3">
        <v>0.10297397769516729</v>
      </c>
      <c r="D687" s="3">
        <v>0.10594795539033458</v>
      </c>
      <c r="E687" s="3">
        <v>0.46877323420074346</v>
      </c>
      <c r="F687" s="3">
        <v>0.87620817843866172</v>
      </c>
      <c r="G687" s="3">
        <v>0.1</v>
      </c>
      <c r="H687" s="3">
        <v>0.1</v>
      </c>
      <c r="I687" s="3">
        <v>0.51933085501858745</v>
      </c>
      <c r="J687" s="3">
        <v>0.1</v>
      </c>
      <c r="K687" s="3">
        <v>0.10089219330855019</v>
      </c>
      <c r="L687" s="3">
        <v>0.10297397769516729</v>
      </c>
      <c r="M687" s="3">
        <v>0.1</v>
      </c>
      <c r="N687" s="3">
        <v>0.120817843866171</v>
      </c>
      <c r="O687" s="3">
        <v>1</v>
      </c>
      <c r="P687" s="6">
        <f>$BV$43+ (B687*AI681) + (C687*$AJ$43) +(D687*$AK$43)+(E687*$AL$43)+(F687*$AM$43)+(G687*$AN$43)+(H687*$AO$43)+(I687*$AP$43)+(J687*$AQ$43)+(K687*$AR$43)+(L687*$AS$43)+(M687*$AT$43)+(N687*$AU$43)</f>
        <v>1.1156437305107056</v>
      </c>
      <c r="Q687" s="6">
        <f>$BW$43+ (B687*$AV$43) + (C687*$AW$43) +(D687*$AX$43)+(E687*$AY$43)+(F687*$AZ$43)+(G687*$BA$43)+(H687*$BB$43)+(I687*$BC$43)+(J687*$BD$43)+(K687*$BE$43)+(L687*$BF$43)+(M687*$BG$43)+(N687*$BH$43)</f>
        <v>2.5129876661774113</v>
      </c>
      <c r="R687" s="6">
        <f>$BX$43+ (B687*$BI$43) + (C687*$BJ$43) +(D687*$BK$43)+(E687*$BL$43)+(F687*$BM$43)+(G687*$BN$43)+(H687*$BO$43)+(I687*$BP$43)+(J687*$BQ$43)+(K687*$BR$43)+(L687*$BS$43)+(M687*$BT$43)+(N687*$BU$43)</f>
        <v>2.0142316659841852</v>
      </c>
      <c r="S687" s="6">
        <f>1/(1+EXP(-P687))</f>
        <v>0.75317977942554759</v>
      </c>
      <c r="T687" s="6">
        <f t="shared" ref="T687" si="7739">1/(1+EXP(-Q687))</f>
        <v>0.92504730296426851</v>
      </c>
      <c r="U687" s="6">
        <f t="shared" ref="U687" si="7740">1/(1+EXP(-R687))</f>
        <v>0.88228323250068719</v>
      </c>
      <c r="V687" s="6">
        <f>AB681+(S687*Y681)+(T687*Z681)+(U687*AA681)</f>
        <v>9.2536368612218145E-2</v>
      </c>
      <c r="W687" s="6">
        <f>1/(1+EXP(-V687))</f>
        <v>0.52311759821353498</v>
      </c>
      <c r="X687" s="6">
        <f>(O687 -W687) *W687 * (1-W687)</f>
        <v>0.11896574335725067</v>
      </c>
      <c r="Y687" s="6">
        <f>$Q$4*X687*S687</f>
        <v>8.9602592341010371E-3</v>
      </c>
      <c r="Z687" s="6">
        <f>$Q$4*X687*T687</f>
        <v>1.1004894003776407E-2</v>
      </c>
      <c r="AA687" s="6">
        <f>$Q$4*X687*U687</f>
        <v>1.0496148060608229E-2</v>
      </c>
      <c r="AB687" s="6">
        <f>$Q$4*X687</f>
        <v>1.1896574335725068E-2</v>
      </c>
      <c r="AC687" s="6">
        <f>X687 *Y681</f>
        <v>4.6227946287578717E-2</v>
      </c>
      <c r="AD687" s="6">
        <f t="shared" ref="AD687" si="7741">Y687 *Z681</f>
        <v>-2.2727590909181225E-3</v>
      </c>
      <c r="AE687" s="6">
        <f t="shared" ref="AE687" si="7742">Z687 *AA681</f>
        <v>-4.2299956261579678E-3</v>
      </c>
      <c r="AF687" s="6">
        <f>AC687 *S687*(1 - S687)</f>
        <v>8.5937751820404779E-3</v>
      </c>
      <c r="AG687" s="6">
        <f>AD687 *T687*(1 - T687)</f>
        <v>-1.5758127484122786E-4</v>
      </c>
      <c r="AH687" s="6">
        <f>AE687 *U687*(1 - U687)</f>
        <v>-4.3932535826435363E-4</v>
      </c>
      <c r="AI687" s="6">
        <f>$Q$4*$AF$49 *B687</f>
        <v>7.0728115482255504E-5</v>
      </c>
      <c r="AJ687" s="6">
        <f t="shared" ref="AJ687" si="7743">$Q$4*$AF$49 *C687</f>
        <v>2.7023017915289378E-5</v>
      </c>
      <c r="AK687" s="6">
        <f t="shared" ref="AK687" si="7744">$Q$4*$AF$49 *D687</f>
        <v>2.7803466086128061E-5</v>
      </c>
      <c r="AL687" s="6">
        <f t="shared" ref="AL687" si="7745">$Q$4*$AF$49 *E687</f>
        <v>1.2301814292844728E-4</v>
      </c>
      <c r="AM687" s="6">
        <f t="shared" ref="AM687" si="7746">$Q$4*$AF$49 *F687</f>
        <v>2.2993954233334679E-4</v>
      </c>
      <c r="AN687" s="6">
        <f t="shared" ref="AN687" si="7747">$Q$4*$AF$49 *G687</f>
        <v>2.6242569744450695E-5</v>
      </c>
      <c r="AO687" s="6">
        <f t="shared" ref="AO687" si="7748">$Q$4*$AF$49 *H687</f>
        <v>2.6242569744450695E-5</v>
      </c>
      <c r="AP687" s="6">
        <f t="shared" ref="AP687" si="7749">$Q$4*$AF$49 *I687</f>
        <v>1.3628576183270493E-4</v>
      </c>
      <c r="AQ687" s="6">
        <f t="shared" ref="AQ687" si="7750">$Q$4*$AF$49 *J687</f>
        <v>2.6242569744450695E-5</v>
      </c>
      <c r="AR687" s="6">
        <f t="shared" ref="AR687" si="7751">$Q$4*$AF$49 *K687</f>
        <v>2.6476704195702298E-5</v>
      </c>
      <c r="AS687" s="6">
        <f t="shared" ref="AS687" si="7752">$Q$4*$AF$49 *L687</f>
        <v>2.7023017915289378E-5</v>
      </c>
      <c r="AT687" s="6">
        <f t="shared" ref="AT687" si="7753">$Q$4*$AF$49 *M687</f>
        <v>2.6242569744450695E-5</v>
      </c>
      <c r="AU687" s="6">
        <f t="shared" ref="AU687" si="7754">$Q$4*$AF$49 *N687</f>
        <v>3.170570694032147E-5</v>
      </c>
      <c r="AV687" s="6">
        <f>$Q$4*$AG$49 *B687</f>
        <v>5.8622748510761062E-7</v>
      </c>
      <c r="AW687" s="6">
        <f t="shared" ref="AW687" si="7755">$Q$4*$AG$49 *C687</f>
        <v>2.2397932879283909E-7</v>
      </c>
      <c r="AX687" s="6">
        <f t="shared" ref="AX687" si="7756">$Q$4*$AG$49 *D687</f>
        <v>2.3044804586988857E-7</v>
      </c>
      <c r="AY687" s="6">
        <f t="shared" ref="AY687" si="7757">$Q$4*$AG$49 *E687</f>
        <v>1.0196315292699279E-6</v>
      </c>
      <c r="AZ687" s="6">
        <f t="shared" ref="AZ687" si="7758">$Q$4*$AG$49 *F687</f>
        <v>1.90584576882571E-6</v>
      </c>
      <c r="BA687" s="6">
        <f t="shared" ref="BA687" si="7759">$Q$4*$AG$49 *G687</f>
        <v>2.1751061171578957E-7</v>
      </c>
      <c r="BB687" s="6">
        <f t="shared" ref="BB687" si="7760">$Q$4*$AG$49 *H687</f>
        <v>2.1751061171578957E-7</v>
      </c>
      <c r="BC687" s="6">
        <f t="shared" ref="BC687" si="7761">$Q$4*$AG$49 *I687</f>
        <v>1.1295997195797698E-6</v>
      </c>
      <c r="BD687" s="6">
        <f t="shared" ref="BD687" si="7762">$Q$4*$AG$49 *J687</f>
        <v>2.1751061171578957E-7</v>
      </c>
      <c r="BE687" s="6">
        <f t="shared" ref="BE687" si="7763">$Q$4*$AG$49 *K687</f>
        <v>2.1945122683890442E-7</v>
      </c>
      <c r="BF687" s="6">
        <f t="shared" ref="BF687" si="7764">$Q$4*$AG$49 *L687</f>
        <v>2.2397932879283909E-7</v>
      </c>
      <c r="BG687" s="6">
        <f t="shared" ref="BG687" si="7765">$Q$4*$AG$49 *M687</f>
        <v>2.1751061171578957E-7</v>
      </c>
      <c r="BH687" s="6">
        <f t="shared" ref="BH687" si="7766">$Q$4*$AG$49 *N687</f>
        <v>2.6279163125513609E-7</v>
      </c>
      <c r="BI687" s="6">
        <f>$Q$4*$AH$49 *B687</f>
        <v>3.4984895032724009E-7</v>
      </c>
      <c r="BJ687" s="6">
        <f t="shared" ref="BJ687" si="7767">$Q$4*$AH$49 *C687</f>
        <v>1.3366642653882154E-7</v>
      </c>
      <c r="BK687" s="6">
        <f t="shared" ref="BK687" si="7768">$Q$4*$AH$49 *D687</f>
        <v>1.3752682874932902E-7</v>
      </c>
      <c r="BL687" s="6">
        <f t="shared" ref="BL687" si="7769">$Q$4*$AH$49 *E687</f>
        <v>6.0849589843124165E-7</v>
      </c>
      <c r="BM687" s="6">
        <f t="shared" ref="BM687" si="7770">$Q$4*$AH$49 *F687</f>
        <v>1.1373710012707666E-6</v>
      </c>
      <c r="BN687" s="6">
        <f t="shared" ref="BN687" si="7771">$Q$4*$AH$49 *G687</f>
        <v>1.2980602432831405E-7</v>
      </c>
      <c r="BO687" s="6">
        <f t="shared" ref="BO687" si="7772">$Q$4*$AH$49 *H687</f>
        <v>1.2980602432831405E-7</v>
      </c>
      <c r="BP687" s="6">
        <f t="shared" ref="BP687" si="7773">$Q$4*$AH$49 *I687</f>
        <v>6.7412273600986892E-7</v>
      </c>
      <c r="BQ687" s="6">
        <f t="shared" ref="BQ687" si="7774">$Q$4*$AH$49 *J687</f>
        <v>1.2980602432831405E-7</v>
      </c>
      <c r="BR687" s="6">
        <f t="shared" ref="BR687" si="7775">$Q$4*$AH$49 *K687</f>
        <v>1.3096414499146631E-7</v>
      </c>
      <c r="BS687" s="6">
        <f t="shared" ref="BS687" si="7776">$Q$4*$AH$49 *L687</f>
        <v>1.3366642653882154E-7</v>
      </c>
      <c r="BT687" s="6">
        <f t="shared" ref="BT687" si="7777">$Q$4*$AH$49 *M687</f>
        <v>1.2980602432831405E-7</v>
      </c>
      <c r="BU687" s="6">
        <f t="shared" ref="BU687" si="7778">$Q$4*$AH$49 *N687</f>
        <v>1.568288398018664E-7</v>
      </c>
      <c r="BV687" s="6">
        <f>$Q$4*AF687</f>
        <v>8.5937751820404785E-4</v>
      </c>
      <c r="BW687" s="6">
        <f>$Q$4*AG687</f>
        <v>-1.5758127484122787E-5</v>
      </c>
      <c r="BX687" s="10">
        <f>$Q$4*AH687</f>
        <v>-4.3932535826435365E-5</v>
      </c>
    </row>
    <row r="688" spans="1:76" x14ac:dyDescent="0.25">
      <c r="A688" s="53"/>
      <c r="B688" s="21" t="s">
        <v>74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7">
        <f>Y681 + Y687</f>
        <v>0.39754225757254319</v>
      </c>
      <c r="Z688" s="7">
        <f t="shared" ref="Z688" si="7779">Z681 + Z687</f>
        <v>-0.2426439158731114</v>
      </c>
      <c r="AA688" s="7">
        <f t="shared" ref="AA688" si="7780">AA681 + AA687</f>
        <v>-0.37387789722382747</v>
      </c>
      <c r="AB688" s="7">
        <f>AB681+AB687</f>
        <v>0.38552476179028583</v>
      </c>
      <c r="AC688" s="41"/>
      <c r="AD688" s="42"/>
      <c r="AE688" s="42"/>
      <c r="AF688" s="42"/>
      <c r="AG688" s="42"/>
      <c r="AH688" s="43"/>
      <c r="AI688" s="7">
        <f>AI681 + AI687</f>
        <v>-1.9175628770733061E-2</v>
      </c>
      <c r="AJ688" s="7">
        <f t="shared" ref="AJ688:BX688" si="7781">AJ681 + AJ687</f>
        <v>0.78547846291407819</v>
      </c>
      <c r="AK688" s="7">
        <f t="shared" si="7781"/>
        <v>0.50843863591253857</v>
      </c>
      <c r="AL688" s="7">
        <f t="shared" si="7781"/>
        <v>5.5024293532117782E-2</v>
      </c>
      <c r="AM688" s="7">
        <f t="shared" si="7781"/>
        <v>0.13560583378058927</v>
      </c>
      <c r="AN688" s="7">
        <f t="shared" si="7781"/>
        <v>0.38547425615289993</v>
      </c>
      <c r="AO688" s="7">
        <f t="shared" si="7781"/>
        <v>0.93249496996088865</v>
      </c>
      <c r="AP688" s="7">
        <f t="shared" si="7781"/>
        <v>5.8587729411737358E-2</v>
      </c>
      <c r="AQ688" s="7">
        <f t="shared" si="7781"/>
        <v>0.60098856070357332</v>
      </c>
      <c r="AR688" s="7">
        <f t="shared" si="7781"/>
        <v>9.0561153279944087E-2</v>
      </c>
      <c r="AS688" s="7">
        <f t="shared" si="7781"/>
        <v>0.55740670952224058</v>
      </c>
      <c r="AT688" s="7">
        <f t="shared" si="7781"/>
        <v>0.93546155144010723</v>
      </c>
      <c r="AU688" s="7">
        <f t="shared" si="7781"/>
        <v>0.85092818725287955</v>
      </c>
      <c r="AV688" s="7">
        <f t="shared" si="7781"/>
        <v>0.6475130057010221</v>
      </c>
      <c r="AW688" s="7">
        <f t="shared" si="7781"/>
        <v>0.8945658879285262</v>
      </c>
      <c r="AX688" s="7">
        <f t="shared" si="7781"/>
        <v>0.68536093325827729</v>
      </c>
      <c r="AY688" s="7">
        <f t="shared" si="7781"/>
        <v>0.92391043186027189</v>
      </c>
      <c r="AZ688" s="7">
        <f t="shared" si="7781"/>
        <v>0.67882416132215806</v>
      </c>
      <c r="BA688" s="7">
        <f t="shared" si="7781"/>
        <v>0.18734043916427842</v>
      </c>
      <c r="BB688" s="7">
        <f t="shared" si="7781"/>
        <v>0.34056388686717337</v>
      </c>
      <c r="BC688" s="7">
        <f t="shared" si="7781"/>
        <v>0.79758543519159242</v>
      </c>
      <c r="BD688" s="7">
        <f t="shared" si="7781"/>
        <v>0.68631063435551298</v>
      </c>
      <c r="BE688" s="7">
        <f t="shared" si="7781"/>
        <v>4.4899501952183812E-2</v>
      </c>
      <c r="BF688" s="7">
        <f t="shared" si="7781"/>
        <v>0.64944003339374079</v>
      </c>
      <c r="BG688" s="7">
        <f t="shared" si="7781"/>
        <v>0.77555101783104996</v>
      </c>
      <c r="BH688" s="7">
        <f t="shared" si="7781"/>
        <v>0.98004652534923509</v>
      </c>
      <c r="BI688" s="7">
        <f t="shared" si="7781"/>
        <v>0.74249547214544631</v>
      </c>
      <c r="BJ688" s="7">
        <f t="shared" si="7781"/>
        <v>0.38575735847266085</v>
      </c>
      <c r="BK688" s="7">
        <f t="shared" si="7781"/>
        <v>0.33246809239230951</v>
      </c>
      <c r="BL688" s="7">
        <f t="shared" si="7781"/>
        <v>6.2194585498426887E-2</v>
      </c>
      <c r="BM688" s="7">
        <f t="shared" si="7781"/>
        <v>0.77028393013940777</v>
      </c>
      <c r="BN688" s="7">
        <f t="shared" si="7781"/>
        <v>0.46612827583654404</v>
      </c>
      <c r="BO688" s="7">
        <f t="shared" si="7781"/>
        <v>0.88988273937085793</v>
      </c>
      <c r="BP688" s="7">
        <f t="shared" si="7781"/>
        <v>0.34413342291583376</v>
      </c>
      <c r="BQ688" s="7">
        <f t="shared" si="7781"/>
        <v>0.37219761130527262</v>
      </c>
      <c r="BR688" s="7">
        <f t="shared" si="7781"/>
        <v>0.32021309416436888</v>
      </c>
      <c r="BS688" s="7">
        <f t="shared" si="7781"/>
        <v>0.20278432003510574</v>
      </c>
      <c r="BT688" s="7">
        <f t="shared" si="7781"/>
        <v>0.79183034686001275</v>
      </c>
      <c r="BU688" s="7">
        <f t="shared" si="7781"/>
        <v>0.21230259535395737</v>
      </c>
      <c r="BV688" s="7">
        <f t="shared" si="7781"/>
        <v>4.3326916973770349E-2</v>
      </c>
      <c r="BW688" s="7">
        <f t="shared" si="7781"/>
        <v>0.31095736770846111</v>
      </c>
      <c r="BX688" s="11">
        <f t="shared" si="7781"/>
        <v>0.54712036847429579</v>
      </c>
    </row>
    <row r="689" spans="1:76" x14ac:dyDescent="0.25">
      <c r="A689" s="53"/>
      <c r="BX689" s="12"/>
    </row>
    <row r="690" spans="1:76" x14ac:dyDescent="0.25">
      <c r="A690" s="53"/>
      <c r="B690" s="8">
        <v>0.29033457249070638</v>
      </c>
      <c r="C690" s="3">
        <v>0.10297397769516729</v>
      </c>
      <c r="D690" s="3">
        <v>0.11189591078066916</v>
      </c>
      <c r="E690" s="3">
        <v>0.48066914498141267</v>
      </c>
      <c r="F690" s="3">
        <v>0.88215613382899627</v>
      </c>
      <c r="G690" s="3">
        <v>0.1</v>
      </c>
      <c r="H690" s="3">
        <v>0.1</v>
      </c>
      <c r="I690" s="3">
        <v>0.41226765799256504</v>
      </c>
      <c r="J690" s="3">
        <v>0.10297397769516729</v>
      </c>
      <c r="K690" s="3">
        <v>0.10059479553903346</v>
      </c>
      <c r="L690" s="3">
        <v>0.10594795539033458</v>
      </c>
      <c r="M690" s="3">
        <v>0.10297397769516729</v>
      </c>
      <c r="N690" s="3">
        <v>0.120817843866171</v>
      </c>
      <c r="O690" s="3">
        <v>0</v>
      </c>
      <c r="P690" s="6">
        <f>$BV$43+ (B690*AI684) + (C690*$AJ$43) +(D690*$AK$43)+(E690*$AL$43)+(F690*$AM$43)+(G690*$AN$43)+(H690*$AO$43)+(I690*$AP$43)+(J690*$AQ$43)+(K690*$AR$43)+(L690*$AS$43)+(M690*$AT$43)+(N690*$AU$43)</f>
        <v>1.1168360491324956</v>
      </c>
      <c r="Q690" s="6">
        <f>$BW$43+ (B690*$AV$43) + (C690*$AW$43) +(D690*$AX$43)+(E690*$AY$43)+(F690*$AZ$43)+(G690*$BA$43)+(H690*$BB$43)+(I690*$BC$43)+(J690*$BD$43)+(K690*$BE$43)+(L690*$BF$43)+(M690*$BG$43)+(N690*$BH$43)</f>
        <v>2.4655634858100868</v>
      </c>
      <c r="R690" s="6">
        <f>$BX$43+ (B690*$BI$43) + (C690*$BJ$43) +(D690*$BK$43)+(E690*$BL$43)+(F690*$BM$43)+(G690*$BN$43)+(H690*$BO$43)+(I690*$BP$43)+(J690*$BQ$43)+(K690*$BR$43)+(L690*$BS$43)+(M690*$BT$43)+(N690*$BU$43)</f>
        <v>2.0036371550250882</v>
      </c>
      <c r="S690" s="6">
        <f>1/(1+EXP(-P690))</f>
        <v>0.7534013645401284</v>
      </c>
      <c r="T690" s="6">
        <f t="shared" ref="T690" si="7782">1/(1+EXP(-Q690))</f>
        <v>0.92169215469987387</v>
      </c>
      <c r="U690" s="6">
        <f t="shared" ref="U690" si="7783">1/(1+EXP(-R690))</f>
        <v>0.88117842732851526</v>
      </c>
      <c r="V690" s="6">
        <f>AB681+(S690*Y681)+(T690*Z681)+(U690*AA681)</f>
        <v>9.3898160396347019E-2</v>
      </c>
      <c r="W690" s="6">
        <f t="shared" ref="W690" si="7784">1/(1+EXP(-V690))</f>
        <v>0.52345730763923204</v>
      </c>
      <c r="X690" s="6">
        <f>(O690 -W690) *W690 * (1-W690)</f>
        <v>-0.13057629699611778</v>
      </c>
      <c r="Y690" s="6">
        <f>$Q$4*X690*S690</f>
        <v>-9.8376360333472211E-3</v>
      </c>
      <c r="Z690" s="6">
        <f>$Q$4*X690*T690</f>
        <v>-1.2035114853108249E-2</v>
      </c>
      <c r="AA690" s="6">
        <f>$Q$4*X690*U690</f>
        <v>-1.1506101603342022E-2</v>
      </c>
      <c r="AB690" s="6">
        <f>$Q$4*X690</f>
        <v>-1.3057629699611779E-2</v>
      </c>
      <c r="AC690" s="6">
        <f>X690 *Y681</f>
        <v>-5.0739598422385367E-2</v>
      </c>
      <c r="AD690" s="6">
        <f>X690 *Z681</f>
        <v>3.3120522331196313E-2</v>
      </c>
      <c r="AE690" s="6">
        <f>X690 *AA681</f>
        <v>5.0190139494659697E-2</v>
      </c>
      <c r="AF690" s="6">
        <f>AC690 *S690*(1 - S690)</f>
        <v>-9.4267957481116074E-3</v>
      </c>
      <c r="AG690" s="6">
        <f>AD690 *T690*(1 - T690)</f>
        <v>2.390497766764465E-3</v>
      </c>
      <c r="AH690" s="6">
        <f>AE690 *U690*(1 - U690)</f>
        <v>5.2550585037207352E-3</v>
      </c>
      <c r="AI690" s="6">
        <f>$Q$4*$AF$52 *B690</f>
        <v>-4.4871305332942388E-4</v>
      </c>
      <c r="AJ690" s="6">
        <f t="shared" ref="AJ690" si="7785">$Q$4*$AF$52 *C690</f>
        <v>-1.5914662710915544E-4</v>
      </c>
      <c r="AK690" s="6">
        <f t="shared" ref="AK690" si="7786">$Q$4*$AF$52 *D690</f>
        <v>-1.7293550454821583E-4</v>
      </c>
      <c r="AL690" s="6">
        <f t="shared" ref="AL690" si="7787">$Q$4*$AF$52 *E690</f>
        <v>-7.4287577202937895E-4</v>
      </c>
      <c r="AM690" s="6">
        <f t="shared" ref="AM690" si="7788">$Q$4*$AF$52 *F690</f>
        <v>-1.3633752567870968E-3</v>
      </c>
      <c r="AN690" s="6">
        <f t="shared" ref="AN690" si="7789">$Q$4*$AF$52 *G690</f>
        <v>-1.5455033462946863E-4</v>
      </c>
      <c r="AO690" s="6">
        <f t="shared" ref="AO690" si="7790">$Q$4*$AF$52 *H690</f>
        <v>-1.5455033462946863E-4</v>
      </c>
      <c r="AP690" s="6">
        <f t="shared" ref="AP690" si="7791">$Q$4*$AF$52 *I690</f>
        <v>-6.3716104499658254E-4</v>
      </c>
      <c r="AQ690" s="6">
        <f t="shared" ref="AQ690" si="7792">$Q$4*$AF$52 *J690</f>
        <v>-1.5914662710915544E-4</v>
      </c>
      <c r="AR690" s="6">
        <f t="shared" ref="AR690" si="7793">$Q$4*$AF$52 *K690</f>
        <v>-1.5546959312540598E-4</v>
      </c>
      <c r="AS690" s="6">
        <f t="shared" ref="AS690" si="7794">$Q$4*$AF$52 *L690</f>
        <v>-1.6374291958884223E-4</v>
      </c>
      <c r="AT690" s="6">
        <f t="shared" ref="AT690" si="7795">$Q$4*$AF$52 *M690</f>
        <v>-1.5914662710915544E-4</v>
      </c>
      <c r="AU690" s="6">
        <f t="shared" ref="AU690" si="7796">$Q$4*$AF$52 *N690</f>
        <v>-1.8672438198727621E-4</v>
      </c>
      <c r="AV690" s="6">
        <f>$Q$4*$AG$52 *B690</f>
        <v>-5.0799712809904275E-5</v>
      </c>
      <c r="AW690" s="6">
        <f t="shared" ref="AW690" si="7797">$Q$4*$AG$52 *C690</f>
        <v>-1.8017311713628017E-5</v>
      </c>
      <c r="AX690" s="6">
        <f t="shared" ref="AX690" si="7798">$Q$4*$AG$52 *D690</f>
        <v>-1.9578378432498315E-5</v>
      </c>
      <c r="AY690" s="6">
        <f t="shared" ref="AY690" si="7799">$Q$4*$AG$52 *E690</f>
        <v>-8.4102469479137277E-5</v>
      </c>
      <c r="AZ690" s="6">
        <f t="shared" ref="AZ690" si="7800">$Q$4*$AG$52 *F690</f>
        <v>-1.5435047182830067E-4</v>
      </c>
      <c r="BA690" s="6">
        <f t="shared" ref="BA690" si="7801">$Q$4*$AG$52 *G690</f>
        <v>-1.7496956140671253E-5</v>
      </c>
      <c r="BB690" s="6">
        <f t="shared" ref="BB690" si="7802">$Q$4*$AG$52 *H690</f>
        <v>-1.7496956140671253E-5</v>
      </c>
      <c r="BC690" s="6">
        <f t="shared" ref="BC690" si="7803">$Q$4*$AG$52 *I690</f>
        <v>-7.2134291301131665E-5</v>
      </c>
      <c r="BD690" s="6">
        <f t="shared" ref="BD690" si="7804">$Q$4*$AG$52 *J690</f>
        <v>-1.8017311713628017E-5</v>
      </c>
      <c r="BE690" s="6">
        <f t="shared" ref="BE690" si="7805">$Q$4*$AG$52 *K690</f>
        <v>-1.7601027255262605E-5</v>
      </c>
      <c r="BF690" s="6">
        <f t="shared" ref="BF690" si="7806">$Q$4*$AG$52 *L690</f>
        <v>-1.8537667286584785E-5</v>
      </c>
      <c r="BG690" s="6">
        <f t="shared" ref="BG690" si="7807">$Q$4*$AG$52 *M690</f>
        <v>-1.8017311713628017E-5</v>
      </c>
      <c r="BH690" s="6">
        <f t="shared" ref="BH690" si="7808">$Q$4*$AG$52 *N690</f>
        <v>-2.1139445151368612E-5</v>
      </c>
      <c r="BI690" s="6">
        <f>$Q$4*$AH$52 *B690</f>
        <v>-2.4001231093712511E-5</v>
      </c>
      <c r="BJ690" s="6">
        <f t="shared" ref="BJ690" si="7809">$Q$4*$AH$52 *C690</f>
        <v>-8.5126005287559081E-6</v>
      </c>
      <c r="BK690" s="6">
        <f t="shared" ref="BK690" si="7810">$Q$4*$AH$52 *D690</f>
        <v>-9.2501543651824131E-6</v>
      </c>
      <c r="BL690" s="6">
        <f t="shared" ref="BL690" si="7811">$Q$4*$AH$52 *E690</f>
        <v>-3.9735712937477939E-5</v>
      </c>
      <c r="BM690" s="6">
        <f t="shared" ref="BM690" si="7812">$Q$4*$AH$52 *F690</f>
        <v>-7.292563557667065E-5</v>
      </c>
      <c r="BN690" s="6">
        <f t="shared" ref="BN690" si="7813">$Q$4*$AH$52 *G690</f>
        <v>-8.2667492499470737E-6</v>
      </c>
      <c r="BO690" s="6">
        <f t="shared" ref="BO690" si="7814">$Q$4*$AH$52 *H690</f>
        <v>-8.2667492499470737E-6</v>
      </c>
      <c r="BP690" s="6">
        <f t="shared" ref="BP690" si="7815">$Q$4*$AH$52 *I690</f>
        <v>-3.4081133524874732E-5</v>
      </c>
      <c r="BQ690" s="6">
        <f t="shared" ref="BQ690" si="7816">$Q$4*$AH$52 *J690</f>
        <v>-8.5126005287559081E-6</v>
      </c>
      <c r="BR690" s="6">
        <f t="shared" ref="BR690" si="7817">$Q$4*$AH$52 *K690</f>
        <v>-8.3159195057088406E-6</v>
      </c>
      <c r="BS690" s="6">
        <f t="shared" ref="BS690" si="7818">$Q$4*$AH$52 *L690</f>
        <v>-8.7584518075647443E-6</v>
      </c>
      <c r="BT690" s="6">
        <f t="shared" ref="BT690" si="7819">$Q$4*$AH$52 *M690</f>
        <v>-8.5126005287559081E-6</v>
      </c>
      <c r="BU690" s="6">
        <f t="shared" ref="BU690" si="7820">$Q$4*$AH$52 *N690</f>
        <v>-9.9877082016089164E-6</v>
      </c>
      <c r="BV690" s="6">
        <f>$Q$4*AF690</f>
        <v>-9.4267957481116078E-4</v>
      </c>
      <c r="BW690" s="6">
        <f>$Q$4*AG690</f>
        <v>2.3904977667644651E-4</v>
      </c>
      <c r="BX690" s="10">
        <f>$Q$4*AH690</f>
        <v>5.2550585037207354E-4</v>
      </c>
    </row>
    <row r="691" spans="1:76" x14ac:dyDescent="0.25">
      <c r="A691" s="53"/>
      <c r="B691" s="21" t="s">
        <v>74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13">
        <f>Y688+Y690</f>
        <v>0.38770462153919599</v>
      </c>
      <c r="Z691" s="13">
        <f t="shared" ref="Z691:AB691" si="7821">Z688+Z690</f>
        <v>-0.25467903072621967</v>
      </c>
      <c r="AA691" s="13">
        <f t="shared" si="7821"/>
        <v>-0.3853839988271695</v>
      </c>
      <c r="AB691" s="13">
        <f t="shared" si="7821"/>
        <v>0.37246713209067406</v>
      </c>
      <c r="AC691" s="36" t="s">
        <v>74</v>
      </c>
      <c r="AD691" s="36"/>
      <c r="AE691" s="36"/>
      <c r="AF691" s="36"/>
      <c r="AG691" s="36"/>
      <c r="AH691" s="36"/>
      <c r="AI691" s="14">
        <f>AI688+AI690</f>
        <v>-1.9624341824062485E-2</v>
      </c>
      <c r="AJ691" s="14">
        <f t="shared" ref="AJ691:BV691" si="7822">AJ688+AJ690</f>
        <v>0.78531931628696905</v>
      </c>
      <c r="AK691" s="14">
        <f t="shared" si="7822"/>
        <v>0.50826570040799035</v>
      </c>
      <c r="AL691" s="14">
        <f t="shared" si="7822"/>
        <v>5.42814177600884E-2</v>
      </c>
      <c r="AM691" s="14">
        <f t="shared" si="7822"/>
        <v>0.13424245852380218</v>
      </c>
      <c r="AN691" s="14">
        <f t="shared" si="7822"/>
        <v>0.38531970581827046</v>
      </c>
      <c r="AO691" s="14">
        <f t="shared" si="7822"/>
        <v>0.93234041962625913</v>
      </c>
      <c r="AP691" s="14">
        <f t="shared" si="7822"/>
        <v>5.7950568366740778E-2</v>
      </c>
      <c r="AQ691" s="14">
        <f t="shared" si="7822"/>
        <v>0.60082941407646417</v>
      </c>
      <c r="AR691" s="14">
        <f t="shared" si="7822"/>
        <v>9.0405683686818686E-2</v>
      </c>
      <c r="AS691" s="14">
        <f t="shared" si="7822"/>
        <v>0.55724296660265171</v>
      </c>
      <c r="AT691" s="14">
        <f t="shared" si="7822"/>
        <v>0.93530240481299809</v>
      </c>
      <c r="AU691" s="14">
        <f t="shared" si="7822"/>
        <v>0.85074146287089225</v>
      </c>
      <c r="AV691" s="14">
        <f t="shared" si="7822"/>
        <v>0.64746220598821225</v>
      </c>
      <c r="AW691" s="14">
        <f t="shared" si="7822"/>
        <v>0.89454787061681262</v>
      </c>
      <c r="AX691" s="14">
        <f t="shared" si="7822"/>
        <v>0.68534135487984482</v>
      </c>
      <c r="AY691" s="14">
        <f t="shared" si="7822"/>
        <v>0.92382632939079279</v>
      </c>
      <c r="AZ691" s="14">
        <f t="shared" si="7822"/>
        <v>0.67866981085032974</v>
      </c>
      <c r="BA691" s="14">
        <f t="shared" si="7822"/>
        <v>0.18732294220813775</v>
      </c>
      <c r="BB691" s="14">
        <f t="shared" si="7822"/>
        <v>0.3405463899110327</v>
      </c>
      <c r="BC691" s="14">
        <f t="shared" si="7822"/>
        <v>0.79751330090029127</v>
      </c>
      <c r="BD691" s="14">
        <f t="shared" si="7822"/>
        <v>0.6862926170437994</v>
      </c>
      <c r="BE691" s="14">
        <f t="shared" si="7822"/>
        <v>4.4881900924928553E-2</v>
      </c>
      <c r="BF691" s="14">
        <f t="shared" si="7822"/>
        <v>0.64942149572645425</v>
      </c>
      <c r="BG691" s="14">
        <f t="shared" si="7822"/>
        <v>0.77553300051933638</v>
      </c>
      <c r="BH691" s="14">
        <f t="shared" si="7822"/>
        <v>0.98002538590408372</v>
      </c>
      <c r="BI691" s="14">
        <f t="shared" si="7822"/>
        <v>0.74247147091435262</v>
      </c>
      <c r="BJ691" s="14">
        <f t="shared" si="7822"/>
        <v>0.3857488458721321</v>
      </c>
      <c r="BK691" s="14">
        <f t="shared" si="7822"/>
        <v>0.33245884223794431</v>
      </c>
      <c r="BL691" s="14">
        <f t="shared" si="7822"/>
        <v>6.2154849785489408E-2</v>
      </c>
      <c r="BM691" s="14">
        <f t="shared" si="7822"/>
        <v>0.77021100450383106</v>
      </c>
      <c r="BN691" s="14">
        <f t="shared" si="7822"/>
        <v>0.46612000908729406</v>
      </c>
      <c r="BO691" s="14">
        <f t="shared" si="7822"/>
        <v>0.88987447262160801</v>
      </c>
      <c r="BP691" s="14">
        <f t="shared" si="7822"/>
        <v>0.34409934178230889</v>
      </c>
      <c r="BQ691" s="14">
        <f t="shared" si="7822"/>
        <v>0.37218909870474387</v>
      </c>
      <c r="BR691" s="14">
        <f t="shared" si="7822"/>
        <v>0.32020477824486315</v>
      </c>
      <c r="BS691" s="14">
        <f t="shared" si="7822"/>
        <v>0.20277556158329818</v>
      </c>
      <c r="BT691" s="14">
        <f t="shared" si="7822"/>
        <v>0.79182183425948394</v>
      </c>
      <c r="BU691" s="14">
        <f t="shared" si="7822"/>
        <v>0.21229260764575578</v>
      </c>
      <c r="BV691" s="14">
        <f t="shared" si="7822"/>
        <v>4.238423739895919E-2</v>
      </c>
      <c r="BW691" s="14">
        <f>BW688+BW690</f>
        <v>0.31119641748513754</v>
      </c>
      <c r="BX691" s="15">
        <f t="shared" ref="BX691" si="7823">BX688+BX690</f>
        <v>0.54764587432466783</v>
      </c>
    </row>
    <row r="692" spans="1:76" x14ac:dyDescent="0.25">
      <c r="A692" s="53"/>
      <c r="BX692" s="12"/>
    </row>
    <row r="693" spans="1:76" ht="14.25" customHeight="1" x14ac:dyDescent="0.25">
      <c r="A693" s="53"/>
      <c r="B693" s="8">
        <v>0.32007434944237922</v>
      </c>
      <c r="C693" s="3">
        <v>0.1</v>
      </c>
      <c r="D693" s="3">
        <v>0.10594795539033458</v>
      </c>
      <c r="E693" s="3">
        <v>0.45687732342007437</v>
      </c>
      <c r="F693" s="3">
        <v>0.9</v>
      </c>
      <c r="G693" s="3">
        <v>0.1</v>
      </c>
      <c r="H693" s="3">
        <v>0.10594795539033458</v>
      </c>
      <c r="I693" s="3">
        <v>0.45985130111524164</v>
      </c>
      <c r="J693" s="3">
        <v>0.10297397769516729</v>
      </c>
      <c r="K693" s="3">
        <v>0.10059479553903346</v>
      </c>
      <c r="L693" s="3">
        <v>0.10297397769516729</v>
      </c>
      <c r="M693" s="3">
        <v>0.10297397769516729</v>
      </c>
      <c r="N693" s="3">
        <v>0.10892193308550187</v>
      </c>
      <c r="O693" s="3">
        <v>0</v>
      </c>
      <c r="P693" s="6">
        <f>$BV$43+ (B693*AI687) + (C693*$AJ$43) +(D693*$AK$43)+(E693*$AL$43)+(F693*$AM$43)+(G693*$AN$43)+(H693*$AO$43)+(I693*$AP$43)+(J693*$AQ$43)+(K693*$AR$43)+(L693*$AS$43)+(M693*$AT$43)+(N693*$AU$43)</f>
        <v>1.1143230549601821</v>
      </c>
      <c r="Q693" s="6">
        <f>$BW$43+ (B693*$AV$43) + (C693*$AW$43) +(D693*$AX$43)+(E693*$AY$43)+(F693*$AZ$43)+(G693*$BA$43)+(H693*$BB$43)+(I693*$BC$43)+(J693*$BD$43)+(K693*$BE$43)+(L693*$BF$43)+(M693*$BG$43)+(N693*$BH$43)</f>
        <v>2.4954608669463334</v>
      </c>
      <c r="R693" s="6">
        <f>$BX$43+ (B693*$BI$43) + (C693*$BJ$43) +(D693*$BK$43)+(E693*$BL$43)+(F693*$BM$43)+(G693*$BN$43)+(H693*$BO$43)+(I693*$BP$43)+(J693*$BQ$43)+(K693*$BR$43)+(L693*$BS$43)+(M693*$BT$43)+(N693*$BU$43)</f>
        <v>2.053859722839591</v>
      </c>
      <c r="S693" s="6">
        <f t="shared" ref="S693" si="7824">1/(1+EXP(-P693))</f>
        <v>0.75293418375792309</v>
      </c>
      <c r="T693" s="6">
        <f>1/(1+EXP(-Q693))</f>
        <v>0.92382299661895484</v>
      </c>
      <c r="U693" s="6">
        <f>1/(1+EXP(-R693))</f>
        <v>0.88633704164848148</v>
      </c>
      <c r="V693" s="6">
        <f>AB681+(S693*Y681)+(T693*Z681)+(U693*AA681)</f>
        <v>9.1193299383374116E-2</v>
      </c>
      <c r="W693" s="6">
        <f t="shared" ref="W693" si="7825">1/(1+EXP(-V693))</f>
        <v>0.52278253832112409</v>
      </c>
      <c r="X693" s="6">
        <f>(O693 -W693) *W693 * (1-W693)</f>
        <v>-0.13042428741309117</v>
      </c>
      <c r="Y693" s="6">
        <f>$Q$4*X693*S693</f>
        <v>-9.820090438558457E-3</v>
      </c>
      <c r="Z693" s="6">
        <f>$Q$4*X693*T693</f>
        <v>-1.2048895602985372E-2</v>
      </c>
      <c r="AA693" s="6">
        <f>$Q$4*X693*U693</f>
        <v>-1.1559987706483052E-2</v>
      </c>
      <c r="AB693" s="6">
        <f>$Q$4*X693</f>
        <v>-1.3042428741309118E-2</v>
      </c>
      <c r="AC693" s="6">
        <f>$X693 *Y681</f>
        <v>-5.0680530234846297E-2</v>
      </c>
      <c r="AD693" s="6">
        <f>$X693 *Z681</f>
        <v>3.3081965281371736E-2</v>
      </c>
      <c r="AE693" s="6">
        <f>$X693 *AA681</f>
        <v>5.0131710956309763E-2</v>
      </c>
      <c r="AF693" s="6">
        <f>AC693 *S693*(1 - S693)</f>
        <v>-9.4278100940080461E-3</v>
      </c>
      <c r="AG693" s="6">
        <f>AD693 *T693*(1 - T693)</f>
        <v>2.3281124589656079E-3</v>
      </c>
      <c r="AH693" s="6">
        <f>AE693 *U693*(1 - U693)</f>
        <v>5.0504535603000155E-3</v>
      </c>
      <c r="AI693" s="6">
        <f t="shared" ref="AI693" si="7826">$Q$4*$AF$33 *B693</f>
        <v>-4.7762817871976817E-4</v>
      </c>
      <c r="AJ693" s="6">
        <f t="shared" ref="AJ693" si="7827">$Q$4*$AF$33 *C693</f>
        <v>-1.4922413481488689E-4</v>
      </c>
      <c r="AK693" s="6">
        <f t="shared" ref="AK693" si="7828">$Q$4*$AF$33 *D693</f>
        <v>-1.5809991978528909E-4</v>
      </c>
      <c r="AL693" s="6">
        <f t="shared" ref="AL693" si="7829">$Q$4*$AF$33 *E693</f>
        <v>-6.817712330390186E-4</v>
      </c>
      <c r="AM693" s="6">
        <f t="shared" ref="AM693" si="7830">$Q$4*$AF$33 *F693</f>
        <v>-1.3430172133339822E-3</v>
      </c>
      <c r="AN693" s="6">
        <f t="shared" ref="AN693" si="7831">$Q$4*$AF$33 *G693</f>
        <v>-1.4922413481488689E-4</v>
      </c>
      <c r="AO693" s="6">
        <f t="shared" ref="AO693" si="7832">$Q$4*$AF$33 *H693</f>
        <v>-1.5809991978528909E-4</v>
      </c>
      <c r="AP693" s="6">
        <f t="shared" ref="AP693" si="7833">$Q$4*$AF$33 *I693</f>
        <v>-6.8620912552421962E-4</v>
      </c>
      <c r="AQ693" s="6">
        <f t="shared" ref="AQ693" si="7834">$Q$4*$AF$33 *J693</f>
        <v>-1.5366202730008799E-4</v>
      </c>
      <c r="AR693" s="6">
        <f t="shared" ref="AR693" si="7835">$Q$4*$AF$33 *K693</f>
        <v>-1.501117133119271E-4</v>
      </c>
      <c r="AS693" s="6">
        <f t="shared" ref="AS693" si="7836">$Q$4*$AF$33 *L693</f>
        <v>-1.5366202730008799E-4</v>
      </c>
      <c r="AT693" s="6">
        <f t="shared" ref="AT693" si="7837">$Q$4*$AF$33 *M693</f>
        <v>-1.5366202730008799E-4</v>
      </c>
      <c r="AU693" s="6">
        <f t="shared" ref="AU693" si="7838">$Q$4*$AF$33 *N693</f>
        <v>-1.6253781227049019E-4</v>
      </c>
      <c r="AV693" s="6">
        <f t="shared" ref="AV693" si="7839">$Q$4*$AG$33 *B693</f>
        <v>-5.733351398497838E-5</v>
      </c>
      <c r="AW693" s="6">
        <f t="shared" ref="AW693" si="7840">$Q$4*$AG$33 *C693</f>
        <v>-1.7912561279859678E-5</v>
      </c>
      <c r="AX693" s="6">
        <f t="shared" ref="AX693" si="7841">$Q$4*$AG$33 *D693</f>
        <v>-1.8977992434052078E-5</v>
      </c>
      <c r="AY693" s="6">
        <f t="shared" ref="AY693" si="7842">$Q$4*$AG$33 *E693</f>
        <v>-8.1838430531403508E-5</v>
      </c>
      <c r="AZ693" s="6">
        <f t="shared" ref="AZ693" si="7843">$Q$4*$AG$33 *F693</f>
        <v>-1.6121305151873711E-4</v>
      </c>
      <c r="BA693" s="6">
        <f t="shared" ref="BA693" si="7844">$Q$4*$AG$33 *G693</f>
        <v>-1.7912561279859678E-5</v>
      </c>
      <c r="BB693" s="6">
        <f t="shared" ref="BB693" si="7845">$Q$4*$AG$33 *H693</f>
        <v>-1.8977992434052078E-5</v>
      </c>
      <c r="BC693" s="6">
        <f t="shared" ref="BC693" si="7846">$Q$4*$AG$33 *I693</f>
        <v>-8.2371146108499717E-5</v>
      </c>
      <c r="BD693" s="6">
        <f t="shared" ref="BD693" si="7847">$Q$4*$AG$33 *J693</f>
        <v>-1.8445276856955879E-5</v>
      </c>
      <c r="BE693" s="6">
        <f t="shared" ref="BE693" si="7848">$Q$4*$AG$33 *K693</f>
        <v>-1.8019104395278919E-5</v>
      </c>
      <c r="BF693" s="6">
        <f t="shared" ref="BF693" si="7849">$Q$4*$AG$33 *L693</f>
        <v>-1.8445276856955879E-5</v>
      </c>
      <c r="BG693" s="6">
        <f t="shared" ref="BG693" si="7850">$Q$4*$AG$33 *M693</f>
        <v>-1.8445276856955879E-5</v>
      </c>
      <c r="BH693" s="6">
        <f t="shared" ref="BH693" si="7851">$Q$4*$AG$33 *N693</f>
        <v>-1.9510708011148276E-5</v>
      </c>
      <c r="BI693" s="6">
        <f t="shared" ref="BI693" si="7852">$Q$4*$AH$33 *B693</f>
        <v>-3.1616436273228051E-5</v>
      </c>
      <c r="BJ693" s="6">
        <f t="shared" ref="BJ693" si="7853">$Q$4*$AH$33 *C693</f>
        <v>-9.8778412979074856E-6</v>
      </c>
      <c r="BK693" s="6">
        <f t="shared" ref="BK693" si="7854">$Q$4*$AH$33 *D693</f>
        <v>-1.0465370891835069E-5</v>
      </c>
      <c r="BL693" s="6">
        <f t="shared" ref="BL693" si="7855">$Q$4*$AH$33 *E693</f>
        <v>-4.5129616933562451E-5</v>
      </c>
      <c r="BM693" s="6">
        <f t="shared" ref="BM693" si="7856">$Q$4*$AH$33 *F693</f>
        <v>-8.8900571681167377E-5</v>
      </c>
      <c r="BN693" s="6">
        <f t="shared" ref="BN693" si="7857">$Q$4*$AH$33 *G693</f>
        <v>-9.8778412979074856E-6</v>
      </c>
      <c r="BO693" s="6">
        <f t="shared" ref="BO693" si="7858">$Q$4*$AH$33 *H693</f>
        <v>-1.0465370891835069E-5</v>
      </c>
      <c r="BP693" s="6">
        <f t="shared" ref="BP693" si="7859">$Q$4*$AH$33 *I693</f>
        <v>-4.5423381730526246E-5</v>
      </c>
      <c r="BQ693" s="6">
        <f t="shared" ref="BQ693" si="7860">$Q$4*$AH$33 *J693</f>
        <v>-1.0171606094871277E-5</v>
      </c>
      <c r="BR693" s="6">
        <f t="shared" ref="BR693" si="7861">$Q$4*$AH$33 *K693</f>
        <v>-9.9365942573002432E-6</v>
      </c>
      <c r="BS693" s="6">
        <f t="shared" ref="BS693" si="7862">$Q$4*$AH$33 *L693</f>
        <v>-1.0171606094871277E-5</v>
      </c>
      <c r="BT693" s="6">
        <f t="shared" ref="BT693" si="7863">$Q$4*$AH$33 *M693</f>
        <v>-1.0171606094871277E-5</v>
      </c>
      <c r="BU693" s="6">
        <f t="shared" ref="BU693" si="7864">$Q$4*$AH$33 *N693</f>
        <v>-1.075913568879886E-5</v>
      </c>
      <c r="BV693" s="6">
        <f>AF693*BV691</f>
        <v>-3.995905411767408E-4</v>
      </c>
      <c r="BW693" s="6">
        <f t="shared" ref="BW693" si="7865">AG693*BW691</f>
        <v>7.2450025673261151E-4</v>
      </c>
      <c r="BX693" s="10">
        <f>AH693*BX691</f>
        <v>2.7658600557666333E-3</v>
      </c>
    </row>
    <row r="694" spans="1:76" x14ac:dyDescent="0.25">
      <c r="A694" s="53"/>
      <c r="B694" s="21" t="s">
        <v>74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13">
        <f>Y691+Y693</f>
        <v>0.37788453110063752</v>
      </c>
      <c r="Z694" s="13">
        <f t="shared" ref="Z694:AB694" si="7866">Z691+Z693</f>
        <v>-0.26672792632920506</v>
      </c>
      <c r="AA694" s="13">
        <f t="shared" si="7866"/>
        <v>-0.39694398653365254</v>
      </c>
      <c r="AB694" s="13">
        <f t="shared" si="7866"/>
        <v>0.35942470334936494</v>
      </c>
      <c r="AC694" s="36" t="s">
        <v>74</v>
      </c>
      <c r="AD694" s="36"/>
      <c r="AE694" s="36"/>
      <c r="AF694" s="36"/>
      <c r="AG694" s="36"/>
      <c r="AH694" s="36"/>
      <c r="AI694" s="14">
        <f>AI691+AI693</f>
        <v>-2.0101970002782254E-2</v>
      </c>
      <c r="AJ694" s="14">
        <f t="shared" ref="AJ694:BX694" si="7867">AJ691+AJ693</f>
        <v>0.78517009215215416</v>
      </c>
      <c r="AK694" s="14">
        <f t="shared" si="7867"/>
        <v>0.50810760048820502</v>
      </c>
      <c r="AL694" s="14">
        <f t="shared" si="7867"/>
        <v>5.3599646527049384E-2</v>
      </c>
      <c r="AM694" s="14">
        <f t="shared" si="7867"/>
        <v>0.13289944131046819</v>
      </c>
      <c r="AN694" s="14">
        <f t="shared" si="7867"/>
        <v>0.38517048168345558</v>
      </c>
      <c r="AO694" s="14">
        <f t="shared" si="7867"/>
        <v>0.93218231970647381</v>
      </c>
      <c r="AP694" s="14">
        <f t="shared" si="7867"/>
        <v>5.7264359241216561E-2</v>
      </c>
      <c r="AQ694" s="14">
        <f t="shared" si="7867"/>
        <v>0.60067575204916412</v>
      </c>
      <c r="AR694" s="14">
        <f t="shared" si="7867"/>
        <v>9.0255571973506754E-2</v>
      </c>
      <c r="AS694" s="14">
        <f t="shared" si="7867"/>
        <v>0.55708930457535166</v>
      </c>
      <c r="AT694" s="14">
        <f t="shared" si="7867"/>
        <v>0.93514874278569804</v>
      </c>
      <c r="AU694" s="14">
        <f t="shared" si="7867"/>
        <v>0.85057892505862176</v>
      </c>
      <c r="AV694" s="14">
        <f t="shared" si="7867"/>
        <v>0.64740487247422729</v>
      </c>
      <c r="AW694" s="14">
        <f t="shared" si="7867"/>
        <v>0.89452995805553281</v>
      </c>
      <c r="AX694" s="14">
        <f t="shared" si="7867"/>
        <v>0.68532237688741082</v>
      </c>
      <c r="AY694" s="14">
        <f t="shared" si="7867"/>
        <v>0.92374449096026134</v>
      </c>
      <c r="AZ694" s="14">
        <f t="shared" si="7867"/>
        <v>0.67850859779881101</v>
      </c>
      <c r="BA694" s="14">
        <f t="shared" si="7867"/>
        <v>0.18730502964685788</v>
      </c>
      <c r="BB694" s="14">
        <f t="shared" si="7867"/>
        <v>0.34052741191859864</v>
      </c>
      <c r="BC694" s="14">
        <f t="shared" si="7867"/>
        <v>0.79743092975418273</v>
      </c>
      <c r="BD694" s="14">
        <f t="shared" si="7867"/>
        <v>0.6862741717669425</v>
      </c>
      <c r="BE694" s="14">
        <f t="shared" si="7867"/>
        <v>4.4863881820533275E-2</v>
      </c>
      <c r="BF694" s="14">
        <f t="shared" si="7867"/>
        <v>0.64940305044959734</v>
      </c>
      <c r="BG694" s="14">
        <f t="shared" si="7867"/>
        <v>0.77551455524247948</v>
      </c>
      <c r="BH694" s="14">
        <f t="shared" si="7867"/>
        <v>0.98000587519607263</v>
      </c>
      <c r="BI694" s="14">
        <f t="shared" si="7867"/>
        <v>0.74243985447807936</v>
      </c>
      <c r="BJ694" s="14">
        <f t="shared" si="7867"/>
        <v>0.38573896803083418</v>
      </c>
      <c r="BK694" s="14">
        <f t="shared" si="7867"/>
        <v>0.33244837686705248</v>
      </c>
      <c r="BL694" s="14">
        <f t="shared" si="7867"/>
        <v>6.2109720168555843E-2</v>
      </c>
      <c r="BM694" s="14">
        <f t="shared" si="7867"/>
        <v>0.77012210393214986</v>
      </c>
      <c r="BN694" s="14">
        <f t="shared" si="7867"/>
        <v>0.46611013124599615</v>
      </c>
      <c r="BO694" s="14">
        <f t="shared" si="7867"/>
        <v>0.88986400725071613</v>
      </c>
      <c r="BP694" s="14">
        <f t="shared" si="7867"/>
        <v>0.34405391840057836</v>
      </c>
      <c r="BQ694" s="14">
        <f t="shared" si="7867"/>
        <v>0.37217892709864903</v>
      </c>
      <c r="BR694" s="14">
        <f t="shared" si="7867"/>
        <v>0.32019484165060585</v>
      </c>
      <c r="BS694" s="14">
        <f t="shared" si="7867"/>
        <v>0.20276538997720331</v>
      </c>
      <c r="BT694" s="14">
        <f t="shared" si="7867"/>
        <v>0.79181166265338909</v>
      </c>
      <c r="BU694" s="14">
        <f t="shared" si="7867"/>
        <v>0.21228184851006698</v>
      </c>
      <c r="BV694" s="14">
        <f t="shared" si="7867"/>
        <v>4.198464685778245E-2</v>
      </c>
      <c r="BW694" s="14">
        <f t="shared" si="7867"/>
        <v>0.31192091774187014</v>
      </c>
      <c r="BX694" s="15">
        <f t="shared" si="7867"/>
        <v>0.55041173438043445</v>
      </c>
    </row>
    <row r="695" spans="1:76" x14ac:dyDescent="0.25">
      <c r="A695" s="53"/>
      <c r="BX695" s="12"/>
    </row>
    <row r="696" spans="1:76" x14ac:dyDescent="0.25">
      <c r="A696" s="53"/>
      <c r="B696" s="8">
        <v>0.29330855018587365</v>
      </c>
      <c r="C696" s="3">
        <v>0.10297397769516729</v>
      </c>
      <c r="D696" s="3">
        <v>0.11189591078066916</v>
      </c>
      <c r="E696" s="3">
        <v>0.45687732342007437</v>
      </c>
      <c r="F696" s="3">
        <v>0.62639405204460963</v>
      </c>
      <c r="G696" s="3">
        <v>0.1</v>
      </c>
      <c r="H696" s="3">
        <v>0.1</v>
      </c>
      <c r="I696" s="3">
        <v>0.51635687732342006</v>
      </c>
      <c r="J696" s="3">
        <v>0.1</v>
      </c>
      <c r="K696" s="3">
        <v>0.10118959107806692</v>
      </c>
      <c r="L696" s="3">
        <v>0.10297397769516729</v>
      </c>
      <c r="M696" s="3">
        <v>0.1</v>
      </c>
      <c r="N696" s="3">
        <v>0.120817843866171</v>
      </c>
      <c r="O696" s="3">
        <v>0</v>
      </c>
      <c r="P696" s="6">
        <f>$BV$43+ (B696*AI690) + (C696*$AJ$43) +(D696*$AK$43)+(E696*$AL$43)+(F696*$AM$43)+(G696*$AN$43)+(H696*$AO$43)+(I696*$AP$43)+(J696*$AQ$43)+(K696*$AR$43)+(L696*$AS$43)+(M696*$AT$43)+(N696*$AU$43)</f>
        <v>1.0450014245468009</v>
      </c>
      <c r="Q696" s="6">
        <f>$BW$43+ (B696*$AV$43) + (C696*$AW$43) +(D696*$AX$43)+(E696*$AY$43)+(F696*$AZ$43)+(G696*$BA$43)+(H696*$BB$43)+(I696*$BC$43)+(J696*$BD$43)+(K696*$BE$43)+(L696*$BF$43)+(M696*$BG$43)+(N696*$BH$43)</f>
        <v>2.3443019607308897</v>
      </c>
      <c r="R696" s="6">
        <f>$BX$43+ (B696*$BI$43) + (C696*$BJ$43) +(D696*$BK$43)+(E696*$BL$43)+(F696*$BM$43)+(G696*$BN$43)+(H696*$BO$43)+(I696*$BP$43)+(J696*$BQ$43)+(K696*$BR$43)+(L696*$BS$43)+(M696*$BT$43)+(N696*$BU$43)</f>
        <v>1.8369785785248183</v>
      </c>
      <c r="S696" s="6">
        <f t="shared" ref="S696" si="7868">1/(1+EXP(-P696))</f>
        <v>0.7398138808798016</v>
      </c>
      <c r="T696" s="6">
        <f>1/(1+EXP(-Q696))</f>
        <v>0.91248025012168565</v>
      </c>
      <c r="U696" s="6">
        <f>1/(1+EXP(-R696))</f>
        <v>0.86259097721480193</v>
      </c>
      <c r="V696" s="6">
        <f>AB681+(S696*Y681)+(T696*Z681)+(U696*AA681)</f>
        <v>9.8099430867913895E-2</v>
      </c>
      <c r="W696" s="6">
        <f t="shared" ref="W696" si="7869">1/(1+EXP(-V696))</f>
        <v>0.52450520871535489</v>
      </c>
      <c r="X696" s="6">
        <f>(O696 -W696) *W696 * (1-W696)</f>
        <v>-0.13081133404515874</v>
      </c>
      <c r="Y696" s="6">
        <f>$Q$4*X696*S696</f>
        <v>-9.6776040703013006E-3</v>
      </c>
      <c r="Z696" s="6">
        <f>$Q$4*X696*T696</f>
        <v>-1.1936275880827782E-2</v>
      </c>
      <c r="AA696" s="6">
        <f>$Q$4*X696*U696</f>
        <v>-1.1283667646478536E-2</v>
      </c>
      <c r="AB696" s="6">
        <f>$Q$4*X696</f>
        <v>-1.3081133404515874E-2</v>
      </c>
      <c r="AC696" s="6">
        <f>$X696 *Y681</f>
        <v>-5.0830929588585275E-2</v>
      </c>
      <c r="AD696" s="6">
        <f>$X696 *Z681</f>
        <v>3.3180139198962531E-2</v>
      </c>
      <c r="AE696" s="6">
        <f>$X696 *AA681</f>
        <v>5.0280481635991289E-2</v>
      </c>
      <c r="AF696" s="6">
        <f>AC696 *S696*(1 - S696)</f>
        <v>-9.7844101838328573E-3</v>
      </c>
      <c r="AG696" s="6">
        <f>AD696 *T696*(1 - T696)</f>
        <v>2.6497673517870929E-3</v>
      </c>
      <c r="AH696" s="6">
        <f>AE696 *U696*(1 - U696)</f>
        <v>5.9596340286750035E-3</v>
      </c>
      <c r="AI696" s="6">
        <f t="shared" ref="AI696" si="7870">$Q$4*$AF$33 *B696</f>
        <v>-4.3768714635295826E-4</v>
      </c>
      <c r="AJ696" s="6">
        <f t="shared" ref="AJ696" si="7871">$Q$4*$AF$33 *C696</f>
        <v>-1.5366202730008799E-4</v>
      </c>
      <c r="AK696" s="6">
        <f t="shared" ref="AK696" si="7872">$Q$4*$AF$33 *D696</f>
        <v>-1.6697570475569131E-4</v>
      </c>
      <c r="AL696" s="6">
        <f t="shared" ref="AL696" si="7873">$Q$4*$AF$33 *E696</f>
        <v>-6.817712330390186E-4</v>
      </c>
      <c r="AM696" s="6">
        <f t="shared" ref="AM696" si="7874">$Q$4*$AF$33 *F696</f>
        <v>-9.3473110469548108E-4</v>
      </c>
      <c r="AN696" s="6">
        <f t="shared" ref="AN696" si="7875">$Q$4*$AF$33 *G696</f>
        <v>-1.4922413481488689E-4</v>
      </c>
      <c r="AO696" s="6">
        <f t="shared" ref="AO696" si="7876">$Q$4*$AF$33 *H696</f>
        <v>-1.4922413481488689E-4</v>
      </c>
      <c r="AP696" s="6">
        <f t="shared" ref="AP696" si="7877">$Q$4*$AF$33 *I696</f>
        <v>-7.7052908274304044E-4</v>
      </c>
      <c r="AQ696" s="6">
        <f t="shared" ref="AQ696" si="7878">$Q$4*$AF$33 *J696</f>
        <v>-1.4922413481488689E-4</v>
      </c>
      <c r="AR696" s="6">
        <f t="shared" ref="AR696" si="7879">$Q$4*$AF$33 *K696</f>
        <v>-1.5099929180896734E-4</v>
      </c>
      <c r="AS696" s="6">
        <f t="shared" ref="AS696" si="7880">$Q$4*$AF$33 *L696</f>
        <v>-1.5366202730008799E-4</v>
      </c>
      <c r="AT696" s="6">
        <f t="shared" ref="AT696" si="7881">$Q$4*$AF$33 *M696</f>
        <v>-1.4922413481488689E-4</v>
      </c>
      <c r="AU696" s="6">
        <f t="shared" ref="AU696" si="7882">$Q$4*$AF$33 *N696</f>
        <v>-1.8028938221129458E-4</v>
      </c>
      <c r="AV696" s="6">
        <f t="shared" ref="AV696" si="7883">$Q$4*$AG$33 *B696</f>
        <v>-5.2539073791112597E-5</v>
      </c>
      <c r="AW696" s="6">
        <f t="shared" ref="AW696" si="7884">$Q$4*$AG$33 *C696</f>
        <v>-1.8445276856955879E-5</v>
      </c>
      <c r="AX696" s="6">
        <f t="shared" ref="AX696" si="7885">$Q$4*$AG$33 *D696</f>
        <v>-2.0043423588244475E-5</v>
      </c>
      <c r="AY696" s="6">
        <f t="shared" ref="AY696" si="7886">$Q$4*$AG$33 *E696</f>
        <v>-8.1838430531403508E-5</v>
      </c>
      <c r="AZ696" s="6">
        <f t="shared" ref="AZ696" si="7887">$Q$4*$AG$33 *F696</f>
        <v>-1.1220321842588683E-4</v>
      </c>
      <c r="BA696" s="6">
        <f t="shared" ref="BA696" si="7888">$Q$4*$AG$33 *G696</f>
        <v>-1.7912561279859678E-5</v>
      </c>
      <c r="BB696" s="6">
        <f t="shared" ref="BB696" si="7889">$Q$4*$AG$33 *H696</f>
        <v>-1.7912561279859678E-5</v>
      </c>
      <c r="BC696" s="6">
        <f t="shared" ref="BC696" si="7890">$Q$4*$AG$33 *I696</f>
        <v>-9.2492742073327477E-5</v>
      </c>
      <c r="BD696" s="6">
        <f t="shared" ref="BD696" si="7891">$Q$4*$AG$33 *J696</f>
        <v>-1.7912561279859678E-5</v>
      </c>
      <c r="BE696" s="6">
        <f t="shared" ref="BE696" si="7892">$Q$4*$AG$33 *K696</f>
        <v>-1.812564751069816E-5</v>
      </c>
      <c r="BF696" s="6">
        <f t="shared" ref="BF696" si="7893">$Q$4*$AG$33 *L696</f>
        <v>-1.8445276856955879E-5</v>
      </c>
      <c r="BG696" s="6">
        <f t="shared" ref="BG696" si="7894">$Q$4*$AG$33 *M696</f>
        <v>-1.7912561279859678E-5</v>
      </c>
      <c r="BH696" s="6">
        <f t="shared" ref="BH696" si="7895">$Q$4*$AG$33 *N696</f>
        <v>-2.164157031953307E-5</v>
      </c>
      <c r="BI696" s="6">
        <f t="shared" ref="BI696" si="7896">$Q$4*$AH$33 *B696</f>
        <v>-2.897255310055393E-5</v>
      </c>
      <c r="BJ696" s="6">
        <f t="shared" ref="BJ696" si="7897">$Q$4*$AH$33 *C696</f>
        <v>-1.0171606094871277E-5</v>
      </c>
      <c r="BK696" s="6">
        <f t="shared" ref="BK696" si="7898">$Q$4*$AH$33 *D696</f>
        <v>-1.1052900485762652E-5</v>
      </c>
      <c r="BL696" s="6">
        <f t="shared" ref="BL696" si="7899">$Q$4*$AH$33 *E696</f>
        <v>-4.5129616933562451E-5</v>
      </c>
      <c r="BM696" s="6">
        <f t="shared" ref="BM696" si="7900">$Q$4*$AH$33 *F696</f>
        <v>-6.1874210360498563E-5</v>
      </c>
      <c r="BN696" s="6">
        <f t="shared" ref="BN696" si="7901">$Q$4*$AH$33 *G696</f>
        <v>-9.8778412979074856E-6</v>
      </c>
      <c r="BO696" s="6">
        <f t="shared" ref="BO696" si="7902">$Q$4*$AH$33 *H696</f>
        <v>-9.8778412979074856E-6</v>
      </c>
      <c r="BP696" s="6">
        <f t="shared" ref="BP696" si="7903">$Q$4*$AH$33 *I696</f>
        <v>-5.1004912872838277E-5</v>
      </c>
      <c r="BQ696" s="6">
        <f t="shared" ref="BQ696" si="7904">$Q$4*$AH$33 *J696</f>
        <v>-9.8778412979074856E-6</v>
      </c>
      <c r="BR696" s="6">
        <f t="shared" ref="BR696" si="7905">$Q$4*$AH$33 *K696</f>
        <v>-9.9953472166930026E-6</v>
      </c>
      <c r="BS696" s="6">
        <f t="shared" ref="BS696" si="7906">$Q$4*$AH$33 *L696</f>
        <v>-1.0171606094871277E-5</v>
      </c>
      <c r="BT696" s="6">
        <f t="shared" ref="BT696" si="7907">$Q$4*$AH$33 *M696</f>
        <v>-9.8778412979074856E-6</v>
      </c>
      <c r="BU696" s="6">
        <f t="shared" ref="BU696" si="7908">$Q$4*$AH$33 *N696</f>
        <v>-1.1934194876654025E-5</v>
      </c>
      <c r="BV696" s="6">
        <f>AF696*BV694</f>
        <v>-4.1079500627991277E-4</v>
      </c>
      <c r="BW696" s="6">
        <f t="shared" ref="BW696" si="7909">AG696*BW694</f>
        <v>8.2651786417187482E-4</v>
      </c>
      <c r="BX696" s="10">
        <f>AH696*BX694</f>
        <v>3.2802525019956646E-3</v>
      </c>
    </row>
    <row r="697" spans="1:76" x14ac:dyDescent="0.25">
      <c r="A697" s="53"/>
      <c r="B697" s="21" t="s">
        <v>74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13">
        <f>Y694+Y696</f>
        <v>0.3682069270303362</v>
      </c>
      <c r="Z697" s="13">
        <f t="shared" ref="Z697:AB697" si="7910">Z694+Z696</f>
        <v>-0.27866420221003285</v>
      </c>
      <c r="AA697" s="13">
        <f t="shared" si="7910"/>
        <v>-0.40822765418013107</v>
      </c>
      <c r="AB697" s="13">
        <f t="shared" si="7910"/>
        <v>0.34634356994484905</v>
      </c>
      <c r="AC697" s="36" t="s">
        <v>74</v>
      </c>
      <c r="AD697" s="36"/>
      <c r="AE697" s="36"/>
      <c r="AF697" s="36"/>
      <c r="AG697" s="36"/>
      <c r="AH697" s="36"/>
      <c r="AI697" s="14">
        <f>AI694+AI696</f>
        <v>-2.053965714913521E-2</v>
      </c>
      <c r="AJ697" s="14">
        <f t="shared" ref="AJ697:BX697" si="7911">AJ694+AJ696</f>
        <v>0.78501643012485411</v>
      </c>
      <c r="AK697" s="14">
        <f t="shared" si="7911"/>
        <v>0.50794062478344937</v>
      </c>
      <c r="AL697" s="14">
        <f t="shared" si="7911"/>
        <v>5.2917875294010368E-2</v>
      </c>
      <c r="AM697" s="14">
        <f t="shared" si="7911"/>
        <v>0.13196471020577272</v>
      </c>
      <c r="AN697" s="14">
        <f t="shared" si="7911"/>
        <v>0.38502125754864069</v>
      </c>
      <c r="AO697" s="14">
        <f t="shared" si="7911"/>
        <v>0.93203309557165892</v>
      </c>
      <c r="AP697" s="14">
        <f t="shared" si="7911"/>
        <v>5.6493830158473521E-2</v>
      </c>
      <c r="AQ697" s="14">
        <f t="shared" si="7911"/>
        <v>0.60052652791434924</v>
      </c>
      <c r="AR697" s="14">
        <f t="shared" si="7911"/>
        <v>9.0104572681697789E-2</v>
      </c>
      <c r="AS697" s="14">
        <f t="shared" si="7911"/>
        <v>0.55693564254805161</v>
      </c>
      <c r="AT697" s="14">
        <f t="shared" si="7911"/>
        <v>0.93499951865088315</v>
      </c>
      <c r="AU697" s="14">
        <f t="shared" si="7911"/>
        <v>0.8503986356764105</v>
      </c>
      <c r="AV697" s="14">
        <f t="shared" si="7911"/>
        <v>0.64735233340043619</v>
      </c>
      <c r="AW697" s="14">
        <f t="shared" si="7911"/>
        <v>0.89451151277867591</v>
      </c>
      <c r="AX697" s="14">
        <f t="shared" si="7911"/>
        <v>0.68530233346382263</v>
      </c>
      <c r="AY697" s="14">
        <f t="shared" si="7911"/>
        <v>0.9236626525297299</v>
      </c>
      <c r="AZ697" s="14">
        <f t="shared" si="7911"/>
        <v>0.67839639458038514</v>
      </c>
      <c r="BA697" s="14">
        <f t="shared" si="7911"/>
        <v>0.18728711708557802</v>
      </c>
      <c r="BB697" s="14">
        <f t="shared" si="7911"/>
        <v>0.34050949935731878</v>
      </c>
      <c r="BC697" s="14">
        <f t="shared" si="7911"/>
        <v>0.79733843701210938</v>
      </c>
      <c r="BD697" s="14">
        <f t="shared" si="7911"/>
        <v>0.68625625920566269</v>
      </c>
      <c r="BE697" s="14">
        <f t="shared" si="7911"/>
        <v>4.4845756173022576E-2</v>
      </c>
      <c r="BF697" s="14">
        <f t="shared" si="7911"/>
        <v>0.64938460517274044</v>
      </c>
      <c r="BG697" s="14">
        <f t="shared" si="7911"/>
        <v>0.77549664268119967</v>
      </c>
      <c r="BH697" s="14">
        <f t="shared" si="7911"/>
        <v>0.97998423362575304</v>
      </c>
      <c r="BI697" s="14">
        <f t="shared" si="7911"/>
        <v>0.74241088192497884</v>
      </c>
      <c r="BJ697" s="14">
        <f t="shared" si="7911"/>
        <v>0.38572879642473934</v>
      </c>
      <c r="BK697" s="14">
        <f t="shared" si="7911"/>
        <v>0.33243732396656672</v>
      </c>
      <c r="BL697" s="14">
        <f t="shared" si="7911"/>
        <v>6.2064590551622278E-2</v>
      </c>
      <c r="BM697" s="14">
        <f t="shared" si="7911"/>
        <v>0.77006022972178934</v>
      </c>
      <c r="BN697" s="14">
        <f t="shared" si="7911"/>
        <v>0.46610025340469824</v>
      </c>
      <c r="BO697" s="14">
        <f t="shared" si="7911"/>
        <v>0.88985412940941822</v>
      </c>
      <c r="BP697" s="14">
        <f t="shared" si="7911"/>
        <v>0.34400291348770551</v>
      </c>
      <c r="BQ697" s="14">
        <f t="shared" si="7911"/>
        <v>0.37216904925735111</v>
      </c>
      <c r="BR697" s="14">
        <f t="shared" si="7911"/>
        <v>0.32018484630338917</v>
      </c>
      <c r="BS697" s="14">
        <f t="shared" si="7911"/>
        <v>0.20275521837110844</v>
      </c>
      <c r="BT697" s="14">
        <f t="shared" si="7911"/>
        <v>0.79180178481209118</v>
      </c>
      <c r="BU697" s="14">
        <f t="shared" si="7911"/>
        <v>0.21226991431519032</v>
      </c>
      <c r="BV697" s="14">
        <f t="shared" si="7911"/>
        <v>4.1573851851502537E-2</v>
      </c>
      <c r="BW697" s="14">
        <f t="shared" si="7911"/>
        <v>0.31274743560604201</v>
      </c>
      <c r="BX697" s="15">
        <f t="shared" si="7911"/>
        <v>0.55369198688243015</v>
      </c>
    </row>
    <row r="698" spans="1:76" x14ac:dyDescent="0.25">
      <c r="A698" s="53"/>
      <c r="BX698" s="12"/>
    </row>
    <row r="699" spans="1:76" x14ac:dyDescent="0.25">
      <c r="A699" s="53"/>
      <c r="B699" s="8">
        <v>0.26654275092936808</v>
      </c>
      <c r="C699" s="3">
        <v>0.10297397769516729</v>
      </c>
      <c r="D699" s="3">
        <v>0.10892193308550187</v>
      </c>
      <c r="E699" s="3">
        <v>0.48661710037174721</v>
      </c>
      <c r="F699" s="3">
        <v>0.86133828996282535</v>
      </c>
      <c r="G699" s="3">
        <v>0.10297397769516729</v>
      </c>
      <c r="H699" s="3">
        <v>0.10594795539033458</v>
      </c>
      <c r="I699" s="3">
        <v>0.52230483271375472</v>
      </c>
      <c r="J699" s="3">
        <v>0.10297397769516729</v>
      </c>
      <c r="K699" s="3">
        <v>0.10178438661710038</v>
      </c>
      <c r="L699" s="3">
        <v>0.10594795539033458</v>
      </c>
      <c r="M699" s="3">
        <v>0.10297397769516729</v>
      </c>
      <c r="N699" s="3">
        <v>0.11784386617100373</v>
      </c>
      <c r="O699" s="3">
        <v>1</v>
      </c>
      <c r="P699" s="6">
        <f>$BV$43+ (B699*AI693) + (C699*$AJ$43) +(D699*$AK$43)+(E699*$AL$43)+(F699*$AM$43)+(G699*$AN$43)+(H699*$AO$43)+(I699*$AP$43)+(J699*$AQ$43)+(K699*$AR$43)+(L699*$AS$43)+(M699*$AT$43)+(N699*$AU$43)</f>
        <v>1.1317147385344517</v>
      </c>
      <c r="Q699" s="6">
        <f>$BW$43+ (B699*$AV$43) + (C699*$AW$43) +(D699*$AX$43)+(E699*$AY$43)+(F699*$AZ$43)+(G699*$BA$43)+(H699*$BB$43)+(I699*$BC$43)+(J699*$BD$43)+(K699*$BE$43)+(L699*$BF$43)+(M699*$BG$43)+(N699*$BH$43)</f>
        <v>2.5278153577523916</v>
      </c>
      <c r="R699" s="6">
        <f>$BX$43+ (B699*$BI$43) + (C699*$BJ$43) +(D699*$BK$43)+(E699*$BL$43)+(F699*$BM$43)+(G699*$BN$43)+(H699*$BO$43)+(I699*$BP$43)+(J699*$BQ$43)+(K699*$BR$43)+(L699*$BS$43)+(M699*$BT$43)+(N699*$BU$43)</f>
        <v>2.0140708588530623</v>
      </c>
      <c r="S699" s="6">
        <f t="shared" ref="S699" si="7912">1/(1+EXP(-P699))</f>
        <v>0.75615520917549806</v>
      </c>
      <c r="T699" s="6">
        <f>1/(1+EXP(-Q699))</f>
        <v>0.92606892041802802</v>
      </c>
      <c r="U699" s="6">
        <f>1/(1+EXP(-R699))</f>
        <v>0.88226653012088019</v>
      </c>
      <c r="V699" s="6">
        <f>AB681+(S699*Y681)+(T699*Z681)+(U699*AA681)</f>
        <v>9.3439854960366275E-2</v>
      </c>
      <c r="W699" s="6">
        <f t="shared" ref="W699" si="7913">1/(1+EXP(-V699))</f>
        <v>0.52334298223357367</v>
      </c>
      <c r="X699" s="6">
        <f>(O699 -W699) *W699 * (1-W699)</f>
        <v>0.1189045265019202</v>
      </c>
      <c r="Y699" s="6">
        <f>$Q$4*X699*S699</f>
        <v>8.9910277108973032E-3</v>
      </c>
      <c r="Z699" s="6">
        <f>$Q$4*X699*T699</f>
        <v>1.1011378649045006E-2</v>
      </c>
      <c r="AA699" s="6">
        <f>$Q$4*X699*U699</f>
        <v>1.0490548401251538E-2</v>
      </c>
      <c r="AB699" s="6">
        <f>$Q$4*X699</f>
        <v>1.1890452650192021E-2</v>
      </c>
      <c r="AC699" s="6">
        <f>$X699 *Y681</f>
        <v>4.6204158519602405E-2</v>
      </c>
      <c r="AD699" s="6">
        <f>$X699 *Z681</f>
        <v>-3.0159991636186923E-2</v>
      </c>
      <c r="AE699" s="6">
        <f>$X699 *AA681</f>
        <v>-4.5703813854173457E-2</v>
      </c>
      <c r="AF699" s="6">
        <f>AC699 *S699*(1 - S699)</f>
        <v>8.5193310737205416E-3</v>
      </c>
      <c r="AG699" s="6">
        <f>AD699 *T699*(1 - T699)</f>
        <v>-2.0649121229923311E-3</v>
      </c>
      <c r="AH699" s="6">
        <f>AE699 *U699*(1 - U699)</f>
        <v>-4.7473602614896068E-3</v>
      </c>
      <c r="AI699" s="6">
        <f t="shared" ref="AI699" si="7914">$Q$4*$AF$33 *B699</f>
        <v>-3.9774611398614841E-4</v>
      </c>
      <c r="AJ699" s="6">
        <f t="shared" ref="AJ699" si="7915">$Q$4*$AF$33 *C699</f>
        <v>-1.5366202730008799E-4</v>
      </c>
      <c r="AK699" s="6">
        <f t="shared" ref="AK699" si="7916">$Q$4*$AF$33 *D699</f>
        <v>-1.6253781227049019E-4</v>
      </c>
      <c r="AL699" s="6">
        <f t="shared" ref="AL699" si="7917">$Q$4*$AF$33 *E699</f>
        <v>-7.2615015789102952E-4</v>
      </c>
      <c r="AM699" s="6">
        <f t="shared" ref="AM699" si="7918">$Q$4*$AF$33 *F699</f>
        <v>-1.285324611026368E-3</v>
      </c>
      <c r="AN699" s="6">
        <f t="shared" ref="AN699" si="7919">$Q$4*$AF$33 *G699</f>
        <v>-1.5366202730008799E-4</v>
      </c>
      <c r="AO699" s="6">
        <f t="shared" ref="AO699" si="7920">$Q$4*$AF$33 *H699</f>
        <v>-1.5809991978528909E-4</v>
      </c>
      <c r="AP699" s="6">
        <f t="shared" ref="AP699" si="7921">$Q$4*$AF$33 *I699</f>
        <v>-7.794048677134428E-4</v>
      </c>
      <c r="AQ699" s="6">
        <f t="shared" ref="AQ699" si="7922">$Q$4*$AF$33 *J699</f>
        <v>-1.5366202730008799E-4</v>
      </c>
      <c r="AR699" s="6">
        <f t="shared" ref="AR699" si="7923">$Q$4*$AF$33 *K699</f>
        <v>-1.5188687030600755E-4</v>
      </c>
      <c r="AS699" s="6">
        <f t="shared" ref="AS699" si="7924">$Q$4*$AF$33 *L699</f>
        <v>-1.5809991978528909E-4</v>
      </c>
      <c r="AT699" s="6">
        <f t="shared" ref="AT699" si="7925">$Q$4*$AF$33 *M699</f>
        <v>-1.5366202730008799E-4</v>
      </c>
      <c r="AU699" s="6">
        <f t="shared" ref="AU699" si="7926">$Q$4*$AF$33 *N699</f>
        <v>-1.7585148972609351E-4</v>
      </c>
      <c r="AV699" s="6">
        <f t="shared" ref="AV699" si="7927">$Q$4*$AG$33 *B699</f>
        <v>-4.7744633597246808E-5</v>
      </c>
      <c r="AW699" s="6">
        <f t="shared" ref="AW699" si="7928">$Q$4*$AG$33 *C699</f>
        <v>-1.8445276856955879E-5</v>
      </c>
      <c r="AX699" s="6">
        <f t="shared" ref="AX699" si="7929">$Q$4*$AG$33 *D699</f>
        <v>-1.9510708011148276E-5</v>
      </c>
      <c r="AY699" s="6">
        <f t="shared" ref="AY699" si="7930">$Q$4*$AG$33 *E699</f>
        <v>-8.71655863023655E-5</v>
      </c>
      <c r="AZ699" s="6">
        <f t="shared" ref="AZ699" si="7931">$Q$4*$AG$33 *F699</f>
        <v>-1.5428774901648652E-4</v>
      </c>
      <c r="BA699" s="6">
        <f t="shared" ref="BA699" si="7932">$Q$4*$AG$33 *G699</f>
        <v>-1.8445276856955879E-5</v>
      </c>
      <c r="BB699" s="6">
        <f t="shared" ref="BB699" si="7933">$Q$4*$AG$33 *H699</f>
        <v>-1.8977992434052078E-5</v>
      </c>
      <c r="BC699" s="6">
        <f t="shared" ref="BC699" si="7934">$Q$4*$AG$33 *I699</f>
        <v>-9.3558173227519895E-5</v>
      </c>
      <c r="BD699" s="6">
        <f t="shared" ref="BD699" si="7935">$Q$4*$AG$33 *J699</f>
        <v>-1.8445276856955879E-5</v>
      </c>
      <c r="BE699" s="6">
        <f t="shared" ref="BE699" si="7936">$Q$4*$AG$33 *K699</f>
        <v>-1.8232190626117397E-5</v>
      </c>
      <c r="BF699" s="6">
        <f t="shared" ref="BF699" si="7937">$Q$4*$AG$33 *L699</f>
        <v>-1.8977992434052078E-5</v>
      </c>
      <c r="BG699" s="6">
        <f t="shared" ref="BG699" si="7938">$Q$4*$AG$33 *M699</f>
        <v>-1.8445276856955879E-5</v>
      </c>
      <c r="BH699" s="6">
        <f t="shared" ref="BH699" si="7939">$Q$4*$AG$33 *N699</f>
        <v>-2.1108854742436872E-5</v>
      </c>
      <c r="BI699" s="6">
        <f t="shared" ref="BI699" si="7940">$Q$4*$AH$33 *B699</f>
        <v>-2.6328669927879809E-5</v>
      </c>
      <c r="BJ699" s="6">
        <f t="shared" ref="BJ699" si="7941">$Q$4*$AH$33 *C699</f>
        <v>-1.0171606094871277E-5</v>
      </c>
      <c r="BK699" s="6">
        <f t="shared" ref="BK699" si="7942">$Q$4*$AH$33 *D699</f>
        <v>-1.075913568879886E-5</v>
      </c>
      <c r="BL699" s="6">
        <f t="shared" ref="BL699" si="7943">$Q$4*$AH$33 *E699</f>
        <v>-4.8067264903200367E-5</v>
      </c>
      <c r="BM699" s="6">
        <f t="shared" ref="BM699" si="7944">$Q$4*$AH$33 *F699</f>
        <v>-8.5081629320638089E-5</v>
      </c>
      <c r="BN699" s="6">
        <f t="shared" ref="BN699" si="7945">$Q$4*$AH$33 *G699</f>
        <v>-1.0171606094871277E-5</v>
      </c>
      <c r="BO699" s="6">
        <f t="shared" ref="BO699" si="7946">$Q$4*$AH$33 *H699</f>
        <v>-1.0465370891835069E-5</v>
      </c>
      <c r="BP699" s="6">
        <f t="shared" ref="BP699" si="7947">$Q$4*$AH$33 *I699</f>
        <v>-5.1592442466765873E-5</v>
      </c>
      <c r="BQ699" s="6">
        <f t="shared" ref="BQ699" si="7948">$Q$4*$AH$33 *J699</f>
        <v>-1.0171606094871277E-5</v>
      </c>
      <c r="BR699" s="6">
        <f t="shared" ref="BR699" si="7949">$Q$4*$AH$33 *K699</f>
        <v>-1.005410017608576E-5</v>
      </c>
      <c r="BS699" s="6">
        <f t="shared" ref="BS699" si="7950">$Q$4*$AH$33 *L699</f>
        <v>-1.0465370891835069E-5</v>
      </c>
      <c r="BT699" s="6">
        <f t="shared" ref="BT699" si="7951">$Q$4*$AH$33 *M699</f>
        <v>-1.0171606094871277E-5</v>
      </c>
      <c r="BU699" s="6">
        <f t="shared" ref="BU699" si="7952">$Q$4*$AH$33 *N699</f>
        <v>-1.1640430079690235E-5</v>
      </c>
      <c r="BV699" s="6">
        <f>AF699*BV697</f>
        <v>3.5418140793275985E-4</v>
      </c>
      <c r="BW699" s="6">
        <f t="shared" ref="BW699" si="7953">AG699*BW697</f>
        <v>-6.4579597121767953E-4</v>
      </c>
      <c r="BX699" s="10">
        <f>AH699*BX697</f>
        <v>-2.6285753356308735E-3</v>
      </c>
    </row>
    <row r="700" spans="1:76" x14ac:dyDescent="0.25">
      <c r="A700" s="53"/>
      <c r="B700" s="21" t="s">
        <v>74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13">
        <f>Y697+Y699</f>
        <v>0.37719795474123352</v>
      </c>
      <c r="Z700" s="13">
        <f t="shared" ref="Z700:AB700" si="7954">Z697+Z699</f>
        <v>-0.26765282356098785</v>
      </c>
      <c r="AA700" s="13">
        <f t="shared" si="7954"/>
        <v>-0.39773710577887955</v>
      </c>
      <c r="AB700" s="13">
        <f t="shared" si="7954"/>
        <v>0.35823402259504106</v>
      </c>
      <c r="AC700" s="36" t="s">
        <v>74</v>
      </c>
      <c r="AD700" s="36"/>
      <c r="AE700" s="36"/>
      <c r="AF700" s="36"/>
      <c r="AG700" s="36"/>
      <c r="AH700" s="36"/>
      <c r="AI700" s="14">
        <f>AI697+AI699</f>
        <v>-2.0937403263121358E-2</v>
      </c>
      <c r="AJ700" s="14">
        <f t="shared" ref="AJ700:BX700" si="7955">AJ697+AJ699</f>
        <v>0.78486276809755406</v>
      </c>
      <c r="AK700" s="14">
        <f t="shared" si="7955"/>
        <v>0.50777808697117888</v>
      </c>
      <c r="AL700" s="14">
        <f t="shared" si="7955"/>
        <v>5.2191725136119339E-2</v>
      </c>
      <c r="AM700" s="14">
        <f t="shared" si="7955"/>
        <v>0.13067938559474634</v>
      </c>
      <c r="AN700" s="14">
        <f t="shared" si="7955"/>
        <v>0.38486759552134059</v>
      </c>
      <c r="AO700" s="14">
        <f t="shared" si="7955"/>
        <v>0.93187499565187359</v>
      </c>
      <c r="AP700" s="14">
        <f t="shared" si="7955"/>
        <v>5.5714425290760081E-2</v>
      </c>
      <c r="AQ700" s="14">
        <f t="shared" si="7955"/>
        <v>0.60037286588704919</v>
      </c>
      <c r="AR700" s="14">
        <f t="shared" si="7955"/>
        <v>8.9952685811391778E-2</v>
      </c>
      <c r="AS700" s="14">
        <f t="shared" si="7955"/>
        <v>0.55677754262826629</v>
      </c>
      <c r="AT700" s="14">
        <f t="shared" si="7955"/>
        <v>0.9348458566235831</v>
      </c>
      <c r="AU700" s="14">
        <f t="shared" si="7955"/>
        <v>0.8502227841866844</v>
      </c>
      <c r="AV700" s="14">
        <f t="shared" si="7955"/>
        <v>0.64730458876683894</v>
      </c>
      <c r="AW700" s="14">
        <f t="shared" si="7955"/>
        <v>0.89449306750181901</v>
      </c>
      <c r="AX700" s="14">
        <f t="shared" si="7955"/>
        <v>0.68528282275581154</v>
      </c>
      <c r="AY700" s="14">
        <f t="shared" si="7955"/>
        <v>0.9235754869434275</v>
      </c>
      <c r="AZ700" s="14">
        <f t="shared" si="7955"/>
        <v>0.67824210683136865</v>
      </c>
      <c r="BA700" s="14">
        <f t="shared" si="7955"/>
        <v>0.18726867180872106</v>
      </c>
      <c r="BB700" s="14">
        <f t="shared" si="7955"/>
        <v>0.34049052136488472</v>
      </c>
      <c r="BC700" s="14">
        <f t="shared" si="7955"/>
        <v>0.79724487883888184</v>
      </c>
      <c r="BD700" s="14">
        <f t="shared" si="7955"/>
        <v>0.68623781392880578</v>
      </c>
      <c r="BE700" s="14">
        <f t="shared" si="7955"/>
        <v>4.4827523982396457E-2</v>
      </c>
      <c r="BF700" s="14">
        <f t="shared" si="7955"/>
        <v>0.64936562718030644</v>
      </c>
      <c r="BG700" s="14">
        <f t="shared" si="7955"/>
        <v>0.77547819740434276</v>
      </c>
      <c r="BH700" s="14">
        <f t="shared" si="7955"/>
        <v>0.97996312477101055</v>
      </c>
      <c r="BI700" s="14">
        <f t="shared" si="7955"/>
        <v>0.74238455325505093</v>
      </c>
      <c r="BJ700" s="14">
        <f t="shared" si="7955"/>
        <v>0.3857186248186445</v>
      </c>
      <c r="BK700" s="14">
        <f t="shared" si="7955"/>
        <v>0.3324265648308779</v>
      </c>
      <c r="BL700" s="14">
        <f t="shared" si="7955"/>
        <v>6.2016523286719076E-2</v>
      </c>
      <c r="BM700" s="14">
        <f t="shared" si="7955"/>
        <v>0.7699751480924687</v>
      </c>
      <c r="BN700" s="14">
        <f t="shared" si="7955"/>
        <v>0.4660900817986034</v>
      </c>
      <c r="BO700" s="14">
        <f t="shared" si="7955"/>
        <v>0.88984366403852633</v>
      </c>
      <c r="BP700" s="14">
        <f t="shared" si="7955"/>
        <v>0.34395132104523873</v>
      </c>
      <c r="BQ700" s="14">
        <f t="shared" si="7955"/>
        <v>0.37215887765125627</v>
      </c>
      <c r="BR700" s="14">
        <f t="shared" si="7955"/>
        <v>0.3201747922032131</v>
      </c>
      <c r="BS700" s="14">
        <f t="shared" si="7955"/>
        <v>0.2027447530002166</v>
      </c>
      <c r="BT700" s="14">
        <f t="shared" si="7955"/>
        <v>0.79179161320599634</v>
      </c>
      <c r="BU700" s="14">
        <f t="shared" si="7955"/>
        <v>0.21225827388511062</v>
      </c>
      <c r="BV700" s="14">
        <f t="shared" si="7955"/>
        <v>4.1928033259435296E-2</v>
      </c>
      <c r="BW700" s="14">
        <f t="shared" si="7955"/>
        <v>0.31210163963482435</v>
      </c>
      <c r="BX700" s="15">
        <f t="shared" si="7955"/>
        <v>0.55106341154679928</v>
      </c>
    </row>
    <row r="701" spans="1:76" x14ac:dyDescent="0.25">
      <c r="A701" s="53"/>
      <c r="BX701" s="12"/>
    </row>
    <row r="702" spans="1:76" x14ac:dyDescent="0.25">
      <c r="A702" s="53"/>
      <c r="B702" s="8">
        <v>0.2754646840148699</v>
      </c>
      <c r="C702" s="3">
        <v>0.10297397769516729</v>
      </c>
      <c r="D702" s="3">
        <v>0.11189591078066916</v>
      </c>
      <c r="E702" s="3">
        <v>0.42713754646840152</v>
      </c>
      <c r="F702" s="3">
        <v>0.81078066914498148</v>
      </c>
      <c r="G702" s="3">
        <v>0.1</v>
      </c>
      <c r="H702" s="3">
        <v>0.10594795539033458</v>
      </c>
      <c r="I702" s="3">
        <v>0.52230483271375472</v>
      </c>
      <c r="J702" s="3">
        <v>0.10297397769516729</v>
      </c>
      <c r="K702" s="3">
        <v>0.10356877323420074</v>
      </c>
      <c r="L702" s="3">
        <v>0.10594795539033458</v>
      </c>
      <c r="M702" s="3">
        <v>0.10297397769516729</v>
      </c>
      <c r="N702" s="3">
        <v>0.120817843866171</v>
      </c>
      <c r="O702" s="3">
        <v>1</v>
      </c>
      <c r="P702" s="6">
        <f>$BV$43+ (B702*AI696) + (C702*$AJ$43) +(D702*$AK$43)+(E702*$AL$43)+(F702*$AM$43)+(G702*$AN$43)+(H702*$AO$43)+(I702*$AP$43)+(J702*$AQ$43)+(K702*$AR$43)+(L702*$AS$43)+(M702*$AT$43)+(N702*$AU$43)</f>
        <v>1.1103543467291648</v>
      </c>
      <c r="Q702" s="6">
        <f>$BW$43+ (B702*$AV$43) + (C702*$AW$43) +(D702*$AX$43)+(E702*$AY$43)+(F702*$AZ$43)+(G702*$BA$43)+(H702*$BB$43)+(I702*$BC$43)+(J702*$BD$43)+(K702*$BE$43)+(L702*$BF$43)+(M702*$BG$43)+(N702*$BH$43)</f>
        <v>2.447104400999391</v>
      </c>
      <c r="R702" s="6">
        <f>$BX$43+ (B702*$BI$43) + (C702*$BJ$43) +(D702*$BK$43)+(E702*$BL$43)+(F702*$BM$43)+(G702*$BN$43)+(H702*$BO$43)+(I702*$BP$43)+(J702*$BQ$43)+(K702*$BR$43)+(L702*$BS$43)+(M702*$BT$43)+(N702*$BU$43)</f>
        <v>1.9779537085198633</v>
      </c>
      <c r="S702" s="6">
        <f t="shared" ref="S702" si="7956">1/(1+EXP(-P702))</f>
        <v>0.75219516672101217</v>
      </c>
      <c r="T702" s="6">
        <f>1/(1+EXP(-Q702))</f>
        <v>0.92034944323104539</v>
      </c>
      <c r="U702" s="6">
        <f>1/(1+EXP(-R702))</f>
        <v>0.8784628571682368</v>
      </c>
      <c r="V702" s="6">
        <f>AB681+(S702*Y681)+(T702*Z681)+(U702*AA681)</f>
        <v>9.4813825491239734E-2</v>
      </c>
      <c r="W702" s="6">
        <f t="shared" ref="W702" si="7957">1/(1+EXP(-V702))</f>
        <v>0.52368571515062468</v>
      </c>
      <c r="X702" s="6">
        <f>(O702 -W702) *W702 * (1-W702)</f>
        <v>0.11881135265777996</v>
      </c>
      <c r="Y702" s="6">
        <f>$Q$4*X702*S702</f>
        <v>8.9369325220767775E-3</v>
      </c>
      <c r="Z702" s="6">
        <f>$Q$4*X702*T702</f>
        <v>1.0934796226811519E-2</v>
      </c>
      <c r="AA702" s="6">
        <f>$Q$4*X702*U702</f>
        <v>1.0437136031977639E-2</v>
      </c>
      <c r="AB702" s="6">
        <f>$Q$4*X702</f>
        <v>1.1881135265777998E-2</v>
      </c>
      <c r="AC702" s="6">
        <f>$X702 *Y681</f>
        <v>4.6167952841053517E-2</v>
      </c>
      <c r="AD702" s="6">
        <f>$X702 *Z681</f>
        <v>-3.01363582015091E-2</v>
      </c>
      <c r="AE702" s="6">
        <f>$X702 *AA681</f>
        <v>-4.5668000246786578E-2</v>
      </c>
      <c r="AF702" s="6">
        <f>AC702 *S702*(1 - S702)</f>
        <v>8.6055955087277272E-3</v>
      </c>
      <c r="AG702" s="6">
        <f>AD702 *T702*(1 - T702)</f>
        <v>-2.2091862887023638E-3</v>
      </c>
      <c r="AH702" s="6">
        <f>AE702 *U702*(1 - U702)</f>
        <v>-4.8757835831478771E-3</v>
      </c>
      <c r="AI702" s="6">
        <f t="shared" ref="AI702" si="7958">$Q$4*$AF$33 *B702</f>
        <v>-4.1105979144175162E-4</v>
      </c>
      <c r="AJ702" s="6">
        <f t="shared" ref="AJ702" si="7959">$Q$4*$AF$33 *C702</f>
        <v>-1.5366202730008799E-4</v>
      </c>
      <c r="AK702" s="6">
        <f t="shared" ref="AK702" si="7960">$Q$4*$AF$33 *D702</f>
        <v>-1.6697570475569131E-4</v>
      </c>
      <c r="AL702" s="6">
        <f t="shared" ref="AL702" si="7961">$Q$4*$AF$33 *E702</f>
        <v>-6.3739230818700768E-4</v>
      </c>
      <c r="AM702" s="6">
        <f t="shared" ref="AM702" si="7962">$Q$4*$AF$33 *F702</f>
        <v>-1.2098804387779493E-3</v>
      </c>
      <c r="AN702" s="6">
        <f t="shared" ref="AN702" si="7963">$Q$4*$AF$33 *G702</f>
        <v>-1.4922413481488689E-4</v>
      </c>
      <c r="AO702" s="6">
        <f t="shared" ref="AO702" si="7964">$Q$4*$AF$33 *H702</f>
        <v>-1.5809991978528909E-4</v>
      </c>
      <c r="AP702" s="6">
        <f t="shared" ref="AP702" si="7965">$Q$4*$AF$33 *I702</f>
        <v>-7.794048677134428E-4</v>
      </c>
      <c r="AQ702" s="6">
        <f t="shared" ref="AQ702" si="7966">$Q$4*$AF$33 *J702</f>
        <v>-1.5366202730008799E-4</v>
      </c>
      <c r="AR702" s="6">
        <f t="shared" ref="AR702" si="7967">$Q$4*$AF$33 *K702</f>
        <v>-1.545496057971282E-4</v>
      </c>
      <c r="AS702" s="6">
        <f t="shared" ref="AS702" si="7968">$Q$4*$AF$33 *L702</f>
        <v>-1.5809991978528909E-4</v>
      </c>
      <c r="AT702" s="6">
        <f t="shared" ref="AT702" si="7969">$Q$4*$AF$33 *M702</f>
        <v>-1.5366202730008799E-4</v>
      </c>
      <c r="AU702" s="6">
        <f t="shared" ref="AU702" si="7970">$Q$4*$AF$33 *N702</f>
        <v>-1.8028938221129458E-4</v>
      </c>
      <c r="AV702" s="6">
        <f t="shared" ref="AV702" si="7971">$Q$4*$AG$33 *B702</f>
        <v>-4.93427803285354E-5</v>
      </c>
      <c r="AW702" s="6">
        <f t="shared" ref="AW702" si="7972">$Q$4*$AG$33 *C702</f>
        <v>-1.8445276856955879E-5</v>
      </c>
      <c r="AX702" s="6">
        <f t="shared" ref="AX702" si="7973">$Q$4*$AG$33 *D702</f>
        <v>-2.0043423588244475E-5</v>
      </c>
      <c r="AY702" s="6">
        <f t="shared" ref="AY702" si="7974">$Q$4*$AG$33 *E702</f>
        <v>-7.6511274760441531E-5</v>
      </c>
      <c r="AZ702" s="6">
        <f t="shared" ref="AZ702" si="7975">$Q$4*$AG$33 *F702</f>
        <v>-1.4523158420585115E-4</v>
      </c>
      <c r="BA702" s="6">
        <f t="shared" ref="BA702" si="7976">$Q$4*$AG$33 *G702</f>
        <v>-1.7912561279859678E-5</v>
      </c>
      <c r="BB702" s="6">
        <f t="shared" ref="BB702" si="7977">$Q$4*$AG$33 *H702</f>
        <v>-1.8977992434052078E-5</v>
      </c>
      <c r="BC702" s="6">
        <f t="shared" ref="BC702" si="7978">$Q$4*$AG$33 *I702</f>
        <v>-9.3558173227519895E-5</v>
      </c>
      <c r="BD702" s="6">
        <f t="shared" ref="BD702" si="7979">$Q$4*$AG$33 *J702</f>
        <v>-1.8445276856955879E-5</v>
      </c>
      <c r="BE702" s="6">
        <f t="shared" ref="BE702" si="7980">$Q$4*$AG$33 *K702</f>
        <v>-1.8551819972375117E-5</v>
      </c>
      <c r="BF702" s="6">
        <f t="shared" ref="BF702" si="7981">$Q$4*$AG$33 *L702</f>
        <v>-1.8977992434052078E-5</v>
      </c>
      <c r="BG702" s="6">
        <f t="shared" ref="BG702" si="7982">$Q$4*$AG$33 *M702</f>
        <v>-1.8445276856955879E-5</v>
      </c>
      <c r="BH702" s="6">
        <f t="shared" ref="BH702" si="7983">$Q$4*$AG$33 *N702</f>
        <v>-2.164157031953307E-5</v>
      </c>
      <c r="BI702" s="6">
        <f t="shared" ref="BI702" si="7984">$Q$4*$AH$33 *B702</f>
        <v>-2.720996431877118E-5</v>
      </c>
      <c r="BJ702" s="6">
        <f t="shared" ref="BJ702" si="7985">$Q$4*$AH$33 *C702</f>
        <v>-1.0171606094871277E-5</v>
      </c>
      <c r="BK702" s="6">
        <f t="shared" ref="BK702" si="7986">$Q$4*$AH$33 *D702</f>
        <v>-1.1052900485762652E-5</v>
      </c>
      <c r="BL702" s="6">
        <f t="shared" ref="BL702" si="7987">$Q$4*$AH$33 *E702</f>
        <v>-4.2191968963924542E-5</v>
      </c>
      <c r="BM702" s="6">
        <f t="shared" ref="BM702" si="7988">$Q$4*$AH$33 *F702</f>
        <v>-8.0087627772253635E-5</v>
      </c>
      <c r="BN702" s="6">
        <f t="shared" ref="BN702" si="7989">$Q$4*$AH$33 *G702</f>
        <v>-9.8778412979074856E-6</v>
      </c>
      <c r="BO702" s="6">
        <f t="shared" ref="BO702" si="7990">$Q$4*$AH$33 *H702</f>
        <v>-1.0465370891835069E-5</v>
      </c>
      <c r="BP702" s="6">
        <f t="shared" ref="BP702" si="7991">$Q$4*$AH$33 *I702</f>
        <v>-5.1592442466765873E-5</v>
      </c>
      <c r="BQ702" s="6">
        <f t="shared" ref="BQ702" si="7992">$Q$4*$AH$33 *J702</f>
        <v>-1.0171606094871277E-5</v>
      </c>
      <c r="BR702" s="6">
        <f t="shared" ref="BR702" si="7993">$Q$4*$AH$33 *K702</f>
        <v>-1.0230359054264035E-5</v>
      </c>
      <c r="BS702" s="6">
        <f t="shared" ref="BS702" si="7994">$Q$4*$AH$33 *L702</f>
        <v>-1.0465370891835069E-5</v>
      </c>
      <c r="BT702" s="6">
        <f t="shared" ref="BT702" si="7995">$Q$4*$AH$33 *M702</f>
        <v>-1.0171606094871277E-5</v>
      </c>
      <c r="BU702" s="6">
        <f t="shared" ref="BU702" si="7996">$Q$4*$AH$33 *N702</f>
        <v>-1.1934194876654025E-5</v>
      </c>
      <c r="BV702" s="6">
        <f>AF702*BV700</f>
        <v>3.6081569470718317E-4</v>
      </c>
      <c r="BW702" s="6">
        <f t="shared" ref="BW702" si="7997">AG702*BW700</f>
        <v>-6.8949066296278012E-4</v>
      </c>
      <c r="BX702" s="10">
        <f>AH702*BX700</f>
        <v>-2.6868659352933463E-3</v>
      </c>
    </row>
    <row r="703" spans="1:76" ht="15.75" thickBot="1" x14ac:dyDescent="0.3">
      <c r="A703" s="54"/>
      <c r="B703" s="19" t="s">
        <v>74</v>
      </c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16">
        <f>Y700+Y702</f>
        <v>0.3861348872633103</v>
      </c>
      <c r="Z703" s="16">
        <f t="shared" ref="Z703:AB703" si="7998">Z700+Z702</f>
        <v>-0.25671802733417631</v>
      </c>
      <c r="AA703" s="16">
        <f t="shared" si="7998"/>
        <v>-0.3872999697469019</v>
      </c>
      <c r="AB703" s="16">
        <f t="shared" si="7998"/>
        <v>0.37011515786081906</v>
      </c>
      <c r="AC703" s="49" t="s">
        <v>74</v>
      </c>
      <c r="AD703" s="49"/>
      <c r="AE703" s="49"/>
      <c r="AF703" s="49"/>
      <c r="AG703" s="49"/>
      <c r="AH703" s="49"/>
      <c r="AI703" s="17">
        <f>AI700+AI702</f>
        <v>-2.1348463054563109E-2</v>
      </c>
      <c r="AJ703" s="17">
        <f t="shared" ref="AJ703:BX703" si="7999">AJ700+AJ702</f>
        <v>0.78470910607025401</v>
      </c>
      <c r="AK703" s="17">
        <f t="shared" si="7999"/>
        <v>0.50761111126642322</v>
      </c>
      <c r="AL703" s="17">
        <f t="shared" si="7999"/>
        <v>5.1554332827932328E-2</v>
      </c>
      <c r="AM703" s="17">
        <f t="shared" si="7999"/>
        <v>0.12946950515596839</v>
      </c>
      <c r="AN703" s="17">
        <f t="shared" si="7999"/>
        <v>0.3847183713865257</v>
      </c>
      <c r="AO703" s="17">
        <f t="shared" si="7999"/>
        <v>0.93171689573208827</v>
      </c>
      <c r="AP703" s="17">
        <f t="shared" si="7999"/>
        <v>5.493502042304664E-2</v>
      </c>
      <c r="AQ703" s="17">
        <f t="shared" si="7999"/>
        <v>0.60021920385974914</v>
      </c>
      <c r="AR703" s="17">
        <f t="shared" si="7999"/>
        <v>8.9798136205594653E-2</v>
      </c>
      <c r="AS703" s="17">
        <f t="shared" si="7999"/>
        <v>0.55661944270848096</v>
      </c>
      <c r="AT703" s="17">
        <f t="shared" si="7999"/>
        <v>0.93469219459628305</v>
      </c>
      <c r="AU703" s="17">
        <f t="shared" si="7999"/>
        <v>0.85004249480447314</v>
      </c>
      <c r="AV703" s="17">
        <f t="shared" si="7999"/>
        <v>0.64725524598651041</v>
      </c>
      <c r="AW703" s="17">
        <f t="shared" si="7999"/>
        <v>0.8944746222249621</v>
      </c>
      <c r="AX703" s="17">
        <f t="shared" si="7999"/>
        <v>0.68526277933222335</v>
      </c>
      <c r="AY703" s="17">
        <f t="shared" si="7999"/>
        <v>0.92349897566866701</v>
      </c>
      <c r="AZ703" s="17">
        <f t="shared" si="7999"/>
        <v>0.67809687524716278</v>
      </c>
      <c r="BA703" s="17">
        <f t="shared" si="7999"/>
        <v>0.1872507592474412</v>
      </c>
      <c r="BB703" s="17">
        <f t="shared" si="7999"/>
        <v>0.34047154337245067</v>
      </c>
      <c r="BC703" s="17">
        <f t="shared" si="7999"/>
        <v>0.79715132066565431</v>
      </c>
      <c r="BD703" s="17">
        <f t="shared" si="7999"/>
        <v>0.68621936865194888</v>
      </c>
      <c r="BE703" s="17">
        <f t="shared" si="7999"/>
        <v>4.4808972162424084E-2</v>
      </c>
      <c r="BF703" s="17">
        <f t="shared" si="7999"/>
        <v>0.64934664918787244</v>
      </c>
      <c r="BG703" s="17">
        <f t="shared" si="7999"/>
        <v>0.77545975212748586</v>
      </c>
      <c r="BH703" s="17">
        <f t="shared" si="7999"/>
        <v>0.97994148320069097</v>
      </c>
      <c r="BI703" s="17">
        <f t="shared" si="7999"/>
        <v>0.74235734329073211</v>
      </c>
      <c r="BJ703" s="17">
        <f t="shared" si="7999"/>
        <v>0.38570845321254965</v>
      </c>
      <c r="BK703" s="17">
        <f t="shared" si="7999"/>
        <v>0.33241551193039215</v>
      </c>
      <c r="BL703" s="17">
        <f t="shared" si="7999"/>
        <v>6.1974331317755149E-2</v>
      </c>
      <c r="BM703" s="17">
        <f t="shared" si="7999"/>
        <v>0.76989506046469647</v>
      </c>
      <c r="BN703" s="17">
        <f t="shared" si="7999"/>
        <v>0.46608020395730548</v>
      </c>
      <c r="BO703" s="17">
        <f t="shared" si="7999"/>
        <v>0.88983319866763444</v>
      </c>
      <c r="BP703" s="17">
        <f t="shared" si="7999"/>
        <v>0.34389972860277196</v>
      </c>
      <c r="BQ703" s="17">
        <f t="shared" si="7999"/>
        <v>0.37214870604516143</v>
      </c>
      <c r="BR703" s="17">
        <f t="shared" si="7999"/>
        <v>0.32016456184415881</v>
      </c>
      <c r="BS703" s="17">
        <f t="shared" si="7999"/>
        <v>0.20273428762932477</v>
      </c>
      <c r="BT703" s="17">
        <f t="shared" si="7999"/>
        <v>0.79178144159990149</v>
      </c>
      <c r="BU703" s="17">
        <f t="shared" si="7999"/>
        <v>0.21224633969023396</v>
      </c>
      <c r="BV703" s="17">
        <f t="shared" si="7999"/>
        <v>4.2288848954142477E-2</v>
      </c>
      <c r="BW703" s="17">
        <f t="shared" si="7999"/>
        <v>0.31141214897186159</v>
      </c>
      <c r="BX703" s="18">
        <f t="shared" si="7999"/>
        <v>0.54837654561150595</v>
      </c>
    </row>
    <row r="705" spans="1:76" x14ac:dyDescent="0.25">
      <c r="B705" t="s">
        <v>143</v>
      </c>
      <c r="F705">
        <f>((O687 - W687)^2 + (O690 -W690)^2 + (O693 -W693)^2 +(O696-W696)^2+(O699-W699)^2+(O702-W702)^2) / 6</f>
        <v>0.25065148082251859</v>
      </c>
    </row>
    <row r="706" spans="1:76" ht="15.75" thickBot="1" x14ac:dyDescent="0.3"/>
    <row r="707" spans="1:76" x14ac:dyDescent="0.25">
      <c r="A707" s="52" t="s">
        <v>105</v>
      </c>
      <c r="B707" s="33" t="s">
        <v>50</v>
      </c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5" t="s">
        <v>28</v>
      </c>
      <c r="Q707" s="35"/>
      <c r="R707" s="35"/>
      <c r="S707" s="35" t="s">
        <v>29</v>
      </c>
      <c r="T707" s="35"/>
      <c r="U707" s="35"/>
      <c r="V707" s="34" t="s">
        <v>30</v>
      </c>
      <c r="W707" s="34" t="s">
        <v>31</v>
      </c>
      <c r="X707" s="50" t="s">
        <v>62</v>
      </c>
      <c r="Y707" s="37" t="s">
        <v>54</v>
      </c>
      <c r="Z707" s="38"/>
      <c r="AA707" s="39"/>
      <c r="AB707" s="44" t="s">
        <v>49</v>
      </c>
      <c r="AC707" s="46" t="s">
        <v>58</v>
      </c>
      <c r="AD707" s="47"/>
      <c r="AE707" s="48"/>
      <c r="AF707" s="46" t="s">
        <v>63</v>
      </c>
      <c r="AG707" s="47"/>
      <c r="AH707" s="48"/>
      <c r="AI707" s="37" t="s">
        <v>67</v>
      </c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9"/>
      <c r="AV707" s="37" t="s">
        <v>68</v>
      </c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9"/>
      <c r="BI707" s="37" t="s">
        <v>69</v>
      </c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9"/>
      <c r="BV707" s="37" t="s">
        <v>73</v>
      </c>
      <c r="BW707" s="38"/>
      <c r="BX707" s="40"/>
    </row>
    <row r="708" spans="1:76" x14ac:dyDescent="0.25">
      <c r="A708" s="53"/>
      <c r="B708" s="5" t="s">
        <v>16</v>
      </c>
      <c r="C708" s="1" t="s">
        <v>17</v>
      </c>
      <c r="D708" s="1" t="s">
        <v>18</v>
      </c>
      <c r="E708" s="1" t="s">
        <v>19</v>
      </c>
      <c r="F708" s="1" t="s">
        <v>20</v>
      </c>
      <c r="G708" s="1" t="s">
        <v>21</v>
      </c>
      <c r="H708" s="1" t="s">
        <v>36</v>
      </c>
      <c r="I708" s="1" t="s">
        <v>37</v>
      </c>
      <c r="J708" s="1" t="s">
        <v>38</v>
      </c>
      <c r="K708" s="1" t="s">
        <v>39</v>
      </c>
      <c r="L708" s="1" t="s">
        <v>40</v>
      </c>
      <c r="M708" s="1" t="s">
        <v>41</v>
      </c>
      <c r="N708" s="1" t="s">
        <v>42</v>
      </c>
      <c r="O708" s="1" t="s">
        <v>22</v>
      </c>
      <c r="P708" s="1" t="s">
        <v>51</v>
      </c>
      <c r="Q708" s="1" t="s">
        <v>52</v>
      </c>
      <c r="R708" s="1" t="s">
        <v>53</v>
      </c>
      <c r="S708" s="1" t="s">
        <v>25</v>
      </c>
      <c r="T708" s="1" t="s">
        <v>26</v>
      </c>
      <c r="U708" s="1" t="s">
        <v>27</v>
      </c>
      <c r="V708" s="27"/>
      <c r="W708" s="27"/>
      <c r="X708" s="51"/>
      <c r="Y708" s="1" t="s">
        <v>55</v>
      </c>
      <c r="Z708" s="1" t="s">
        <v>56</v>
      </c>
      <c r="AA708" s="1" t="s">
        <v>57</v>
      </c>
      <c r="AB708" s="45"/>
      <c r="AC708" s="1" t="s">
        <v>59</v>
      </c>
      <c r="AD708" s="1" t="s">
        <v>60</v>
      </c>
      <c r="AE708" s="1" t="s">
        <v>61</v>
      </c>
      <c r="AF708" s="1" t="s">
        <v>64</v>
      </c>
      <c r="AG708" s="1" t="s">
        <v>65</v>
      </c>
      <c r="AH708" s="1" t="s">
        <v>66</v>
      </c>
      <c r="AI708" s="1" t="s">
        <v>16</v>
      </c>
      <c r="AJ708" s="1" t="s">
        <v>17</v>
      </c>
      <c r="AK708" s="1" t="s">
        <v>18</v>
      </c>
      <c r="AL708" s="1" t="s">
        <v>19</v>
      </c>
      <c r="AM708" s="2" t="s">
        <v>20</v>
      </c>
      <c r="AN708" s="2" t="s">
        <v>21</v>
      </c>
      <c r="AO708" s="2" t="s">
        <v>36</v>
      </c>
      <c r="AP708" s="2" t="s">
        <v>37</v>
      </c>
      <c r="AQ708" s="2" t="s">
        <v>38</v>
      </c>
      <c r="AR708" s="2" t="s">
        <v>39</v>
      </c>
      <c r="AS708" s="2" t="s">
        <v>40</v>
      </c>
      <c r="AT708" s="2" t="s">
        <v>41</v>
      </c>
      <c r="AU708" s="2" t="s">
        <v>42</v>
      </c>
      <c r="AV708" s="1" t="s">
        <v>16</v>
      </c>
      <c r="AW708" s="1" t="s">
        <v>17</v>
      </c>
      <c r="AX708" s="1" t="s">
        <v>18</v>
      </c>
      <c r="AY708" s="1" t="s">
        <v>19</v>
      </c>
      <c r="AZ708" s="2" t="s">
        <v>20</v>
      </c>
      <c r="BA708" s="2" t="s">
        <v>21</v>
      </c>
      <c r="BB708" s="2" t="s">
        <v>36</v>
      </c>
      <c r="BC708" s="2" t="s">
        <v>37</v>
      </c>
      <c r="BD708" s="2" t="s">
        <v>38</v>
      </c>
      <c r="BE708" s="2" t="s">
        <v>39</v>
      </c>
      <c r="BF708" s="2" t="s">
        <v>40</v>
      </c>
      <c r="BG708" s="2" t="s">
        <v>41</v>
      </c>
      <c r="BH708" s="2" t="s">
        <v>42</v>
      </c>
      <c r="BI708" s="1" t="s">
        <v>16</v>
      </c>
      <c r="BJ708" s="1" t="s">
        <v>17</v>
      </c>
      <c r="BK708" s="1" t="s">
        <v>18</v>
      </c>
      <c r="BL708" s="1" t="s">
        <v>19</v>
      </c>
      <c r="BM708" s="2" t="s">
        <v>20</v>
      </c>
      <c r="BN708" s="2" t="s">
        <v>21</v>
      </c>
      <c r="BO708" s="2" t="s">
        <v>36</v>
      </c>
      <c r="BP708" s="2" t="s">
        <v>37</v>
      </c>
      <c r="BQ708" s="2" t="s">
        <v>38</v>
      </c>
      <c r="BR708" s="2" t="s">
        <v>39</v>
      </c>
      <c r="BS708" s="2" t="s">
        <v>40</v>
      </c>
      <c r="BT708" s="2" t="s">
        <v>41</v>
      </c>
      <c r="BU708" s="2" t="s">
        <v>42</v>
      </c>
      <c r="BV708" s="2" t="s">
        <v>70</v>
      </c>
      <c r="BW708" s="2" t="s">
        <v>71</v>
      </c>
      <c r="BX708" s="9" t="s">
        <v>72</v>
      </c>
    </row>
    <row r="709" spans="1:76" x14ac:dyDescent="0.25">
      <c r="A709" s="53"/>
      <c r="B709" s="8">
        <v>0.26951672862453502</v>
      </c>
      <c r="C709" s="3">
        <v>0.10297397769516729</v>
      </c>
      <c r="D709" s="3">
        <v>0.10594795539033458</v>
      </c>
      <c r="E709" s="3">
        <v>0.46877323420074346</v>
      </c>
      <c r="F709" s="3">
        <v>0.87620817843866172</v>
      </c>
      <c r="G709" s="3">
        <v>0.1</v>
      </c>
      <c r="H709" s="3">
        <v>0.1</v>
      </c>
      <c r="I709" s="3">
        <v>0.51933085501858745</v>
      </c>
      <c r="J709" s="3">
        <v>0.1</v>
      </c>
      <c r="K709" s="3">
        <v>0.10089219330855019</v>
      </c>
      <c r="L709" s="3">
        <v>0.10297397769516729</v>
      </c>
      <c r="M709" s="3">
        <v>0.1</v>
      </c>
      <c r="N709" s="3">
        <v>0.120817843866171</v>
      </c>
      <c r="O709" s="3">
        <v>1</v>
      </c>
      <c r="P709" s="6">
        <f>$BV$43+ (B709*AI703) + (C709*$AJ$43) +(D709*$AK$43)+(E709*$AL$43)+(F709*$AM$43)+(G709*$AN$43)+(H709*$AO$43)+(I709*$AP$43)+(J709*$AQ$43)+(K709*$AR$43)+(L709*$AS$43)+(M709*$AT$43)+(N709*$AU$43)</f>
        <v>1.1150771777329911</v>
      </c>
      <c r="Q709" s="6">
        <f>$BW$43+ (B709*$AV$43) + (C709*$AW$43) +(D709*$AX$43)+(E709*$AY$43)+(F709*$AZ$43)+(G709*$BA$43)+(H709*$BB$43)+(I709*$BC$43)+(J709*$BD$43)+(K709*$BE$43)+(L709*$BF$43)+(M709*$BG$43)+(N709*$BH$43)</f>
        <v>2.5129876661774113</v>
      </c>
      <c r="R709" s="6">
        <f>$BX$43+ (B709*$BI$43) + (C709*$BJ$43) +(D709*$BK$43)+(E709*$BL$43)+(F709*$BM$43)+(G709*$BN$43)+(H709*$BO$43)+(I709*$BP$43)+(J709*$BQ$43)+(K709*$BR$43)+(L709*$BS$43)+(M709*$BT$43)+(N709*$BU$43)</f>
        <v>2.0142316659841852</v>
      </c>
      <c r="S709" s="6">
        <f>1/(1+EXP(-P709))</f>
        <v>0.75307444215784336</v>
      </c>
      <c r="T709" s="6">
        <f t="shared" ref="T709" si="8000">1/(1+EXP(-Q709))</f>
        <v>0.92504730296426851</v>
      </c>
      <c r="U709" s="6">
        <f t="shared" ref="U709" si="8001">1/(1+EXP(-R709))</f>
        <v>0.88228323250068719</v>
      </c>
      <c r="V709" s="6">
        <f>AB703+(S709*Y703)+(T709*Z703)+(U709*AA703)</f>
        <v>8.1718884620816001E-2</v>
      </c>
      <c r="W709" s="6">
        <f>1/(1+EXP(-V709))</f>
        <v>0.52041835964319438</v>
      </c>
      <c r="X709" s="6">
        <f>(O709 -W709) *W709 * (1-W709)</f>
        <v>0.1196954679902246</v>
      </c>
      <c r="Y709" s="6">
        <f>$Q$4*X709*S709</f>
        <v>9.0139597785560393E-3</v>
      </c>
      <c r="Z709" s="6">
        <f>$Q$4*X709*T709</f>
        <v>1.107239698414032E-2</v>
      </c>
      <c r="AA709" s="6">
        <f>$Q$4*X709*U709</f>
        <v>1.0560530441409789E-2</v>
      </c>
      <c r="AB709" s="6">
        <f>$Q$4*X709</f>
        <v>1.196954679902246E-2</v>
      </c>
      <c r="AC709" s="6">
        <f>X709 *Y703</f>
        <v>4.6218596038334545E-2</v>
      </c>
      <c r="AD709" s="6">
        <f t="shared" ref="AD709" si="8002">Y709 *Z703</f>
        <v>-2.3140459728205154E-3</v>
      </c>
      <c r="AE709" s="6">
        <f t="shared" ref="AE709" si="8003">Z709 *AA703</f>
        <v>-4.2883390169832338E-3</v>
      </c>
      <c r="AF709" s="6">
        <f>AC709 *S709*(1 - S709)</f>
        <v>8.5945016899563759E-3</v>
      </c>
      <c r="AG709" s="6">
        <f>AD709 *T709*(1 - T709)</f>
        <v>-1.604438921377096E-4</v>
      </c>
      <c r="AH709" s="6">
        <f>AE709 *U709*(1 - U709)</f>
        <v>-4.4538487542275507E-4</v>
      </c>
      <c r="AI709" s="6">
        <f>$Q$4*$AF$49 *B709</f>
        <v>7.0728115482255504E-5</v>
      </c>
      <c r="AJ709" s="6">
        <f t="shared" ref="AJ709" si="8004">$Q$4*$AF$49 *C709</f>
        <v>2.7023017915289378E-5</v>
      </c>
      <c r="AK709" s="6">
        <f t="shared" ref="AK709" si="8005">$Q$4*$AF$49 *D709</f>
        <v>2.7803466086128061E-5</v>
      </c>
      <c r="AL709" s="6">
        <f t="shared" ref="AL709" si="8006">$Q$4*$AF$49 *E709</f>
        <v>1.2301814292844728E-4</v>
      </c>
      <c r="AM709" s="6">
        <f t="shared" ref="AM709" si="8007">$Q$4*$AF$49 *F709</f>
        <v>2.2993954233334679E-4</v>
      </c>
      <c r="AN709" s="6">
        <f t="shared" ref="AN709" si="8008">$Q$4*$AF$49 *G709</f>
        <v>2.6242569744450695E-5</v>
      </c>
      <c r="AO709" s="6">
        <f t="shared" ref="AO709" si="8009">$Q$4*$AF$49 *H709</f>
        <v>2.6242569744450695E-5</v>
      </c>
      <c r="AP709" s="6">
        <f t="shared" ref="AP709" si="8010">$Q$4*$AF$49 *I709</f>
        <v>1.3628576183270493E-4</v>
      </c>
      <c r="AQ709" s="6">
        <f t="shared" ref="AQ709" si="8011">$Q$4*$AF$49 *J709</f>
        <v>2.6242569744450695E-5</v>
      </c>
      <c r="AR709" s="6">
        <f t="shared" ref="AR709" si="8012">$Q$4*$AF$49 *K709</f>
        <v>2.6476704195702298E-5</v>
      </c>
      <c r="AS709" s="6">
        <f t="shared" ref="AS709" si="8013">$Q$4*$AF$49 *L709</f>
        <v>2.7023017915289378E-5</v>
      </c>
      <c r="AT709" s="6">
        <f t="shared" ref="AT709" si="8014">$Q$4*$AF$49 *M709</f>
        <v>2.6242569744450695E-5</v>
      </c>
      <c r="AU709" s="6">
        <f t="shared" ref="AU709" si="8015">$Q$4*$AF$49 *N709</f>
        <v>3.170570694032147E-5</v>
      </c>
      <c r="AV709" s="6">
        <f>$Q$4*$AG$49 *B709</f>
        <v>5.8622748510761062E-7</v>
      </c>
      <c r="AW709" s="6">
        <f t="shared" ref="AW709" si="8016">$Q$4*$AG$49 *C709</f>
        <v>2.2397932879283909E-7</v>
      </c>
      <c r="AX709" s="6">
        <f t="shared" ref="AX709" si="8017">$Q$4*$AG$49 *D709</f>
        <v>2.3044804586988857E-7</v>
      </c>
      <c r="AY709" s="6">
        <f t="shared" ref="AY709" si="8018">$Q$4*$AG$49 *E709</f>
        <v>1.0196315292699279E-6</v>
      </c>
      <c r="AZ709" s="6">
        <f t="shared" ref="AZ709" si="8019">$Q$4*$AG$49 *F709</f>
        <v>1.90584576882571E-6</v>
      </c>
      <c r="BA709" s="6">
        <f t="shared" ref="BA709" si="8020">$Q$4*$AG$49 *G709</f>
        <v>2.1751061171578957E-7</v>
      </c>
      <c r="BB709" s="6">
        <f t="shared" ref="BB709" si="8021">$Q$4*$AG$49 *H709</f>
        <v>2.1751061171578957E-7</v>
      </c>
      <c r="BC709" s="6">
        <f t="shared" ref="BC709" si="8022">$Q$4*$AG$49 *I709</f>
        <v>1.1295997195797698E-6</v>
      </c>
      <c r="BD709" s="6">
        <f t="shared" ref="BD709" si="8023">$Q$4*$AG$49 *J709</f>
        <v>2.1751061171578957E-7</v>
      </c>
      <c r="BE709" s="6">
        <f t="shared" ref="BE709" si="8024">$Q$4*$AG$49 *K709</f>
        <v>2.1945122683890442E-7</v>
      </c>
      <c r="BF709" s="6">
        <f t="shared" ref="BF709" si="8025">$Q$4*$AG$49 *L709</f>
        <v>2.2397932879283909E-7</v>
      </c>
      <c r="BG709" s="6">
        <f t="shared" ref="BG709" si="8026">$Q$4*$AG$49 *M709</f>
        <v>2.1751061171578957E-7</v>
      </c>
      <c r="BH709" s="6">
        <f t="shared" ref="BH709" si="8027">$Q$4*$AG$49 *N709</f>
        <v>2.6279163125513609E-7</v>
      </c>
      <c r="BI709" s="6">
        <f>$Q$4*$AH$49 *B709</f>
        <v>3.4984895032724009E-7</v>
      </c>
      <c r="BJ709" s="6">
        <f t="shared" ref="BJ709" si="8028">$Q$4*$AH$49 *C709</f>
        <v>1.3366642653882154E-7</v>
      </c>
      <c r="BK709" s="6">
        <f t="shared" ref="BK709" si="8029">$Q$4*$AH$49 *D709</f>
        <v>1.3752682874932902E-7</v>
      </c>
      <c r="BL709" s="6">
        <f t="shared" ref="BL709" si="8030">$Q$4*$AH$49 *E709</f>
        <v>6.0849589843124165E-7</v>
      </c>
      <c r="BM709" s="6">
        <f t="shared" ref="BM709" si="8031">$Q$4*$AH$49 *F709</f>
        <v>1.1373710012707666E-6</v>
      </c>
      <c r="BN709" s="6">
        <f t="shared" ref="BN709" si="8032">$Q$4*$AH$49 *G709</f>
        <v>1.2980602432831405E-7</v>
      </c>
      <c r="BO709" s="6">
        <f t="shared" ref="BO709" si="8033">$Q$4*$AH$49 *H709</f>
        <v>1.2980602432831405E-7</v>
      </c>
      <c r="BP709" s="6">
        <f t="shared" ref="BP709" si="8034">$Q$4*$AH$49 *I709</f>
        <v>6.7412273600986892E-7</v>
      </c>
      <c r="BQ709" s="6">
        <f t="shared" ref="BQ709" si="8035">$Q$4*$AH$49 *J709</f>
        <v>1.2980602432831405E-7</v>
      </c>
      <c r="BR709" s="6">
        <f t="shared" ref="BR709" si="8036">$Q$4*$AH$49 *K709</f>
        <v>1.3096414499146631E-7</v>
      </c>
      <c r="BS709" s="6">
        <f t="shared" ref="BS709" si="8037">$Q$4*$AH$49 *L709</f>
        <v>1.3366642653882154E-7</v>
      </c>
      <c r="BT709" s="6">
        <f t="shared" ref="BT709" si="8038">$Q$4*$AH$49 *M709</f>
        <v>1.2980602432831405E-7</v>
      </c>
      <c r="BU709" s="6">
        <f t="shared" ref="BU709" si="8039">$Q$4*$AH$49 *N709</f>
        <v>1.568288398018664E-7</v>
      </c>
      <c r="BV709" s="6">
        <f>$Q$4*AF709</f>
        <v>8.5945016899563768E-4</v>
      </c>
      <c r="BW709" s="6">
        <f>$Q$4*AG709</f>
        <v>-1.6044389213770962E-5</v>
      </c>
      <c r="BX709" s="10">
        <f>$Q$4*AH709</f>
        <v>-4.4538487542275512E-5</v>
      </c>
    </row>
    <row r="710" spans="1:76" x14ac:dyDescent="0.25">
      <c r="A710" s="53"/>
      <c r="B710" s="21" t="s">
        <v>74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7">
        <f>Y703 + Y709</f>
        <v>0.39514884704186631</v>
      </c>
      <c r="Z710" s="7">
        <f t="shared" ref="Z710" si="8040">Z703 + Z709</f>
        <v>-0.245645630350036</v>
      </c>
      <c r="AA710" s="7">
        <f t="shared" ref="AA710" si="8041">AA703 + AA709</f>
        <v>-0.37673943930549209</v>
      </c>
      <c r="AB710" s="7">
        <f>AB703+AB709</f>
        <v>0.38208470465984151</v>
      </c>
      <c r="AC710" s="41"/>
      <c r="AD710" s="42"/>
      <c r="AE710" s="42"/>
      <c r="AF710" s="42"/>
      <c r="AG710" s="42"/>
      <c r="AH710" s="43"/>
      <c r="AI710" s="7">
        <f>AI703 + AI709</f>
        <v>-2.1277734939080854E-2</v>
      </c>
      <c r="AJ710" s="7">
        <f t="shared" ref="AJ710:BX710" si="8042">AJ703 + AJ709</f>
        <v>0.78473612908816925</v>
      </c>
      <c r="AK710" s="7">
        <f t="shared" si="8042"/>
        <v>0.50763891473250933</v>
      </c>
      <c r="AL710" s="7">
        <f t="shared" si="8042"/>
        <v>5.1677350970860778E-2</v>
      </c>
      <c r="AM710" s="7">
        <f t="shared" si="8042"/>
        <v>0.12969944469830175</v>
      </c>
      <c r="AN710" s="7">
        <f t="shared" si="8042"/>
        <v>0.38474461395627013</v>
      </c>
      <c r="AO710" s="7">
        <f t="shared" si="8042"/>
        <v>0.93174313830183275</v>
      </c>
      <c r="AP710" s="7">
        <f t="shared" si="8042"/>
        <v>5.5071306184879348E-2</v>
      </c>
      <c r="AQ710" s="7">
        <f t="shared" si="8042"/>
        <v>0.60024544642949362</v>
      </c>
      <c r="AR710" s="7">
        <f t="shared" si="8042"/>
        <v>8.9824612909790352E-2</v>
      </c>
      <c r="AS710" s="7">
        <f t="shared" si="8042"/>
        <v>0.5566464657263962</v>
      </c>
      <c r="AT710" s="7">
        <f t="shared" si="8042"/>
        <v>0.93471843716602754</v>
      </c>
      <c r="AU710" s="7">
        <f t="shared" si="8042"/>
        <v>0.85007420051141347</v>
      </c>
      <c r="AV710" s="7">
        <f t="shared" si="8042"/>
        <v>0.64725583221399552</v>
      </c>
      <c r="AW710" s="7">
        <f t="shared" si="8042"/>
        <v>0.89447484620429085</v>
      </c>
      <c r="AX710" s="7">
        <f t="shared" si="8042"/>
        <v>0.68526300978026922</v>
      </c>
      <c r="AY710" s="7">
        <f t="shared" si="8042"/>
        <v>0.92349999530019633</v>
      </c>
      <c r="AZ710" s="7">
        <f t="shared" si="8042"/>
        <v>0.67809878109293165</v>
      </c>
      <c r="BA710" s="7">
        <f t="shared" si="8042"/>
        <v>0.18725097675805291</v>
      </c>
      <c r="BB710" s="7">
        <f t="shared" si="8042"/>
        <v>0.34047176088306236</v>
      </c>
      <c r="BC710" s="7">
        <f t="shared" si="8042"/>
        <v>0.79715245026537385</v>
      </c>
      <c r="BD710" s="7">
        <f t="shared" si="8042"/>
        <v>0.68621958616256062</v>
      </c>
      <c r="BE710" s="7">
        <f t="shared" si="8042"/>
        <v>4.480919161365092E-2</v>
      </c>
      <c r="BF710" s="7">
        <f t="shared" si="8042"/>
        <v>0.64934687316720119</v>
      </c>
      <c r="BG710" s="7">
        <f t="shared" si="8042"/>
        <v>0.7754599696380976</v>
      </c>
      <c r="BH710" s="7">
        <f t="shared" si="8042"/>
        <v>0.9799417459923222</v>
      </c>
      <c r="BI710" s="7">
        <f t="shared" si="8042"/>
        <v>0.74235769313968247</v>
      </c>
      <c r="BJ710" s="7">
        <f t="shared" si="8042"/>
        <v>0.38570858687897619</v>
      </c>
      <c r="BK710" s="7">
        <f t="shared" si="8042"/>
        <v>0.33241564945722091</v>
      </c>
      <c r="BL710" s="7">
        <f t="shared" si="8042"/>
        <v>6.1974939813653582E-2</v>
      </c>
      <c r="BM710" s="7">
        <f t="shared" si="8042"/>
        <v>0.76989619783569774</v>
      </c>
      <c r="BN710" s="7">
        <f t="shared" si="8042"/>
        <v>0.4660803337633298</v>
      </c>
      <c r="BO710" s="7">
        <f t="shared" si="8042"/>
        <v>0.88983332847365881</v>
      </c>
      <c r="BP710" s="7">
        <f t="shared" si="8042"/>
        <v>0.34390040272550798</v>
      </c>
      <c r="BQ710" s="7">
        <f t="shared" si="8042"/>
        <v>0.37214883585118574</v>
      </c>
      <c r="BR710" s="7">
        <f t="shared" si="8042"/>
        <v>0.32016469280830379</v>
      </c>
      <c r="BS710" s="7">
        <f t="shared" si="8042"/>
        <v>0.20273442129575131</v>
      </c>
      <c r="BT710" s="7">
        <f t="shared" si="8042"/>
        <v>0.79178157140592587</v>
      </c>
      <c r="BU710" s="7">
        <f t="shared" si="8042"/>
        <v>0.21224649651907376</v>
      </c>
      <c r="BV710" s="7">
        <f t="shared" si="8042"/>
        <v>4.3148299123138112E-2</v>
      </c>
      <c r="BW710" s="7">
        <f t="shared" si="8042"/>
        <v>0.31139610458264783</v>
      </c>
      <c r="BX710" s="11">
        <f t="shared" si="8042"/>
        <v>0.54833200712396368</v>
      </c>
    </row>
    <row r="711" spans="1:76" x14ac:dyDescent="0.25">
      <c r="A711" s="53"/>
      <c r="BX711" s="12"/>
    </row>
    <row r="712" spans="1:76" x14ac:dyDescent="0.25">
      <c r="A712" s="53"/>
      <c r="B712" s="8">
        <v>0.29033457249070638</v>
      </c>
      <c r="C712" s="3">
        <v>0.10297397769516729</v>
      </c>
      <c r="D712" s="3">
        <v>0.11189591078066916</v>
      </c>
      <c r="E712" s="3">
        <v>0.48066914498141267</v>
      </c>
      <c r="F712" s="3">
        <v>0.88215613382899627</v>
      </c>
      <c r="G712" s="3">
        <v>0.1</v>
      </c>
      <c r="H712" s="3">
        <v>0.1</v>
      </c>
      <c r="I712" s="3">
        <v>0.41226765799256504</v>
      </c>
      <c r="J712" s="3">
        <v>0.10297397769516729</v>
      </c>
      <c r="K712" s="3">
        <v>0.10059479553903346</v>
      </c>
      <c r="L712" s="3">
        <v>0.10594795539033458</v>
      </c>
      <c r="M712" s="3">
        <v>0.10297397769516729</v>
      </c>
      <c r="N712" s="3">
        <v>0.120817843866171</v>
      </c>
      <c r="O712" s="3">
        <v>0</v>
      </c>
      <c r="P712" s="6">
        <f>$BV$43+ (B712*AI706) + (C712*$AJ$43) +(D712*$AK$43)+(E712*$AL$43)+(F712*$AM$43)+(G712*$AN$43)+(H712*$AO$43)+(I712*$AP$43)+(J712*$AQ$43)+(K712*$AR$43)+(L712*$AS$43)+(M712*$AT$43)+(N712*$AU$43)</f>
        <v>1.1168360491324956</v>
      </c>
      <c r="Q712" s="6">
        <f>$BW$43+ (B712*$AV$43) + (C712*$AW$43) +(D712*$AX$43)+(E712*$AY$43)+(F712*$AZ$43)+(G712*$BA$43)+(H712*$BB$43)+(I712*$BC$43)+(J712*$BD$43)+(K712*$BE$43)+(L712*$BF$43)+(M712*$BG$43)+(N712*$BH$43)</f>
        <v>2.4655634858100868</v>
      </c>
      <c r="R712" s="6">
        <f>$BX$43+ (B712*$BI$43) + (C712*$BJ$43) +(D712*$BK$43)+(E712*$BL$43)+(F712*$BM$43)+(G712*$BN$43)+(H712*$BO$43)+(I712*$BP$43)+(J712*$BQ$43)+(K712*$BR$43)+(L712*$BS$43)+(M712*$BT$43)+(N712*$BU$43)</f>
        <v>2.0036371550250882</v>
      </c>
      <c r="S712" s="6">
        <f>1/(1+EXP(-P712))</f>
        <v>0.7534013645401284</v>
      </c>
      <c r="T712" s="6">
        <f t="shared" ref="T712" si="8043">1/(1+EXP(-Q712))</f>
        <v>0.92169215469987387</v>
      </c>
      <c r="U712" s="6">
        <f t="shared" ref="U712" si="8044">1/(1+EXP(-R712))</f>
        <v>0.88117842732851526</v>
      </c>
      <c r="V712" s="6">
        <f>AB703+(S712*Y703)+(T712*Z703)+(U712*AA703)</f>
        <v>8.3134338811651054E-2</v>
      </c>
      <c r="W712" s="6">
        <f t="shared" ref="W712" si="8045">1/(1+EXP(-V712))</f>
        <v>0.52077162280600231</v>
      </c>
      <c r="X712" s="6">
        <f>(O712 -W712) *W712 * (1-W712)</f>
        <v>-0.12996821341360509</v>
      </c>
      <c r="Y712" s="6">
        <f>$Q$4*X712*S712</f>
        <v>-9.7918229332652693E-3</v>
      </c>
      <c r="Z712" s="6">
        <f>$Q$4*X712*T712</f>
        <v>-1.1979068266367873E-2</v>
      </c>
      <c r="AA712" s="6">
        <f>$Q$4*X712*U712</f>
        <v>-1.1452518589849739E-2</v>
      </c>
      <c r="AB712" s="6">
        <f>$Q$4*X712</f>
        <v>-1.299682134136051E-2</v>
      </c>
      <c r="AC712" s="6">
        <f>X712 *Y703</f>
        <v>-5.0185261434276256E-2</v>
      </c>
      <c r="AD712" s="6">
        <f>X712 *Z703</f>
        <v>3.3365183363687934E-2</v>
      </c>
      <c r="AE712" s="6">
        <f>X712 *AA703</f>
        <v>5.0336685123148144E-2</v>
      </c>
      <c r="AF712" s="6">
        <f>AC712 *S712*(1 - S712)</f>
        <v>-9.3238067272087034E-3</v>
      </c>
      <c r="AG712" s="6">
        <f>AD712 *T712*(1 - T712)</f>
        <v>2.4081563545710538E-3</v>
      </c>
      <c r="AH712" s="6">
        <f>AE712 *U712*(1 - U712)</f>
        <v>5.2704022716186759E-3</v>
      </c>
      <c r="AI712" s="6">
        <f>$Q$4*$AF$52 *B712</f>
        <v>-4.4871305332942388E-4</v>
      </c>
      <c r="AJ712" s="6">
        <f t="shared" ref="AJ712" si="8046">$Q$4*$AF$52 *C712</f>
        <v>-1.5914662710915544E-4</v>
      </c>
      <c r="AK712" s="6">
        <f t="shared" ref="AK712" si="8047">$Q$4*$AF$52 *D712</f>
        <v>-1.7293550454821583E-4</v>
      </c>
      <c r="AL712" s="6">
        <f t="shared" ref="AL712" si="8048">$Q$4*$AF$52 *E712</f>
        <v>-7.4287577202937895E-4</v>
      </c>
      <c r="AM712" s="6">
        <f t="shared" ref="AM712" si="8049">$Q$4*$AF$52 *F712</f>
        <v>-1.3633752567870968E-3</v>
      </c>
      <c r="AN712" s="6">
        <f t="shared" ref="AN712" si="8050">$Q$4*$AF$52 *G712</f>
        <v>-1.5455033462946863E-4</v>
      </c>
      <c r="AO712" s="6">
        <f t="shared" ref="AO712" si="8051">$Q$4*$AF$52 *H712</f>
        <v>-1.5455033462946863E-4</v>
      </c>
      <c r="AP712" s="6">
        <f t="shared" ref="AP712" si="8052">$Q$4*$AF$52 *I712</f>
        <v>-6.3716104499658254E-4</v>
      </c>
      <c r="AQ712" s="6">
        <f t="shared" ref="AQ712" si="8053">$Q$4*$AF$52 *J712</f>
        <v>-1.5914662710915544E-4</v>
      </c>
      <c r="AR712" s="6">
        <f t="shared" ref="AR712" si="8054">$Q$4*$AF$52 *K712</f>
        <v>-1.5546959312540598E-4</v>
      </c>
      <c r="AS712" s="6">
        <f t="shared" ref="AS712" si="8055">$Q$4*$AF$52 *L712</f>
        <v>-1.6374291958884223E-4</v>
      </c>
      <c r="AT712" s="6">
        <f t="shared" ref="AT712" si="8056">$Q$4*$AF$52 *M712</f>
        <v>-1.5914662710915544E-4</v>
      </c>
      <c r="AU712" s="6">
        <f t="shared" ref="AU712" si="8057">$Q$4*$AF$52 *N712</f>
        <v>-1.8672438198727621E-4</v>
      </c>
      <c r="AV712" s="6">
        <f>$Q$4*$AG$52 *B712</f>
        <v>-5.0799712809904275E-5</v>
      </c>
      <c r="AW712" s="6">
        <f t="shared" ref="AW712" si="8058">$Q$4*$AG$52 *C712</f>
        <v>-1.8017311713628017E-5</v>
      </c>
      <c r="AX712" s="6">
        <f t="shared" ref="AX712" si="8059">$Q$4*$AG$52 *D712</f>
        <v>-1.9578378432498315E-5</v>
      </c>
      <c r="AY712" s="6">
        <f t="shared" ref="AY712" si="8060">$Q$4*$AG$52 *E712</f>
        <v>-8.4102469479137277E-5</v>
      </c>
      <c r="AZ712" s="6">
        <f t="shared" ref="AZ712" si="8061">$Q$4*$AG$52 *F712</f>
        <v>-1.5435047182830067E-4</v>
      </c>
      <c r="BA712" s="6">
        <f t="shared" ref="BA712" si="8062">$Q$4*$AG$52 *G712</f>
        <v>-1.7496956140671253E-5</v>
      </c>
      <c r="BB712" s="6">
        <f t="shared" ref="BB712" si="8063">$Q$4*$AG$52 *H712</f>
        <v>-1.7496956140671253E-5</v>
      </c>
      <c r="BC712" s="6">
        <f t="shared" ref="BC712" si="8064">$Q$4*$AG$52 *I712</f>
        <v>-7.2134291301131665E-5</v>
      </c>
      <c r="BD712" s="6">
        <f t="shared" ref="BD712" si="8065">$Q$4*$AG$52 *J712</f>
        <v>-1.8017311713628017E-5</v>
      </c>
      <c r="BE712" s="6">
        <f t="shared" ref="BE712" si="8066">$Q$4*$AG$52 *K712</f>
        <v>-1.7601027255262605E-5</v>
      </c>
      <c r="BF712" s="6">
        <f t="shared" ref="BF712" si="8067">$Q$4*$AG$52 *L712</f>
        <v>-1.8537667286584785E-5</v>
      </c>
      <c r="BG712" s="6">
        <f t="shared" ref="BG712" si="8068">$Q$4*$AG$52 *M712</f>
        <v>-1.8017311713628017E-5</v>
      </c>
      <c r="BH712" s="6">
        <f t="shared" ref="BH712" si="8069">$Q$4*$AG$52 *N712</f>
        <v>-2.1139445151368612E-5</v>
      </c>
      <c r="BI712" s="6">
        <f>$Q$4*$AH$52 *B712</f>
        <v>-2.4001231093712511E-5</v>
      </c>
      <c r="BJ712" s="6">
        <f t="shared" ref="BJ712" si="8070">$Q$4*$AH$52 *C712</f>
        <v>-8.5126005287559081E-6</v>
      </c>
      <c r="BK712" s="6">
        <f t="shared" ref="BK712" si="8071">$Q$4*$AH$52 *D712</f>
        <v>-9.2501543651824131E-6</v>
      </c>
      <c r="BL712" s="6">
        <f t="shared" ref="BL712" si="8072">$Q$4*$AH$52 *E712</f>
        <v>-3.9735712937477939E-5</v>
      </c>
      <c r="BM712" s="6">
        <f t="shared" ref="BM712" si="8073">$Q$4*$AH$52 *F712</f>
        <v>-7.292563557667065E-5</v>
      </c>
      <c r="BN712" s="6">
        <f t="shared" ref="BN712" si="8074">$Q$4*$AH$52 *G712</f>
        <v>-8.2667492499470737E-6</v>
      </c>
      <c r="BO712" s="6">
        <f t="shared" ref="BO712" si="8075">$Q$4*$AH$52 *H712</f>
        <v>-8.2667492499470737E-6</v>
      </c>
      <c r="BP712" s="6">
        <f t="shared" ref="BP712" si="8076">$Q$4*$AH$52 *I712</f>
        <v>-3.4081133524874732E-5</v>
      </c>
      <c r="BQ712" s="6">
        <f t="shared" ref="BQ712" si="8077">$Q$4*$AH$52 *J712</f>
        <v>-8.5126005287559081E-6</v>
      </c>
      <c r="BR712" s="6">
        <f t="shared" ref="BR712" si="8078">$Q$4*$AH$52 *K712</f>
        <v>-8.3159195057088406E-6</v>
      </c>
      <c r="BS712" s="6">
        <f t="shared" ref="BS712" si="8079">$Q$4*$AH$52 *L712</f>
        <v>-8.7584518075647443E-6</v>
      </c>
      <c r="BT712" s="6">
        <f t="shared" ref="BT712" si="8080">$Q$4*$AH$52 *M712</f>
        <v>-8.5126005287559081E-6</v>
      </c>
      <c r="BU712" s="6">
        <f t="shared" ref="BU712" si="8081">$Q$4*$AH$52 *N712</f>
        <v>-9.9877082016089164E-6</v>
      </c>
      <c r="BV712" s="6">
        <f>$Q$4*AF712</f>
        <v>-9.3238067272087034E-4</v>
      </c>
      <c r="BW712" s="6">
        <f>$Q$4*AG712</f>
        <v>2.4081563545710538E-4</v>
      </c>
      <c r="BX712" s="10">
        <f>$Q$4*AH712</f>
        <v>5.2704022716186765E-4</v>
      </c>
    </row>
    <row r="713" spans="1:76" x14ac:dyDescent="0.25">
      <c r="A713" s="53"/>
      <c r="B713" s="21" t="s">
        <v>74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13">
        <f>Y710+Y712</f>
        <v>0.38535702410860107</v>
      </c>
      <c r="Z713" s="13">
        <f t="shared" ref="Z713:AB713" si="8082">Z710+Z712</f>
        <v>-0.25762469861640386</v>
      </c>
      <c r="AA713" s="13">
        <f t="shared" si="8082"/>
        <v>-0.38819195789534183</v>
      </c>
      <c r="AB713" s="13">
        <f t="shared" si="8082"/>
        <v>0.36908788331848102</v>
      </c>
      <c r="AC713" s="36" t="s">
        <v>74</v>
      </c>
      <c r="AD713" s="36"/>
      <c r="AE713" s="36"/>
      <c r="AF713" s="36"/>
      <c r="AG713" s="36"/>
      <c r="AH713" s="36"/>
      <c r="AI713" s="14">
        <f>AI710+AI712</f>
        <v>-2.1726447992410278E-2</v>
      </c>
      <c r="AJ713" s="14">
        <f t="shared" ref="AJ713:BV713" si="8083">AJ710+AJ712</f>
        <v>0.78457698246106011</v>
      </c>
      <c r="AK713" s="14">
        <f t="shared" si="8083"/>
        <v>0.50746597922796111</v>
      </c>
      <c r="AL713" s="14">
        <f t="shared" si="8083"/>
        <v>5.0934475198831396E-2</v>
      </c>
      <c r="AM713" s="14">
        <f t="shared" si="8083"/>
        <v>0.12833606944151466</v>
      </c>
      <c r="AN713" s="14">
        <f t="shared" si="8083"/>
        <v>0.38459006362164067</v>
      </c>
      <c r="AO713" s="14">
        <f t="shared" si="8083"/>
        <v>0.93158858796720323</v>
      </c>
      <c r="AP713" s="14">
        <f t="shared" si="8083"/>
        <v>5.4434145139882768E-2</v>
      </c>
      <c r="AQ713" s="14">
        <f t="shared" si="8083"/>
        <v>0.60008629980238448</v>
      </c>
      <c r="AR713" s="14">
        <f t="shared" si="8083"/>
        <v>8.9669143316664951E-2</v>
      </c>
      <c r="AS713" s="14">
        <f t="shared" si="8083"/>
        <v>0.55648272280680733</v>
      </c>
      <c r="AT713" s="14">
        <f t="shared" si="8083"/>
        <v>0.9345592905389184</v>
      </c>
      <c r="AU713" s="14">
        <f t="shared" si="8083"/>
        <v>0.84988747612942617</v>
      </c>
      <c r="AV713" s="14">
        <f t="shared" si="8083"/>
        <v>0.64720503250118566</v>
      </c>
      <c r="AW713" s="14">
        <f t="shared" si="8083"/>
        <v>0.89445682889257727</v>
      </c>
      <c r="AX713" s="14">
        <f t="shared" si="8083"/>
        <v>0.68524343140183674</v>
      </c>
      <c r="AY713" s="14">
        <f t="shared" si="8083"/>
        <v>0.92341589283071723</v>
      </c>
      <c r="AZ713" s="14">
        <f t="shared" si="8083"/>
        <v>0.67794443062110332</v>
      </c>
      <c r="BA713" s="14">
        <f t="shared" si="8083"/>
        <v>0.18723347980191224</v>
      </c>
      <c r="BB713" s="14">
        <f t="shared" si="8083"/>
        <v>0.34045426392692169</v>
      </c>
      <c r="BC713" s="14">
        <f t="shared" si="8083"/>
        <v>0.7970803159740727</v>
      </c>
      <c r="BD713" s="14">
        <f t="shared" si="8083"/>
        <v>0.68620156885084704</v>
      </c>
      <c r="BE713" s="14">
        <f t="shared" si="8083"/>
        <v>4.479159058639566E-2</v>
      </c>
      <c r="BF713" s="14">
        <f t="shared" si="8083"/>
        <v>0.64932833549991464</v>
      </c>
      <c r="BG713" s="14">
        <f t="shared" si="8083"/>
        <v>0.77544195232638402</v>
      </c>
      <c r="BH713" s="14">
        <f t="shared" si="8083"/>
        <v>0.97992060654717084</v>
      </c>
      <c r="BI713" s="14">
        <f t="shared" si="8083"/>
        <v>0.74233369190858878</v>
      </c>
      <c r="BJ713" s="14">
        <f t="shared" si="8083"/>
        <v>0.38570007427844744</v>
      </c>
      <c r="BK713" s="14">
        <f t="shared" si="8083"/>
        <v>0.3324063993028557</v>
      </c>
      <c r="BL713" s="14">
        <f t="shared" si="8083"/>
        <v>6.1935204100716103E-2</v>
      </c>
      <c r="BM713" s="14">
        <f t="shared" si="8083"/>
        <v>0.76982327220012103</v>
      </c>
      <c r="BN713" s="14">
        <f t="shared" si="8083"/>
        <v>0.46607206701407983</v>
      </c>
      <c r="BO713" s="14">
        <f t="shared" si="8083"/>
        <v>0.88982506172440889</v>
      </c>
      <c r="BP713" s="14">
        <f t="shared" si="8083"/>
        <v>0.3438663215919831</v>
      </c>
      <c r="BQ713" s="14">
        <f t="shared" si="8083"/>
        <v>0.37214032325065699</v>
      </c>
      <c r="BR713" s="14">
        <f t="shared" si="8083"/>
        <v>0.32015637688879806</v>
      </c>
      <c r="BS713" s="14">
        <f t="shared" si="8083"/>
        <v>0.20272566284394375</v>
      </c>
      <c r="BT713" s="14">
        <f t="shared" si="8083"/>
        <v>0.79177305880539706</v>
      </c>
      <c r="BU713" s="14">
        <f t="shared" si="8083"/>
        <v>0.21223650881087217</v>
      </c>
      <c r="BV713" s="14">
        <f t="shared" si="8083"/>
        <v>4.2215918450417243E-2</v>
      </c>
      <c r="BW713" s="14">
        <f>BW710+BW712</f>
        <v>0.31163692021810491</v>
      </c>
      <c r="BX713" s="15">
        <f t="shared" ref="BX713" si="8084">BX710+BX712</f>
        <v>0.54885904735112556</v>
      </c>
    </row>
    <row r="714" spans="1:76" x14ac:dyDescent="0.25">
      <c r="A714" s="53"/>
      <c r="BX714" s="12"/>
    </row>
    <row r="715" spans="1:76" ht="14.25" customHeight="1" x14ac:dyDescent="0.25">
      <c r="A715" s="53"/>
      <c r="B715" s="8">
        <v>0.32007434944237922</v>
      </c>
      <c r="C715" s="3">
        <v>0.1</v>
      </c>
      <c r="D715" s="3">
        <v>0.10594795539033458</v>
      </c>
      <c r="E715" s="3">
        <v>0.45687732342007437</v>
      </c>
      <c r="F715" s="3">
        <v>0.9</v>
      </c>
      <c r="G715" s="3">
        <v>0.1</v>
      </c>
      <c r="H715" s="3">
        <v>0.10594795539033458</v>
      </c>
      <c r="I715" s="3">
        <v>0.45985130111524164</v>
      </c>
      <c r="J715" s="3">
        <v>0.10297397769516729</v>
      </c>
      <c r="K715" s="3">
        <v>0.10059479553903346</v>
      </c>
      <c r="L715" s="3">
        <v>0.10297397769516729</v>
      </c>
      <c r="M715" s="3">
        <v>0.10297397769516729</v>
      </c>
      <c r="N715" s="3">
        <v>0.10892193308550187</v>
      </c>
      <c r="O715" s="3">
        <v>0</v>
      </c>
      <c r="P715" s="6">
        <f>$BV$43+ (B715*AI709) + (C715*$AJ$43) +(D715*$AK$43)+(E715*$AL$43)+(F715*$AM$43)+(G715*$AN$43)+(H715*$AO$43)+(I715*$AP$43)+(J715*$AQ$43)+(K715*$AR$43)+(L715*$AS$43)+(M715*$AT$43)+(N715*$AU$43)</f>
        <v>1.1143230549601821</v>
      </c>
      <c r="Q715" s="6">
        <f>$BW$43+ (B715*$AV$43) + (C715*$AW$43) +(D715*$AX$43)+(E715*$AY$43)+(F715*$AZ$43)+(G715*$BA$43)+(H715*$BB$43)+(I715*$BC$43)+(J715*$BD$43)+(K715*$BE$43)+(L715*$BF$43)+(M715*$BG$43)+(N715*$BH$43)</f>
        <v>2.4954608669463334</v>
      </c>
      <c r="R715" s="6">
        <f>$BX$43+ (B715*$BI$43) + (C715*$BJ$43) +(D715*$BK$43)+(E715*$BL$43)+(F715*$BM$43)+(G715*$BN$43)+(H715*$BO$43)+(I715*$BP$43)+(J715*$BQ$43)+(K715*$BR$43)+(L715*$BS$43)+(M715*$BT$43)+(N715*$BU$43)</f>
        <v>2.053859722839591</v>
      </c>
      <c r="S715" s="6">
        <f t="shared" ref="S715" si="8085">1/(1+EXP(-P715))</f>
        <v>0.75293418375792309</v>
      </c>
      <c r="T715" s="6">
        <f>1/(1+EXP(-Q715))</f>
        <v>0.92382299661895484</v>
      </c>
      <c r="U715" s="6">
        <f>1/(1+EXP(-R715))</f>
        <v>0.88633704164848148</v>
      </c>
      <c r="V715" s="6">
        <f>AB703+(S715*Y703)+(T715*Z703)+(U715*AA703)</f>
        <v>8.0408987308896396E-2</v>
      </c>
      <c r="W715" s="6">
        <f t="shared" ref="W715" si="8086">1/(1+EXP(-V715))</f>
        <v>0.5200914227262381</v>
      </c>
      <c r="X715" s="6">
        <f>(O715 -W715) *W715 * (1-W715)</f>
        <v>-0.12981291283845484</v>
      </c>
      <c r="Y715" s="6">
        <f>$Q$4*X715*S715</f>
        <v>-9.7740579569260411E-3</v>
      </c>
      <c r="Z715" s="6">
        <f>$Q$4*X715*T715</f>
        <v>-1.1992415413825655E-2</v>
      </c>
      <c r="AA715" s="6">
        <f>$Q$4*X715*U715</f>
        <v>-1.1505799313300825E-2</v>
      </c>
      <c r="AB715" s="6">
        <f>$Q$4*X715</f>
        <v>-1.2981291283845484E-2</v>
      </c>
      <c r="AC715" s="6">
        <f>$X715 *Y703</f>
        <v>-5.0125294464198687E-2</v>
      </c>
      <c r="AD715" s="6">
        <f>$X715 *Z703</f>
        <v>3.3325314906391498E-2</v>
      </c>
      <c r="AE715" s="6">
        <f>$X715 *AA703</f>
        <v>5.0276537215090768E-2</v>
      </c>
      <c r="AF715" s="6">
        <f>AC715 *S715*(1 - S715)</f>
        <v>-9.3245227491675492E-3</v>
      </c>
      <c r="AG715" s="6">
        <f>AD715 *T715*(1 - T715)</f>
        <v>2.3452379619118354E-3</v>
      </c>
      <c r="AH715" s="6">
        <f>AE715 *U715*(1 - U715)</f>
        <v>5.065043892054759E-3</v>
      </c>
      <c r="AI715" s="6">
        <f t="shared" ref="AI715" si="8087">$Q$4*$AF$33 *B715</f>
        <v>-4.7762817871976817E-4</v>
      </c>
      <c r="AJ715" s="6">
        <f t="shared" ref="AJ715" si="8088">$Q$4*$AF$33 *C715</f>
        <v>-1.4922413481488689E-4</v>
      </c>
      <c r="AK715" s="6">
        <f t="shared" ref="AK715" si="8089">$Q$4*$AF$33 *D715</f>
        <v>-1.5809991978528909E-4</v>
      </c>
      <c r="AL715" s="6">
        <f t="shared" ref="AL715" si="8090">$Q$4*$AF$33 *E715</f>
        <v>-6.817712330390186E-4</v>
      </c>
      <c r="AM715" s="6">
        <f t="shared" ref="AM715" si="8091">$Q$4*$AF$33 *F715</f>
        <v>-1.3430172133339822E-3</v>
      </c>
      <c r="AN715" s="6">
        <f t="shared" ref="AN715" si="8092">$Q$4*$AF$33 *G715</f>
        <v>-1.4922413481488689E-4</v>
      </c>
      <c r="AO715" s="6">
        <f t="shared" ref="AO715" si="8093">$Q$4*$AF$33 *H715</f>
        <v>-1.5809991978528909E-4</v>
      </c>
      <c r="AP715" s="6">
        <f t="shared" ref="AP715" si="8094">$Q$4*$AF$33 *I715</f>
        <v>-6.8620912552421962E-4</v>
      </c>
      <c r="AQ715" s="6">
        <f t="shared" ref="AQ715" si="8095">$Q$4*$AF$33 *J715</f>
        <v>-1.5366202730008799E-4</v>
      </c>
      <c r="AR715" s="6">
        <f t="shared" ref="AR715" si="8096">$Q$4*$AF$33 *K715</f>
        <v>-1.501117133119271E-4</v>
      </c>
      <c r="AS715" s="6">
        <f t="shared" ref="AS715" si="8097">$Q$4*$AF$33 *L715</f>
        <v>-1.5366202730008799E-4</v>
      </c>
      <c r="AT715" s="6">
        <f t="shared" ref="AT715" si="8098">$Q$4*$AF$33 *M715</f>
        <v>-1.5366202730008799E-4</v>
      </c>
      <c r="AU715" s="6">
        <f t="shared" ref="AU715" si="8099">$Q$4*$AF$33 *N715</f>
        <v>-1.6253781227049019E-4</v>
      </c>
      <c r="AV715" s="6">
        <f t="shared" ref="AV715" si="8100">$Q$4*$AG$33 *B715</f>
        <v>-5.733351398497838E-5</v>
      </c>
      <c r="AW715" s="6">
        <f t="shared" ref="AW715" si="8101">$Q$4*$AG$33 *C715</f>
        <v>-1.7912561279859678E-5</v>
      </c>
      <c r="AX715" s="6">
        <f t="shared" ref="AX715" si="8102">$Q$4*$AG$33 *D715</f>
        <v>-1.8977992434052078E-5</v>
      </c>
      <c r="AY715" s="6">
        <f t="shared" ref="AY715" si="8103">$Q$4*$AG$33 *E715</f>
        <v>-8.1838430531403508E-5</v>
      </c>
      <c r="AZ715" s="6">
        <f t="shared" ref="AZ715" si="8104">$Q$4*$AG$33 *F715</f>
        <v>-1.6121305151873711E-4</v>
      </c>
      <c r="BA715" s="6">
        <f t="shared" ref="BA715" si="8105">$Q$4*$AG$33 *G715</f>
        <v>-1.7912561279859678E-5</v>
      </c>
      <c r="BB715" s="6">
        <f t="shared" ref="BB715" si="8106">$Q$4*$AG$33 *H715</f>
        <v>-1.8977992434052078E-5</v>
      </c>
      <c r="BC715" s="6">
        <f t="shared" ref="BC715" si="8107">$Q$4*$AG$33 *I715</f>
        <v>-8.2371146108499717E-5</v>
      </c>
      <c r="BD715" s="6">
        <f t="shared" ref="BD715" si="8108">$Q$4*$AG$33 *J715</f>
        <v>-1.8445276856955879E-5</v>
      </c>
      <c r="BE715" s="6">
        <f t="shared" ref="BE715" si="8109">$Q$4*$AG$33 *K715</f>
        <v>-1.8019104395278919E-5</v>
      </c>
      <c r="BF715" s="6">
        <f t="shared" ref="BF715" si="8110">$Q$4*$AG$33 *L715</f>
        <v>-1.8445276856955879E-5</v>
      </c>
      <c r="BG715" s="6">
        <f t="shared" ref="BG715" si="8111">$Q$4*$AG$33 *M715</f>
        <v>-1.8445276856955879E-5</v>
      </c>
      <c r="BH715" s="6">
        <f t="shared" ref="BH715" si="8112">$Q$4*$AG$33 *N715</f>
        <v>-1.9510708011148276E-5</v>
      </c>
      <c r="BI715" s="6">
        <f t="shared" ref="BI715" si="8113">$Q$4*$AH$33 *B715</f>
        <v>-3.1616436273228051E-5</v>
      </c>
      <c r="BJ715" s="6">
        <f t="shared" ref="BJ715" si="8114">$Q$4*$AH$33 *C715</f>
        <v>-9.8778412979074856E-6</v>
      </c>
      <c r="BK715" s="6">
        <f t="shared" ref="BK715" si="8115">$Q$4*$AH$33 *D715</f>
        <v>-1.0465370891835069E-5</v>
      </c>
      <c r="BL715" s="6">
        <f t="shared" ref="BL715" si="8116">$Q$4*$AH$33 *E715</f>
        <v>-4.5129616933562451E-5</v>
      </c>
      <c r="BM715" s="6">
        <f t="shared" ref="BM715" si="8117">$Q$4*$AH$33 *F715</f>
        <v>-8.8900571681167377E-5</v>
      </c>
      <c r="BN715" s="6">
        <f t="shared" ref="BN715" si="8118">$Q$4*$AH$33 *G715</f>
        <v>-9.8778412979074856E-6</v>
      </c>
      <c r="BO715" s="6">
        <f t="shared" ref="BO715" si="8119">$Q$4*$AH$33 *H715</f>
        <v>-1.0465370891835069E-5</v>
      </c>
      <c r="BP715" s="6">
        <f t="shared" ref="BP715" si="8120">$Q$4*$AH$33 *I715</f>
        <v>-4.5423381730526246E-5</v>
      </c>
      <c r="BQ715" s="6">
        <f t="shared" ref="BQ715" si="8121">$Q$4*$AH$33 *J715</f>
        <v>-1.0171606094871277E-5</v>
      </c>
      <c r="BR715" s="6">
        <f t="shared" ref="BR715" si="8122">$Q$4*$AH$33 *K715</f>
        <v>-9.9365942573002432E-6</v>
      </c>
      <c r="BS715" s="6">
        <f t="shared" ref="BS715" si="8123">$Q$4*$AH$33 *L715</f>
        <v>-1.0171606094871277E-5</v>
      </c>
      <c r="BT715" s="6">
        <f t="shared" ref="BT715" si="8124">$Q$4*$AH$33 *M715</f>
        <v>-1.0171606094871277E-5</v>
      </c>
      <c r="BU715" s="6">
        <f t="shared" ref="BU715" si="8125">$Q$4*$AH$33 *N715</f>
        <v>-1.075913568879886E-5</v>
      </c>
      <c r="BV715" s="6">
        <f>AF715*BV713</f>
        <v>-3.9364329196791767E-4</v>
      </c>
      <c r="BW715" s="6">
        <f t="shared" ref="BW715" si="8126">AG715*BW713</f>
        <v>7.3086273562878964E-4</v>
      </c>
      <c r="BX715" s="10">
        <f>AH715*BX713</f>
        <v>2.7799951653848121E-3</v>
      </c>
    </row>
    <row r="716" spans="1:76" x14ac:dyDescent="0.25">
      <c r="A716" s="53"/>
      <c r="B716" s="21" t="s">
        <v>74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13">
        <f>Y713+Y715</f>
        <v>0.37558296615167502</v>
      </c>
      <c r="Z716" s="13">
        <f t="shared" ref="Z716:AB716" si="8127">Z713+Z715</f>
        <v>-0.26961711403022953</v>
      </c>
      <c r="AA716" s="13">
        <f t="shared" si="8127"/>
        <v>-0.39969775720864265</v>
      </c>
      <c r="AB716" s="13">
        <f t="shared" si="8127"/>
        <v>0.35610659203463552</v>
      </c>
      <c r="AC716" s="36" t="s">
        <v>74</v>
      </c>
      <c r="AD716" s="36"/>
      <c r="AE716" s="36"/>
      <c r="AF716" s="36"/>
      <c r="AG716" s="36"/>
      <c r="AH716" s="36"/>
      <c r="AI716" s="14">
        <f>AI713+AI715</f>
        <v>-2.2204076171130047E-2</v>
      </c>
      <c r="AJ716" s="14">
        <f t="shared" ref="AJ716:BX716" si="8128">AJ713+AJ715</f>
        <v>0.78442775832624523</v>
      </c>
      <c r="AK716" s="14">
        <f t="shared" si="8128"/>
        <v>0.50730787930817578</v>
      </c>
      <c r="AL716" s="14">
        <f t="shared" si="8128"/>
        <v>5.0252703965792379E-2</v>
      </c>
      <c r="AM716" s="14">
        <f t="shared" si="8128"/>
        <v>0.12699305222818066</v>
      </c>
      <c r="AN716" s="14">
        <f t="shared" si="8128"/>
        <v>0.38444083948682578</v>
      </c>
      <c r="AO716" s="14">
        <f t="shared" si="8128"/>
        <v>0.9314304880474179</v>
      </c>
      <c r="AP716" s="14">
        <f t="shared" si="8128"/>
        <v>5.3747936014358552E-2</v>
      </c>
      <c r="AQ716" s="14">
        <f t="shared" si="8128"/>
        <v>0.59993263777508443</v>
      </c>
      <c r="AR716" s="14">
        <f t="shared" si="8128"/>
        <v>8.9519031603353019E-2</v>
      </c>
      <c r="AS716" s="14">
        <f t="shared" si="8128"/>
        <v>0.55632906077950728</v>
      </c>
      <c r="AT716" s="14">
        <f t="shared" si="8128"/>
        <v>0.93440562851161835</v>
      </c>
      <c r="AU716" s="14">
        <f t="shared" si="8128"/>
        <v>0.84972493831715568</v>
      </c>
      <c r="AV716" s="14">
        <f t="shared" si="8128"/>
        <v>0.6471476989872007</v>
      </c>
      <c r="AW716" s="14">
        <f t="shared" si="8128"/>
        <v>0.89443891633129746</v>
      </c>
      <c r="AX716" s="14">
        <f t="shared" si="8128"/>
        <v>0.68522445340940275</v>
      </c>
      <c r="AY716" s="14">
        <f t="shared" si="8128"/>
        <v>0.92333405440018579</v>
      </c>
      <c r="AZ716" s="14">
        <f t="shared" si="8128"/>
        <v>0.6777832175695846</v>
      </c>
      <c r="BA716" s="14">
        <f t="shared" si="8128"/>
        <v>0.18721556724063237</v>
      </c>
      <c r="BB716" s="14">
        <f t="shared" si="8128"/>
        <v>0.34043528593448763</v>
      </c>
      <c r="BC716" s="14">
        <f t="shared" si="8128"/>
        <v>0.79699794482796416</v>
      </c>
      <c r="BD716" s="14">
        <f t="shared" si="8128"/>
        <v>0.68618312357399014</v>
      </c>
      <c r="BE716" s="14">
        <f t="shared" si="8128"/>
        <v>4.4773571482000382E-2</v>
      </c>
      <c r="BF716" s="14">
        <f t="shared" si="8128"/>
        <v>0.64930989022305774</v>
      </c>
      <c r="BG716" s="14">
        <f t="shared" si="8128"/>
        <v>0.77542350704952712</v>
      </c>
      <c r="BH716" s="14">
        <f t="shared" si="8128"/>
        <v>0.97990109583915974</v>
      </c>
      <c r="BI716" s="14">
        <f t="shared" si="8128"/>
        <v>0.74230207547231553</v>
      </c>
      <c r="BJ716" s="14">
        <f t="shared" si="8128"/>
        <v>0.38569019643714952</v>
      </c>
      <c r="BK716" s="14">
        <f t="shared" si="8128"/>
        <v>0.33239593393196387</v>
      </c>
      <c r="BL716" s="14">
        <f t="shared" si="8128"/>
        <v>6.1890074483782538E-2</v>
      </c>
      <c r="BM716" s="14">
        <f t="shared" si="8128"/>
        <v>0.76973437162843983</v>
      </c>
      <c r="BN716" s="14">
        <f t="shared" si="8128"/>
        <v>0.46606218917278192</v>
      </c>
      <c r="BO716" s="14">
        <f t="shared" si="8128"/>
        <v>0.88981459635351701</v>
      </c>
      <c r="BP716" s="14">
        <f t="shared" si="8128"/>
        <v>0.34382089821025258</v>
      </c>
      <c r="BQ716" s="14">
        <f t="shared" si="8128"/>
        <v>0.37213015164456215</v>
      </c>
      <c r="BR716" s="14">
        <f t="shared" si="8128"/>
        <v>0.32014644029454076</v>
      </c>
      <c r="BS716" s="14">
        <f t="shared" si="8128"/>
        <v>0.20271549123784888</v>
      </c>
      <c r="BT716" s="14">
        <f t="shared" si="8128"/>
        <v>0.79176288719930221</v>
      </c>
      <c r="BU716" s="14">
        <f t="shared" si="8128"/>
        <v>0.21222574967518337</v>
      </c>
      <c r="BV716" s="14">
        <f t="shared" si="8128"/>
        <v>4.1822275158449329E-2</v>
      </c>
      <c r="BW716" s="14">
        <f t="shared" si="8128"/>
        <v>0.31236778295373369</v>
      </c>
      <c r="BX716" s="15">
        <f t="shared" si="8128"/>
        <v>0.55163904251651041</v>
      </c>
    </row>
    <row r="717" spans="1:76" x14ac:dyDescent="0.25">
      <c r="A717" s="53"/>
      <c r="BX717" s="12"/>
    </row>
    <row r="718" spans="1:76" x14ac:dyDescent="0.25">
      <c r="A718" s="53"/>
      <c r="B718" s="8">
        <v>0.29330855018587365</v>
      </c>
      <c r="C718" s="3">
        <v>0.10297397769516729</v>
      </c>
      <c r="D718" s="3">
        <v>0.11189591078066916</v>
      </c>
      <c r="E718" s="3">
        <v>0.45687732342007437</v>
      </c>
      <c r="F718" s="3">
        <v>0.62639405204460963</v>
      </c>
      <c r="G718" s="3">
        <v>0.1</v>
      </c>
      <c r="H718" s="3">
        <v>0.1</v>
      </c>
      <c r="I718" s="3">
        <v>0.51635687732342006</v>
      </c>
      <c r="J718" s="3">
        <v>0.1</v>
      </c>
      <c r="K718" s="3">
        <v>0.10118959107806692</v>
      </c>
      <c r="L718" s="3">
        <v>0.10297397769516729</v>
      </c>
      <c r="M718" s="3">
        <v>0.1</v>
      </c>
      <c r="N718" s="3">
        <v>0.120817843866171</v>
      </c>
      <c r="O718" s="3">
        <v>0</v>
      </c>
      <c r="P718" s="6">
        <f>$BV$43+ (B718*AI712) + (C718*$AJ$43) +(D718*$AK$43)+(E718*$AL$43)+(F718*$AM$43)+(G718*$AN$43)+(H718*$AO$43)+(I718*$AP$43)+(J718*$AQ$43)+(K718*$AR$43)+(L718*$AS$43)+(M718*$AT$43)+(N718*$AU$43)</f>
        <v>1.0450014245468009</v>
      </c>
      <c r="Q718" s="6">
        <f>$BW$43+ (B718*$AV$43) + (C718*$AW$43) +(D718*$AX$43)+(E718*$AY$43)+(F718*$AZ$43)+(G718*$BA$43)+(H718*$BB$43)+(I718*$BC$43)+(J718*$BD$43)+(K718*$BE$43)+(L718*$BF$43)+(M718*$BG$43)+(N718*$BH$43)</f>
        <v>2.3443019607308897</v>
      </c>
      <c r="R718" s="6">
        <f>$BX$43+ (B718*$BI$43) + (C718*$BJ$43) +(D718*$BK$43)+(E718*$BL$43)+(F718*$BM$43)+(G718*$BN$43)+(H718*$BO$43)+(I718*$BP$43)+(J718*$BQ$43)+(K718*$BR$43)+(L718*$BS$43)+(M718*$BT$43)+(N718*$BU$43)</f>
        <v>1.8369785785248183</v>
      </c>
      <c r="S718" s="6">
        <f t="shared" ref="S718" si="8129">1/(1+EXP(-P718))</f>
        <v>0.7398138808798016</v>
      </c>
      <c r="T718" s="6">
        <f>1/(1+EXP(-Q718))</f>
        <v>0.91248025012168565</v>
      </c>
      <c r="U718" s="6">
        <f>1/(1+EXP(-R718))</f>
        <v>0.86259097721480193</v>
      </c>
      <c r="V718" s="6">
        <f>AB703+(S718*Y703)+(T718*Z703)+(U718*AA703)</f>
        <v>8.7451518178295051E-2</v>
      </c>
      <c r="W718" s="6">
        <f t="shared" ref="W718" si="8130">1/(1+EXP(-V718))</f>
        <v>0.52184895667309417</v>
      </c>
      <c r="X718" s="6">
        <f>(O718 -W718) *W718 * (1-W718)</f>
        <v>-0.13021312052704903</v>
      </c>
      <c r="Y718" s="6">
        <f>$Q$4*X718*S718</f>
        <v>-9.6333474038585495E-3</v>
      </c>
      <c r="Z718" s="6">
        <f>$Q$4*X718*T718</f>
        <v>-1.188169007876469E-2</v>
      </c>
      <c r="AA718" s="6">
        <f>$Q$4*X718*U718</f>
        <v>-1.1232066288161601E-2</v>
      </c>
      <c r="AB718" s="6">
        <f>$Q$4*X718</f>
        <v>-1.3021312052704903E-2</v>
      </c>
      <c r="AC718" s="6">
        <f>$X718 *Y703</f>
        <v>-5.0279828614915915E-2</v>
      </c>
      <c r="AD718" s="6">
        <f>$X718 *Z703</f>
        <v>3.3428055434731367E-2</v>
      </c>
      <c r="AE718" s="6">
        <f>$X718 *AA703</f>
        <v>5.0431537640775778E-2</v>
      </c>
      <c r="AF718" s="6">
        <f>AC718 *S718*(1 - S718)</f>
        <v>-9.6783291417835791E-3</v>
      </c>
      <c r="AG718" s="6">
        <f>AD718 *T718*(1 - T718)</f>
        <v>2.6695659531003374E-3</v>
      </c>
      <c r="AH718" s="6">
        <f>AE718 *U718*(1 - U718)</f>
        <v>5.9775383620675636E-3</v>
      </c>
      <c r="AI718" s="6">
        <f t="shared" ref="AI718" si="8131">$Q$4*$AF$33 *B718</f>
        <v>-4.3768714635295826E-4</v>
      </c>
      <c r="AJ718" s="6">
        <f t="shared" ref="AJ718" si="8132">$Q$4*$AF$33 *C718</f>
        <v>-1.5366202730008799E-4</v>
      </c>
      <c r="AK718" s="6">
        <f t="shared" ref="AK718" si="8133">$Q$4*$AF$33 *D718</f>
        <v>-1.6697570475569131E-4</v>
      </c>
      <c r="AL718" s="6">
        <f t="shared" ref="AL718" si="8134">$Q$4*$AF$33 *E718</f>
        <v>-6.817712330390186E-4</v>
      </c>
      <c r="AM718" s="6">
        <f t="shared" ref="AM718" si="8135">$Q$4*$AF$33 *F718</f>
        <v>-9.3473110469548108E-4</v>
      </c>
      <c r="AN718" s="6">
        <f t="shared" ref="AN718" si="8136">$Q$4*$AF$33 *G718</f>
        <v>-1.4922413481488689E-4</v>
      </c>
      <c r="AO718" s="6">
        <f t="shared" ref="AO718" si="8137">$Q$4*$AF$33 *H718</f>
        <v>-1.4922413481488689E-4</v>
      </c>
      <c r="AP718" s="6">
        <f t="shared" ref="AP718" si="8138">$Q$4*$AF$33 *I718</f>
        <v>-7.7052908274304044E-4</v>
      </c>
      <c r="AQ718" s="6">
        <f t="shared" ref="AQ718" si="8139">$Q$4*$AF$33 *J718</f>
        <v>-1.4922413481488689E-4</v>
      </c>
      <c r="AR718" s="6">
        <f t="shared" ref="AR718" si="8140">$Q$4*$AF$33 *K718</f>
        <v>-1.5099929180896734E-4</v>
      </c>
      <c r="AS718" s="6">
        <f t="shared" ref="AS718" si="8141">$Q$4*$AF$33 *L718</f>
        <v>-1.5366202730008799E-4</v>
      </c>
      <c r="AT718" s="6">
        <f t="shared" ref="AT718" si="8142">$Q$4*$AF$33 *M718</f>
        <v>-1.4922413481488689E-4</v>
      </c>
      <c r="AU718" s="6">
        <f t="shared" ref="AU718" si="8143">$Q$4*$AF$33 *N718</f>
        <v>-1.8028938221129458E-4</v>
      </c>
      <c r="AV718" s="6">
        <f t="shared" ref="AV718" si="8144">$Q$4*$AG$33 *B718</f>
        <v>-5.2539073791112597E-5</v>
      </c>
      <c r="AW718" s="6">
        <f t="shared" ref="AW718" si="8145">$Q$4*$AG$33 *C718</f>
        <v>-1.8445276856955879E-5</v>
      </c>
      <c r="AX718" s="6">
        <f t="shared" ref="AX718" si="8146">$Q$4*$AG$33 *D718</f>
        <v>-2.0043423588244475E-5</v>
      </c>
      <c r="AY718" s="6">
        <f t="shared" ref="AY718" si="8147">$Q$4*$AG$33 *E718</f>
        <v>-8.1838430531403508E-5</v>
      </c>
      <c r="AZ718" s="6">
        <f t="shared" ref="AZ718" si="8148">$Q$4*$AG$33 *F718</f>
        <v>-1.1220321842588683E-4</v>
      </c>
      <c r="BA718" s="6">
        <f t="shared" ref="BA718" si="8149">$Q$4*$AG$33 *G718</f>
        <v>-1.7912561279859678E-5</v>
      </c>
      <c r="BB718" s="6">
        <f t="shared" ref="BB718" si="8150">$Q$4*$AG$33 *H718</f>
        <v>-1.7912561279859678E-5</v>
      </c>
      <c r="BC718" s="6">
        <f t="shared" ref="BC718" si="8151">$Q$4*$AG$33 *I718</f>
        <v>-9.2492742073327477E-5</v>
      </c>
      <c r="BD718" s="6">
        <f t="shared" ref="BD718" si="8152">$Q$4*$AG$33 *J718</f>
        <v>-1.7912561279859678E-5</v>
      </c>
      <c r="BE718" s="6">
        <f t="shared" ref="BE718" si="8153">$Q$4*$AG$33 *K718</f>
        <v>-1.812564751069816E-5</v>
      </c>
      <c r="BF718" s="6">
        <f t="shared" ref="BF718" si="8154">$Q$4*$AG$33 *L718</f>
        <v>-1.8445276856955879E-5</v>
      </c>
      <c r="BG718" s="6">
        <f t="shared" ref="BG718" si="8155">$Q$4*$AG$33 *M718</f>
        <v>-1.7912561279859678E-5</v>
      </c>
      <c r="BH718" s="6">
        <f t="shared" ref="BH718" si="8156">$Q$4*$AG$33 *N718</f>
        <v>-2.164157031953307E-5</v>
      </c>
      <c r="BI718" s="6">
        <f t="shared" ref="BI718" si="8157">$Q$4*$AH$33 *B718</f>
        <v>-2.897255310055393E-5</v>
      </c>
      <c r="BJ718" s="6">
        <f t="shared" ref="BJ718" si="8158">$Q$4*$AH$33 *C718</f>
        <v>-1.0171606094871277E-5</v>
      </c>
      <c r="BK718" s="6">
        <f t="shared" ref="BK718" si="8159">$Q$4*$AH$33 *D718</f>
        <v>-1.1052900485762652E-5</v>
      </c>
      <c r="BL718" s="6">
        <f t="shared" ref="BL718" si="8160">$Q$4*$AH$33 *E718</f>
        <v>-4.5129616933562451E-5</v>
      </c>
      <c r="BM718" s="6">
        <f t="shared" ref="BM718" si="8161">$Q$4*$AH$33 *F718</f>
        <v>-6.1874210360498563E-5</v>
      </c>
      <c r="BN718" s="6">
        <f t="shared" ref="BN718" si="8162">$Q$4*$AH$33 *G718</f>
        <v>-9.8778412979074856E-6</v>
      </c>
      <c r="BO718" s="6">
        <f t="shared" ref="BO718" si="8163">$Q$4*$AH$33 *H718</f>
        <v>-9.8778412979074856E-6</v>
      </c>
      <c r="BP718" s="6">
        <f t="shared" ref="BP718" si="8164">$Q$4*$AH$33 *I718</f>
        <v>-5.1004912872838277E-5</v>
      </c>
      <c r="BQ718" s="6">
        <f t="shared" ref="BQ718" si="8165">$Q$4*$AH$33 *J718</f>
        <v>-9.8778412979074856E-6</v>
      </c>
      <c r="BR718" s="6">
        <f t="shared" ref="BR718" si="8166">$Q$4*$AH$33 *K718</f>
        <v>-9.9953472166930026E-6</v>
      </c>
      <c r="BS718" s="6">
        <f t="shared" ref="BS718" si="8167">$Q$4*$AH$33 *L718</f>
        <v>-1.0171606094871277E-5</v>
      </c>
      <c r="BT718" s="6">
        <f t="shared" ref="BT718" si="8168">$Q$4*$AH$33 *M718</f>
        <v>-9.8778412979074856E-6</v>
      </c>
      <c r="BU718" s="6">
        <f t="shared" ref="BU718" si="8169">$Q$4*$AH$33 *N718</f>
        <v>-1.1934194876654025E-5</v>
      </c>
      <c r="BV718" s="6">
        <f>AF718*BV716</f>
        <v>-4.0476974444171159E-4</v>
      </c>
      <c r="BW718" s="6">
        <f t="shared" ref="BW718" si="8170">AG718*BW716</f>
        <v>8.3388639821872345E-4</v>
      </c>
      <c r="BX718" s="10">
        <f>AH718*BX716</f>
        <v>3.2974435386566607E-3</v>
      </c>
    </row>
    <row r="719" spans="1:76" x14ac:dyDescent="0.25">
      <c r="A719" s="53"/>
      <c r="B719" s="21" t="s">
        <v>74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13">
        <f>Y716+Y718</f>
        <v>0.36594961874781645</v>
      </c>
      <c r="Z719" s="13">
        <f t="shared" ref="Z719:AB719" si="8171">Z716+Z718</f>
        <v>-0.28149880410899419</v>
      </c>
      <c r="AA719" s="13">
        <f t="shared" si="8171"/>
        <v>-0.41092982349680424</v>
      </c>
      <c r="AB719" s="13">
        <f t="shared" si="8171"/>
        <v>0.34308527998193061</v>
      </c>
      <c r="AC719" s="36" t="s">
        <v>74</v>
      </c>
      <c r="AD719" s="36"/>
      <c r="AE719" s="36"/>
      <c r="AF719" s="36"/>
      <c r="AG719" s="36"/>
      <c r="AH719" s="36"/>
      <c r="AI719" s="14">
        <f>AI716+AI718</f>
        <v>-2.2641763317483004E-2</v>
      </c>
      <c r="AJ719" s="14">
        <f t="shared" ref="AJ719:BX719" si="8172">AJ716+AJ718</f>
        <v>0.78427409629894518</v>
      </c>
      <c r="AK719" s="14">
        <f t="shared" si="8172"/>
        <v>0.50714090360342012</v>
      </c>
      <c r="AL719" s="14">
        <f t="shared" si="8172"/>
        <v>4.9570932732753363E-2</v>
      </c>
      <c r="AM719" s="14">
        <f t="shared" si="8172"/>
        <v>0.1260583211234852</v>
      </c>
      <c r="AN719" s="14">
        <f t="shared" si="8172"/>
        <v>0.3842916153520109</v>
      </c>
      <c r="AO719" s="14">
        <f t="shared" si="8172"/>
        <v>0.93128126391260302</v>
      </c>
      <c r="AP719" s="14">
        <f t="shared" si="8172"/>
        <v>5.2977406931615512E-2</v>
      </c>
      <c r="AQ719" s="14">
        <f t="shared" si="8172"/>
        <v>0.59978341364026955</v>
      </c>
      <c r="AR719" s="14">
        <f t="shared" si="8172"/>
        <v>8.9368032311544054E-2</v>
      </c>
      <c r="AS719" s="14">
        <f t="shared" si="8172"/>
        <v>0.55617539875220723</v>
      </c>
      <c r="AT719" s="14">
        <f t="shared" si="8172"/>
        <v>0.93425640437680346</v>
      </c>
      <c r="AU719" s="14">
        <f t="shared" si="8172"/>
        <v>0.84954464893494441</v>
      </c>
      <c r="AV719" s="14">
        <f t="shared" si="8172"/>
        <v>0.6470951599134096</v>
      </c>
      <c r="AW719" s="14">
        <f t="shared" si="8172"/>
        <v>0.89442047105444056</v>
      </c>
      <c r="AX719" s="14">
        <f t="shared" si="8172"/>
        <v>0.68520440998581456</v>
      </c>
      <c r="AY719" s="14">
        <f t="shared" si="8172"/>
        <v>0.92325221596965434</v>
      </c>
      <c r="AZ719" s="14">
        <f t="shared" si="8172"/>
        <v>0.67767101435115873</v>
      </c>
      <c r="BA719" s="14">
        <f t="shared" si="8172"/>
        <v>0.18719765467935251</v>
      </c>
      <c r="BB719" s="14">
        <f t="shared" si="8172"/>
        <v>0.34041737337320777</v>
      </c>
      <c r="BC719" s="14">
        <f t="shared" si="8172"/>
        <v>0.79690545208589081</v>
      </c>
      <c r="BD719" s="14">
        <f t="shared" si="8172"/>
        <v>0.68616521101271033</v>
      </c>
      <c r="BE719" s="14">
        <f t="shared" si="8172"/>
        <v>4.4755445834489684E-2</v>
      </c>
      <c r="BF719" s="14">
        <f t="shared" si="8172"/>
        <v>0.64929144494620084</v>
      </c>
      <c r="BG719" s="14">
        <f t="shared" si="8172"/>
        <v>0.77540559448824731</v>
      </c>
      <c r="BH719" s="14">
        <f t="shared" si="8172"/>
        <v>0.97987945426884016</v>
      </c>
      <c r="BI719" s="14">
        <f t="shared" si="8172"/>
        <v>0.742273102919215</v>
      </c>
      <c r="BJ719" s="14">
        <f t="shared" si="8172"/>
        <v>0.38568002483105468</v>
      </c>
      <c r="BK719" s="14">
        <f t="shared" si="8172"/>
        <v>0.33238488103147812</v>
      </c>
      <c r="BL719" s="14">
        <f t="shared" si="8172"/>
        <v>6.1844944866848973E-2</v>
      </c>
      <c r="BM719" s="14">
        <f t="shared" si="8172"/>
        <v>0.7696724974180793</v>
      </c>
      <c r="BN719" s="14">
        <f t="shared" si="8172"/>
        <v>0.466052311331484</v>
      </c>
      <c r="BO719" s="14">
        <f t="shared" si="8172"/>
        <v>0.88980471851221909</v>
      </c>
      <c r="BP719" s="14">
        <f t="shared" si="8172"/>
        <v>0.34376989329737973</v>
      </c>
      <c r="BQ719" s="14">
        <f t="shared" si="8172"/>
        <v>0.37212027380326423</v>
      </c>
      <c r="BR719" s="14">
        <f t="shared" si="8172"/>
        <v>0.32013644494732407</v>
      </c>
      <c r="BS719" s="14">
        <f t="shared" si="8172"/>
        <v>0.20270531963175401</v>
      </c>
      <c r="BT719" s="14">
        <f t="shared" si="8172"/>
        <v>0.7917530093580043</v>
      </c>
      <c r="BU719" s="14">
        <f t="shared" si="8172"/>
        <v>0.21221381548030671</v>
      </c>
      <c r="BV719" s="14">
        <f t="shared" si="8172"/>
        <v>4.141750541400762E-2</v>
      </c>
      <c r="BW719" s="14">
        <f t="shared" si="8172"/>
        <v>0.31320166935195243</v>
      </c>
      <c r="BX719" s="15">
        <f t="shared" si="8172"/>
        <v>0.5549364860551671</v>
      </c>
    </row>
    <row r="720" spans="1:76" x14ac:dyDescent="0.25">
      <c r="A720" s="53"/>
      <c r="BX720" s="12"/>
    </row>
    <row r="721" spans="1:76" x14ac:dyDescent="0.25">
      <c r="A721" s="53"/>
      <c r="B721" s="8">
        <v>0.26654275092936808</v>
      </c>
      <c r="C721" s="3">
        <v>0.10297397769516729</v>
      </c>
      <c r="D721" s="3">
        <v>0.10892193308550187</v>
      </c>
      <c r="E721" s="3">
        <v>0.48661710037174721</v>
      </c>
      <c r="F721" s="3">
        <v>0.86133828996282535</v>
      </c>
      <c r="G721" s="3">
        <v>0.10297397769516729</v>
      </c>
      <c r="H721" s="3">
        <v>0.10594795539033458</v>
      </c>
      <c r="I721" s="3">
        <v>0.52230483271375472</v>
      </c>
      <c r="J721" s="3">
        <v>0.10297397769516729</v>
      </c>
      <c r="K721" s="3">
        <v>0.10178438661710038</v>
      </c>
      <c r="L721" s="3">
        <v>0.10594795539033458</v>
      </c>
      <c r="M721" s="3">
        <v>0.10297397769516729</v>
      </c>
      <c r="N721" s="3">
        <v>0.11784386617100373</v>
      </c>
      <c r="O721" s="3">
        <v>1</v>
      </c>
      <c r="P721" s="6">
        <f>$BV$43+ (B721*AI715) + (C721*$AJ$43) +(D721*$AK$43)+(E721*$AL$43)+(F721*$AM$43)+(G721*$AN$43)+(H721*$AO$43)+(I721*$AP$43)+(J721*$AQ$43)+(K721*$AR$43)+(L721*$AS$43)+(M721*$AT$43)+(N721*$AU$43)</f>
        <v>1.1317147385344517</v>
      </c>
      <c r="Q721" s="6">
        <f>$BW$43+ (B721*$AV$43) + (C721*$AW$43) +(D721*$AX$43)+(E721*$AY$43)+(F721*$AZ$43)+(G721*$BA$43)+(H721*$BB$43)+(I721*$BC$43)+(J721*$BD$43)+(K721*$BE$43)+(L721*$BF$43)+(M721*$BG$43)+(N721*$BH$43)</f>
        <v>2.5278153577523916</v>
      </c>
      <c r="R721" s="6">
        <f>$BX$43+ (B721*$BI$43) + (C721*$BJ$43) +(D721*$BK$43)+(E721*$BL$43)+(F721*$BM$43)+(G721*$BN$43)+(H721*$BO$43)+(I721*$BP$43)+(J721*$BQ$43)+(K721*$BR$43)+(L721*$BS$43)+(M721*$BT$43)+(N721*$BU$43)</f>
        <v>2.0140708588530623</v>
      </c>
      <c r="S721" s="6">
        <f t="shared" ref="S721" si="8173">1/(1+EXP(-P721))</f>
        <v>0.75615520917549806</v>
      </c>
      <c r="T721" s="6">
        <f>1/(1+EXP(-Q721))</f>
        <v>0.92606892041802802</v>
      </c>
      <c r="U721" s="6">
        <f>1/(1+EXP(-R721))</f>
        <v>0.88226653012088019</v>
      </c>
      <c r="V721" s="6">
        <f>AB703+(S721*Y703)+(T721*Z703)+(U721*AA703)</f>
        <v>8.265267745963728E-2</v>
      </c>
      <c r="W721" s="6">
        <f t="shared" ref="W721" si="8174">1/(1+EXP(-V721))</f>
        <v>0.52065141408540627</v>
      </c>
      <c r="X721" s="6">
        <f>(O721 -W721) *W721 * (1-W721)</f>
        <v>0.11963271346052737</v>
      </c>
      <c r="Y721" s="6">
        <f>$Q$4*X721*S721</f>
        <v>9.0460899470977494E-3</v>
      </c>
      <c r="Z721" s="6">
        <f>$Q$4*X721*T721</f>
        <v>1.1078813780106988E-2</v>
      </c>
      <c r="AA721" s="6">
        <f>$Q$4*X721*U721</f>
        <v>1.05547938993765E-2</v>
      </c>
      <c r="AB721" s="6">
        <f>$Q$4*X721</f>
        <v>1.1963271346052738E-2</v>
      </c>
      <c r="AC721" s="6">
        <f>$X721 *Y703</f>
        <v>4.6194364325084641E-2</v>
      </c>
      <c r="AD721" s="6">
        <f>$X721 *Z703</f>
        <v>-3.0711874204221348E-2</v>
      </c>
      <c r="AE721" s="6">
        <f>$X721 *AA703</f>
        <v>-4.6333746304002034E-2</v>
      </c>
      <c r="AF721" s="6">
        <f>AC721 *S721*(1 - S721)</f>
        <v>8.5175251759751717E-3</v>
      </c>
      <c r="AG721" s="6">
        <f>AD721 *T721*(1 - T721)</f>
        <v>-2.1026969148102144E-3</v>
      </c>
      <c r="AH721" s="6">
        <f>AE721 *U721*(1 - U721)</f>
        <v>-4.8127927938660248E-3</v>
      </c>
      <c r="AI721" s="6">
        <f t="shared" ref="AI721" si="8175">$Q$4*$AF$33 *B721</f>
        <v>-3.9774611398614841E-4</v>
      </c>
      <c r="AJ721" s="6">
        <f t="shared" ref="AJ721" si="8176">$Q$4*$AF$33 *C721</f>
        <v>-1.5366202730008799E-4</v>
      </c>
      <c r="AK721" s="6">
        <f t="shared" ref="AK721" si="8177">$Q$4*$AF$33 *D721</f>
        <v>-1.6253781227049019E-4</v>
      </c>
      <c r="AL721" s="6">
        <f t="shared" ref="AL721" si="8178">$Q$4*$AF$33 *E721</f>
        <v>-7.2615015789102952E-4</v>
      </c>
      <c r="AM721" s="6">
        <f t="shared" ref="AM721" si="8179">$Q$4*$AF$33 *F721</f>
        <v>-1.285324611026368E-3</v>
      </c>
      <c r="AN721" s="6">
        <f t="shared" ref="AN721" si="8180">$Q$4*$AF$33 *G721</f>
        <v>-1.5366202730008799E-4</v>
      </c>
      <c r="AO721" s="6">
        <f t="shared" ref="AO721" si="8181">$Q$4*$AF$33 *H721</f>
        <v>-1.5809991978528909E-4</v>
      </c>
      <c r="AP721" s="6">
        <f t="shared" ref="AP721" si="8182">$Q$4*$AF$33 *I721</f>
        <v>-7.794048677134428E-4</v>
      </c>
      <c r="AQ721" s="6">
        <f t="shared" ref="AQ721" si="8183">$Q$4*$AF$33 *J721</f>
        <v>-1.5366202730008799E-4</v>
      </c>
      <c r="AR721" s="6">
        <f t="shared" ref="AR721" si="8184">$Q$4*$AF$33 *K721</f>
        <v>-1.5188687030600755E-4</v>
      </c>
      <c r="AS721" s="6">
        <f t="shared" ref="AS721" si="8185">$Q$4*$AF$33 *L721</f>
        <v>-1.5809991978528909E-4</v>
      </c>
      <c r="AT721" s="6">
        <f t="shared" ref="AT721" si="8186">$Q$4*$AF$33 *M721</f>
        <v>-1.5366202730008799E-4</v>
      </c>
      <c r="AU721" s="6">
        <f t="shared" ref="AU721" si="8187">$Q$4*$AF$33 *N721</f>
        <v>-1.7585148972609351E-4</v>
      </c>
      <c r="AV721" s="6">
        <f t="shared" ref="AV721" si="8188">$Q$4*$AG$33 *B721</f>
        <v>-4.7744633597246808E-5</v>
      </c>
      <c r="AW721" s="6">
        <f t="shared" ref="AW721" si="8189">$Q$4*$AG$33 *C721</f>
        <v>-1.8445276856955879E-5</v>
      </c>
      <c r="AX721" s="6">
        <f t="shared" ref="AX721" si="8190">$Q$4*$AG$33 *D721</f>
        <v>-1.9510708011148276E-5</v>
      </c>
      <c r="AY721" s="6">
        <f t="shared" ref="AY721" si="8191">$Q$4*$AG$33 *E721</f>
        <v>-8.71655863023655E-5</v>
      </c>
      <c r="AZ721" s="6">
        <f t="shared" ref="AZ721" si="8192">$Q$4*$AG$33 *F721</f>
        <v>-1.5428774901648652E-4</v>
      </c>
      <c r="BA721" s="6">
        <f t="shared" ref="BA721" si="8193">$Q$4*$AG$33 *G721</f>
        <v>-1.8445276856955879E-5</v>
      </c>
      <c r="BB721" s="6">
        <f t="shared" ref="BB721" si="8194">$Q$4*$AG$33 *H721</f>
        <v>-1.8977992434052078E-5</v>
      </c>
      <c r="BC721" s="6">
        <f t="shared" ref="BC721" si="8195">$Q$4*$AG$33 *I721</f>
        <v>-9.3558173227519895E-5</v>
      </c>
      <c r="BD721" s="6">
        <f t="shared" ref="BD721" si="8196">$Q$4*$AG$33 *J721</f>
        <v>-1.8445276856955879E-5</v>
      </c>
      <c r="BE721" s="6">
        <f t="shared" ref="BE721" si="8197">$Q$4*$AG$33 *K721</f>
        <v>-1.8232190626117397E-5</v>
      </c>
      <c r="BF721" s="6">
        <f t="shared" ref="BF721" si="8198">$Q$4*$AG$33 *L721</f>
        <v>-1.8977992434052078E-5</v>
      </c>
      <c r="BG721" s="6">
        <f t="shared" ref="BG721" si="8199">$Q$4*$AG$33 *M721</f>
        <v>-1.8445276856955879E-5</v>
      </c>
      <c r="BH721" s="6">
        <f t="shared" ref="BH721" si="8200">$Q$4*$AG$33 *N721</f>
        <v>-2.1108854742436872E-5</v>
      </c>
      <c r="BI721" s="6">
        <f t="shared" ref="BI721" si="8201">$Q$4*$AH$33 *B721</f>
        <v>-2.6328669927879809E-5</v>
      </c>
      <c r="BJ721" s="6">
        <f t="shared" ref="BJ721" si="8202">$Q$4*$AH$33 *C721</f>
        <v>-1.0171606094871277E-5</v>
      </c>
      <c r="BK721" s="6">
        <f t="shared" ref="BK721" si="8203">$Q$4*$AH$33 *D721</f>
        <v>-1.075913568879886E-5</v>
      </c>
      <c r="BL721" s="6">
        <f t="shared" ref="BL721" si="8204">$Q$4*$AH$33 *E721</f>
        <v>-4.8067264903200367E-5</v>
      </c>
      <c r="BM721" s="6">
        <f t="shared" ref="BM721" si="8205">$Q$4*$AH$33 *F721</f>
        <v>-8.5081629320638089E-5</v>
      </c>
      <c r="BN721" s="6">
        <f t="shared" ref="BN721" si="8206">$Q$4*$AH$33 *G721</f>
        <v>-1.0171606094871277E-5</v>
      </c>
      <c r="BO721" s="6">
        <f t="shared" ref="BO721" si="8207">$Q$4*$AH$33 *H721</f>
        <v>-1.0465370891835069E-5</v>
      </c>
      <c r="BP721" s="6">
        <f t="shared" ref="BP721" si="8208">$Q$4*$AH$33 *I721</f>
        <v>-5.1592442466765873E-5</v>
      </c>
      <c r="BQ721" s="6">
        <f t="shared" ref="BQ721" si="8209">$Q$4*$AH$33 *J721</f>
        <v>-1.0171606094871277E-5</v>
      </c>
      <c r="BR721" s="6">
        <f t="shared" ref="BR721" si="8210">$Q$4*$AH$33 *K721</f>
        <v>-1.005410017608576E-5</v>
      </c>
      <c r="BS721" s="6">
        <f t="shared" ref="BS721" si="8211">$Q$4*$AH$33 *L721</f>
        <v>-1.0465370891835069E-5</v>
      </c>
      <c r="BT721" s="6">
        <f t="shared" ref="BT721" si="8212">$Q$4*$AH$33 *M721</f>
        <v>-1.0171606094871277E-5</v>
      </c>
      <c r="BU721" s="6">
        <f t="shared" ref="BU721" si="8213">$Q$4*$AH$33 *N721</f>
        <v>-1.1640430079690235E-5</v>
      </c>
      <c r="BV721" s="6">
        <f>AF721*BV719</f>
        <v>3.5277464508989788E-4</v>
      </c>
      <c r="BW721" s="6">
        <f t="shared" ref="BW721" si="8214">AG721*BW719</f>
        <v>-6.5856818385975923E-4</v>
      </c>
      <c r="BX721" s="10">
        <f>AH721*BX719</f>
        <v>-2.670794321139642E-3</v>
      </c>
    </row>
    <row r="722" spans="1:76" x14ac:dyDescent="0.25">
      <c r="A722" s="53"/>
      <c r="B722" s="21" t="s">
        <v>74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13">
        <f>Y719+Y721</f>
        <v>0.37499570869491422</v>
      </c>
      <c r="Z722" s="13">
        <f t="shared" ref="Z722:AB722" si="8215">Z719+Z721</f>
        <v>-0.27041999032888719</v>
      </c>
      <c r="AA722" s="13">
        <f t="shared" si="8215"/>
        <v>-0.40037502959742771</v>
      </c>
      <c r="AB722" s="13">
        <f t="shared" si="8215"/>
        <v>0.35504855132798335</v>
      </c>
      <c r="AC722" s="36" t="s">
        <v>74</v>
      </c>
      <c r="AD722" s="36"/>
      <c r="AE722" s="36"/>
      <c r="AF722" s="36"/>
      <c r="AG722" s="36"/>
      <c r="AH722" s="36"/>
      <c r="AI722" s="14">
        <f>AI719+AI721</f>
        <v>-2.3039509431469152E-2</v>
      </c>
      <c r="AJ722" s="14">
        <f t="shared" ref="AJ722:BX722" si="8216">AJ719+AJ721</f>
        <v>0.78412043427164513</v>
      </c>
      <c r="AK722" s="14">
        <f t="shared" si="8216"/>
        <v>0.50697836579114963</v>
      </c>
      <c r="AL722" s="14">
        <f t="shared" si="8216"/>
        <v>4.8844782574862335E-2</v>
      </c>
      <c r="AM722" s="14">
        <f t="shared" si="8216"/>
        <v>0.12477299651245882</v>
      </c>
      <c r="AN722" s="14">
        <f t="shared" si="8216"/>
        <v>0.38413795332471079</v>
      </c>
      <c r="AO722" s="14">
        <f t="shared" si="8216"/>
        <v>0.93112316399281769</v>
      </c>
      <c r="AP722" s="14">
        <f t="shared" si="8216"/>
        <v>5.2198002063902071E-2</v>
      </c>
      <c r="AQ722" s="14">
        <f t="shared" si="8216"/>
        <v>0.5996297516129695</v>
      </c>
      <c r="AR722" s="14">
        <f t="shared" si="8216"/>
        <v>8.9216145441238043E-2</v>
      </c>
      <c r="AS722" s="14">
        <f t="shared" si="8216"/>
        <v>0.5560172988324219</v>
      </c>
      <c r="AT722" s="14">
        <f t="shared" si="8216"/>
        <v>0.93410274234950341</v>
      </c>
      <c r="AU722" s="14">
        <f t="shared" si="8216"/>
        <v>0.84936879744521832</v>
      </c>
      <c r="AV722" s="14">
        <f t="shared" si="8216"/>
        <v>0.64704741527981235</v>
      </c>
      <c r="AW722" s="14">
        <f t="shared" si="8216"/>
        <v>0.89440202577758365</v>
      </c>
      <c r="AX722" s="14">
        <f t="shared" si="8216"/>
        <v>0.68518489927780346</v>
      </c>
      <c r="AY722" s="14">
        <f t="shared" si="8216"/>
        <v>0.92316505038335195</v>
      </c>
      <c r="AZ722" s="14">
        <f t="shared" si="8216"/>
        <v>0.67751672660214224</v>
      </c>
      <c r="BA722" s="14">
        <f t="shared" si="8216"/>
        <v>0.18717920940249555</v>
      </c>
      <c r="BB722" s="14">
        <f t="shared" si="8216"/>
        <v>0.34039839538077371</v>
      </c>
      <c r="BC722" s="14">
        <f t="shared" si="8216"/>
        <v>0.79681189391266327</v>
      </c>
      <c r="BD722" s="14">
        <f t="shared" si="8216"/>
        <v>0.68614676573585343</v>
      </c>
      <c r="BE722" s="14">
        <f t="shared" si="8216"/>
        <v>4.4737213643863565E-2</v>
      </c>
      <c r="BF722" s="14">
        <f t="shared" si="8216"/>
        <v>0.64927246695376684</v>
      </c>
      <c r="BG722" s="14">
        <f t="shared" si="8216"/>
        <v>0.7753871492113904</v>
      </c>
      <c r="BH722" s="14">
        <f t="shared" si="8216"/>
        <v>0.97985834541409766</v>
      </c>
      <c r="BI722" s="14">
        <f t="shared" si="8216"/>
        <v>0.74224677424928709</v>
      </c>
      <c r="BJ722" s="14">
        <f t="shared" si="8216"/>
        <v>0.38566985322495984</v>
      </c>
      <c r="BK722" s="14">
        <f t="shared" si="8216"/>
        <v>0.3323741218957893</v>
      </c>
      <c r="BL722" s="14">
        <f t="shared" si="8216"/>
        <v>6.1796877601945771E-2</v>
      </c>
      <c r="BM722" s="14">
        <f t="shared" si="8216"/>
        <v>0.76958741578875867</v>
      </c>
      <c r="BN722" s="14">
        <f t="shared" si="8216"/>
        <v>0.46604213972538916</v>
      </c>
      <c r="BO722" s="14">
        <f t="shared" si="8216"/>
        <v>0.88979425314132721</v>
      </c>
      <c r="BP722" s="14">
        <f t="shared" si="8216"/>
        <v>0.34371830085491295</v>
      </c>
      <c r="BQ722" s="14">
        <f t="shared" si="8216"/>
        <v>0.37211010219716939</v>
      </c>
      <c r="BR722" s="14">
        <f t="shared" si="8216"/>
        <v>0.320126390847148</v>
      </c>
      <c r="BS722" s="14">
        <f t="shared" si="8216"/>
        <v>0.20269485426086217</v>
      </c>
      <c r="BT722" s="14">
        <f t="shared" si="8216"/>
        <v>0.79174283775190946</v>
      </c>
      <c r="BU722" s="14">
        <f t="shared" si="8216"/>
        <v>0.21220217505022701</v>
      </c>
      <c r="BV722" s="14">
        <f t="shared" si="8216"/>
        <v>4.1770280059097518E-2</v>
      </c>
      <c r="BW722" s="14">
        <f t="shared" si="8216"/>
        <v>0.31254310116809264</v>
      </c>
      <c r="BX722" s="15">
        <f t="shared" si="8216"/>
        <v>0.55226569173402751</v>
      </c>
    </row>
    <row r="723" spans="1:76" x14ac:dyDescent="0.25">
      <c r="A723" s="53"/>
      <c r="BX723" s="12"/>
    </row>
    <row r="724" spans="1:76" x14ac:dyDescent="0.25">
      <c r="A724" s="53"/>
      <c r="B724" s="8">
        <v>0.2754646840148699</v>
      </c>
      <c r="C724" s="3">
        <v>0.10297397769516729</v>
      </c>
      <c r="D724" s="3">
        <v>0.11189591078066916</v>
      </c>
      <c r="E724" s="3">
        <v>0.42713754646840152</v>
      </c>
      <c r="F724" s="3">
        <v>0.81078066914498148</v>
      </c>
      <c r="G724" s="3">
        <v>0.1</v>
      </c>
      <c r="H724" s="3">
        <v>0.10594795539033458</v>
      </c>
      <c r="I724" s="3">
        <v>0.52230483271375472</v>
      </c>
      <c r="J724" s="3">
        <v>0.10297397769516729</v>
      </c>
      <c r="K724" s="3">
        <v>0.10356877323420074</v>
      </c>
      <c r="L724" s="3">
        <v>0.10594795539033458</v>
      </c>
      <c r="M724" s="3">
        <v>0.10297397769516729</v>
      </c>
      <c r="N724" s="3">
        <v>0.120817843866171</v>
      </c>
      <c r="O724" s="3">
        <v>1</v>
      </c>
      <c r="P724" s="6">
        <f>$BV$43+ (B724*AI718) + (C724*$AJ$43) +(D724*$AK$43)+(E724*$AL$43)+(F724*$AM$43)+(G724*$AN$43)+(H724*$AO$43)+(I724*$AP$43)+(J724*$AQ$43)+(K724*$AR$43)+(L724*$AS$43)+(M724*$AT$43)+(N724*$AU$43)</f>
        <v>1.1103543467291648</v>
      </c>
      <c r="Q724" s="6">
        <f>$BW$43+ (B724*$AV$43) + (C724*$AW$43) +(D724*$AX$43)+(E724*$AY$43)+(F724*$AZ$43)+(G724*$BA$43)+(H724*$BB$43)+(I724*$BC$43)+(J724*$BD$43)+(K724*$BE$43)+(L724*$BF$43)+(M724*$BG$43)+(N724*$BH$43)</f>
        <v>2.447104400999391</v>
      </c>
      <c r="R724" s="6">
        <f>$BX$43+ (B724*$BI$43) + (C724*$BJ$43) +(D724*$BK$43)+(E724*$BL$43)+(F724*$BM$43)+(G724*$BN$43)+(H724*$BO$43)+(I724*$BP$43)+(J724*$BQ$43)+(K724*$BR$43)+(L724*$BS$43)+(M724*$BT$43)+(N724*$BU$43)</f>
        <v>1.9779537085198633</v>
      </c>
      <c r="S724" s="6">
        <f t="shared" ref="S724" si="8217">1/(1+EXP(-P724))</f>
        <v>0.75219516672101217</v>
      </c>
      <c r="T724" s="6">
        <f>1/(1+EXP(-Q724))</f>
        <v>0.92034944323104539</v>
      </c>
      <c r="U724" s="6">
        <f>1/(1+EXP(-R724))</f>
        <v>0.8784628571682368</v>
      </c>
      <c r="V724" s="6">
        <f>AB703+(S724*Y703)+(T724*Z703)+(U724*AA703)</f>
        <v>8.4065022233227427E-2</v>
      </c>
      <c r="W724" s="6">
        <f t="shared" ref="W724" si="8218">1/(1+EXP(-V724))</f>
        <v>0.52100388760157224</v>
      </c>
      <c r="X724" s="6">
        <f>(O724 -W724) *W724 * (1-W724)</f>
        <v>0.11953771259666629</v>
      </c>
      <c r="Y724" s="6">
        <f>$Q$4*X724*S724</f>
        <v>8.991568965609785E-3</v>
      </c>
      <c r="Z724" s="6">
        <f>$Q$4*X724*T724</f>
        <v>1.1001646723345455E-2</v>
      </c>
      <c r="AA724" s="6">
        <f>$Q$4*X724*U724</f>
        <v>1.0500944054702302E-2</v>
      </c>
      <c r="AB724" s="6">
        <f>$Q$4*X724</f>
        <v>1.195377125966663E-2</v>
      </c>
      <c r="AC724" s="6">
        <f>$X724 *Y703</f>
        <v>4.6157681177227725E-2</v>
      </c>
      <c r="AD724" s="6">
        <f>$X724 *Z703</f>
        <v>-3.0687485769855888E-2</v>
      </c>
      <c r="AE724" s="6">
        <f>$X724 *AA703</f>
        <v>-4.6296952472302706E-2</v>
      </c>
      <c r="AF724" s="6">
        <f>AC724 *S724*(1 - S724)</f>
        <v>8.6036808952643425E-3</v>
      </c>
      <c r="AG724" s="6">
        <f>AD724 *T724*(1 - T724)</f>
        <v>-2.2495874366836957E-3</v>
      </c>
      <c r="AH724" s="6">
        <f>AE724 *U724*(1 - U724)</f>
        <v>-4.9429342120167561E-3</v>
      </c>
      <c r="AI724" s="6">
        <f t="shared" ref="AI724" si="8219">$Q$4*$AF$33 *B724</f>
        <v>-4.1105979144175162E-4</v>
      </c>
      <c r="AJ724" s="6">
        <f t="shared" ref="AJ724" si="8220">$Q$4*$AF$33 *C724</f>
        <v>-1.5366202730008799E-4</v>
      </c>
      <c r="AK724" s="6">
        <f t="shared" ref="AK724" si="8221">$Q$4*$AF$33 *D724</f>
        <v>-1.6697570475569131E-4</v>
      </c>
      <c r="AL724" s="6">
        <f t="shared" ref="AL724" si="8222">$Q$4*$AF$33 *E724</f>
        <v>-6.3739230818700768E-4</v>
      </c>
      <c r="AM724" s="6">
        <f t="shared" ref="AM724" si="8223">$Q$4*$AF$33 *F724</f>
        <v>-1.2098804387779493E-3</v>
      </c>
      <c r="AN724" s="6">
        <f t="shared" ref="AN724" si="8224">$Q$4*$AF$33 *G724</f>
        <v>-1.4922413481488689E-4</v>
      </c>
      <c r="AO724" s="6">
        <f t="shared" ref="AO724" si="8225">$Q$4*$AF$33 *H724</f>
        <v>-1.5809991978528909E-4</v>
      </c>
      <c r="AP724" s="6">
        <f t="shared" ref="AP724" si="8226">$Q$4*$AF$33 *I724</f>
        <v>-7.794048677134428E-4</v>
      </c>
      <c r="AQ724" s="6">
        <f t="shared" ref="AQ724" si="8227">$Q$4*$AF$33 *J724</f>
        <v>-1.5366202730008799E-4</v>
      </c>
      <c r="AR724" s="6">
        <f t="shared" ref="AR724" si="8228">$Q$4*$AF$33 *K724</f>
        <v>-1.545496057971282E-4</v>
      </c>
      <c r="AS724" s="6">
        <f t="shared" ref="AS724" si="8229">$Q$4*$AF$33 *L724</f>
        <v>-1.5809991978528909E-4</v>
      </c>
      <c r="AT724" s="6">
        <f t="shared" ref="AT724" si="8230">$Q$4*$AF$33 *M724</f>
        <v>-1.5366202730008799E-4</v>
      </c>
      <c r="AU724" s="6">
        <f t="shared" ref="AU724" si="8231">$Q$4*$AF$33 *N724</f>
        <v>-1.8028938221129458E-4</v>
      </c>
      <c r="AV724" s="6">
        <f t="shared" ref="AV724" si="8232">$Q$4*$AG$33 *B724</f>
        <v>-4.93427803285354E-5</v>
      </c>
      <c r="AW724" s="6">
        <f t="shared" ref="AW724" si="8233">$Q$4*$AG$33 *C724</f>
        <v>-1.8445276856955879E-5</v>
      </c>
      <c r="AX724" s="6">
        <f t="shared" ref="AX724" si="8234">$Q$4*$AG$33 *D724</f>
        <v>-2.0043423588244475E-5</v>
      </c>
      <c r="AY724" s="6">
        <f t="shared" ref="AY724" si="8235">$Q$4*$AG$33 *E724</f>
        <v>-7.6511274760441531E-5</v>
      </c>
      <c r="AZ724" s="6">
        <f t="shared" ref="AZ724" si="8236">$Q$4*$AG$33 *F724</f>
        <v>-1.4523158420585115E-4</v>
      </c>
      <c r="BA724" s="6">
        <f t="shared" ref="BA724" si="8237">$Q$4*$AG$33 *G724</f>
        <v>-1.7912561279859678E-5</v>
      </c>
      <c r="BB724" s="6">
        <f t="shared" ref="BB724" si="8238">$Q$4*$AG$33 *H724</f>
        <v>-1.8977992434052078E-5</v>
      </c>
      <c r="BC724" s="6">
        <f t="shared" ref="BC724" si="8239">$Q$4*$AG$33 *I724</f>
        <v>-9.3558173227519895E-5</v>
      </c>
      <c r="BD724" s="6">
        <f t="shared" ref="BD724" si="8240">$Q$4*$AG$33 *J724</f>
        <v>-1.8445276856955879E-5</v>
      </c>
      <c r="BE724" s="6">
        <f t="shared" ref="BE724" si="8241">$Q$4*$AG$33 *K724</f>
        <v>-1.8551819972375117E-5</v>
      </c>
      <c r="BF724" s="6">
        <f t="shared" ref="BF724" si="8242">$Q$4*$AG$33 *L724</f>
        <v>-1.8977992434052078E-5</v>
      </c>
      <c r="BG724" s="6">
        <f t="shared" ref="BG724" si="8243">$Q$4*$AG$33 *M724</f>
        <v>-1.8445276856955879E-5</v>
      </c>
      <c r="BH724" s="6">
        <f t="shared" ref="BH724" si="8244">$Q$4*$AG$33 *N724</f>
        <v>-2.164157031953307E-5</v>
      </c>
      <c r="BI724" s="6">
        <f t="shared" ref="BI724" si="8245">$Q$4*$AH$33 *B724</f>
        <v>-2.720996431877118E-5</v>
      </c>
      <c r="BJ724" s="6">
        <f t="shared" ref="BJ724" si="8246">$Q$4*$AH$33 *C724</f>
        <v>-1.0171606094871277E-5</v>
      </c>
      <c r="BK724" s="6">
        <f t="shared" ref="BK724" si="8247">$Q$4*$AH$33 *D724</f>
        <v>-1.1052900485762652E-5</v>
      </c>
      <c r="BL724" s="6">
        <f t="shared" ref="BL724" si="8248">$Q$4*$AH$33 *E724</f>
        <v>-4.2191968963924542E-5</v>
      </c>
      <c r="BM724" s="6">
        <f t="shared" ref="BM724" si="8249">$Q$4*$AH$33 *F724</f>
        <v>-8.0087627772253635E-5</v>
      </c>
      <c r="BN724" s="6">
        <f t="shared" ref="BN724" si="8250">$Q$4*$AH$33 *G724</f>
        <v>-9.8778412979074856E-6</v>
      </c>
      <c r="BO724" s="6">
        <f t="shared" ref="BO724" si="8251">$Q$4*$AH$33 *H724</f>
        <v>-1.0465370891835069E-5</v>
      </c>
      <c r="BP724" s="6">
        <f t="shared" ref="BP724" si="8252">$Q$4*$AH$33 *I724</f>
        <v>-5.1592442466765873E-5</v>
      </c>
      <c r="BQ724" s="6">
        <f t="shared" ref="BQ724" si="8253">$Q$4*$AH$33 *J724</f>
        <v>-1.0171606094871277E-5</v>
      </c>
      <c r="BR724" s="6">
        <f t="shared" ref="BR724" si="8254">$Q$4*$AH$33 *K724</f>
        <v>-1.0230359054264035E-5</v>
      </c>
      <c r="BS724" s="6">
        <f t="shared" ref="BS724" si="8255">$Q$4*$AH$33 *L724</f>
        <v>-1.0465370891835069E-5</v>
      </c>
      <c r="BT724" s="6">
        <f t="shared" ref="BT724" si="8256">$Q$4*$AH$33 *M724</f>
        <v>-1.0171606094871277E-5</v>
      </c>
      <c r="BU724" s="6">
        <f t="shared" ref="BU724" si="8257">$Q$4*$AH$33 *N724</f>
        <v>-1.1934194876654025E-5</v>
      </c>
      <c r="BV724" s="6">
        <f>AF724*BV722</f>
        <v>3.5937816053429846E-4</v>
      </c>
      <c r="BW724" s="6">
        <f t="shared" ref="BW724" si="8258">AG724*BW722</f>
        <v>-7.0309303380990248E-4</v>
      </c>
      <c r="BX724" s="10">
        <f>AH724*BX722</f>
        <v>-2.729812981795224E-3</v>
      </c>
    </row>
    <row r="725" spans="1:76" ht="15.75" thickBot="1" x14ac:dyDescent="0.3">
      <c r="A725" s="54"/>
      <c r="B725" s="19" t="s">
        <v>74</v>
      </c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16">
        <f>Y722+Y724</f>
        <v>0.38398727766052398</v>
      </c>
      <c r="Z725" s="16">
        <f t="shared" ref="Z725:AB725" si="8259">Z722+Z724</f>
        <v>-0.25941834360554172</v>
      </c>
      <c r="AA725" s="16">
        <f t="shared" si="8259"/>
        <v>-0.3898740855427254</v>
      </c>
      <c r="AB725" s="16">
        <f t="shared" si="8259"/>
        <v>0.36700232258764998</v>
      </c>
      <c r="AC725" s="49" t="s">
        <v>74</v>
      </c>
      <c r="AD725" s="49"/>
      <c r="AE725" s="49"/>
      <c r="AF725" s="49"/>
      <c r="AG725" s="49"/>
      <c r="AH725" s="49"/>
      <c r="AI725" s="17">
        <f>AI722+AI724</f>
        <v>-2.3450569222910903E-2</v>
      </c>
      <c r="AJ725" s="17">
        <f t="shared" ref="AJ725:BX725" si="8260">AJ722+AJ724</f>
        <v>0.78396677224434508</v>
      </c>
      <c r="AK725" s="17">
        <f t="shared" si="8260"/>
        <v>0.50681139008639398</v>
      </c>
      <c r="AL725" s="17">
        <f t="shared" si="8260"/>
        <v>4.8207390266675323E-2</v>
      </c>
      <c r="AM725" s="17">
        <f t="shared" si="8260"/>
        <v>0.12356311607368087</v>
      </c>
      <c r="AN725" s="17">
        <f t="shared" si="8260"/>
        <v>0.38398872918989591</v>
      </c>
      <c r="AO725" s="17">
        <f t="shared" si="8260"/>
        <v>0.93096506407303237</v>
      </c>
      <c r="AP725" s="17">
        <f t="shared" si="8260"/>
        <v>5.1418597196188631E-2</v>
      </c>
      <c r="AQ725" s="17">
        <f t="shared" si="8260"/>
        <v>0.59947608958566945</v>
      </c>
      <c r="AR725" s="17">
        <f t="shared" si="8260"/>
        <v>8.9061595835440918E-2</v>
      </c>
      <c r="AS725" s="17">
        <f t="shared" si="8260"/>
        <v>0.55585919891263658</v>
      </c>
      <c r="AT725" s="17">
        <f t="shared" si="8260"/>
        <v>0.93394908032220336</v>
      </c>
      <c r="AU725" s="17">
        <f t="shared" si="8260"/>
        <v>0.84918850806300705</v>
      </c>
      <c r="AV725" s="17">
        <f t="shared" si="8260"/>
        <v>0.64699807249948382</v>
      </c>
      <c r="AW725" s="17">
        <f t="shared" si="8260"/>
        <v>0.89438358050072675</v>
      </c>
      <c r="AX725" s="17">
        <f t="shared" si="8260"/>
        <v>0.68516485585421527</v>
      </c>
      <c r="AY725" s="17">
        <f t="shared" si="8260"/>
        <v>0.92308853910859145</v>
      </c>
      <c r="AZ725" s="17">
        <f t="shared" si="8260"/>
        <v>0.67737149501793636</v>
      </c>
      <c r="BA725" s="17">
        <f t="shared" si="8260"/>
        <v>0.18716129684121569</v>
      </c>
      <c r="BB725" s="17">
        <f t="shared" si="8260"/>
        <v>0.34037941738833966</v>
      </c>
      <c r="BC725" s="17">
        <f t="shared" si="8260"/>
        <v>0.79671833573943573</v>
      </c>
      <c r="BD725" s="17">
        <f t="shared" si="8260"/>
        <v>0.68612832045899652</v>
      </c>
      <c r="BE725" s="17">
        <f t="shared" si="8260"/>
        <v>4.4718661823891191E-2</v>
      </c>
      <c r="BF725" s="17">
        <f t="shared" si="8260"/>
        <v>0.64925348896133284</v>
      </c>
      <c r="BG725" s="17">
        <f t="shared" si="8260"/>
        <v>0.7753687039345335</v>
      </c>
      <c r="BH725" s="17">
        <f t="shared" si="8260"/>
        <v>0.97983670384377808</v>
      </c>
      <c r="BI725" s="17">
        <f t="shared" si="8260"/>
        <v>0.74221956428496827</v>
      </c>
      <c r="BJ725" s="17">
        <f t="shared" si="8260"/>
        <v>0.38565968161886499</v>
      </c>
      <c r="BK725" s="17">
        <f t="shared" si="8260"/>
        <v>0.33236306899530355</v>
      </c>
      <c r="BL725" s="17">
        <f t="shared" si="8260"/>
        <v>6.1754685632981844E-2</v>
      </c>
      <c r="BM725" s="17">
        <f t="shared" si="8260"/>
        <v>0.76950732816098644</v>
      </c>
      <c r="BN725" s="17">
        <f t="shared" si="8260"/>
        <v>0.46603226188409125</v>
      </c>
      <c r="BO725" s="17">
        <f t="shared" si="8260"/>
        <v>0.88978378777043532</v>
      </c>
      <c r="BP725" s="17">
        <f t="shared" si="8260"/>
        <v>0.34366670841244618</v>
      </c>
      <c r="BQ725" s="17">
        <f t="shared" si="8260"/>
        <v>0.37209993059107455</v>
      </c>
      <c r="BR725" s="17">
        <f t="shared" si="8260"/>
        <v>0.32011616048809372</v>
      </c>
      <c r="BS725" s="17">
        <f t="shared" si="8260"/>
        <v>0.20268438888997034</v>
      </c>
      <c r="BT725" s="17">
        <f t="shared" si="8260"/>
        <v>0.79173266614581461</v>
      </c>
      <c r="BU725" s="17">
        <f t="shared" si="8260"/>
        <v>0.21219024085535035</v>
      </c>
      <c r="BV725" s="17">
        <f t="shared" si="8260"/>
        <v>4.212965821963182E-2</v>
      </c>
      <c r="BW725" s="17">
        <f t="shared" si="8260"/>
        <v>0.31184000813428275</v>
      </c>
      <c r="BX725" s="18">
        <f t="shared" si="8260"/>
        <v>0.54953587875223231</v>
      </c>
    </row>
    <row r="727" spans="1:76" x14ac:dyDescent="0.25">
      <c r="B727" t="s">
        <v>142</v>
      </c>
      <c r="F727">
        <f>((O709 - W709)^2 + (O712 -W712)^2 + (O715 -W715)^2 +(O718-W718)^2+(O721-W721)^2+(O724-W724)^2) / 6</f>
        <v>0.25053923282877483</v>
      </c>
    </row>
    <row r="728" spans="1:76" ht="15.75" thickBot="1" x14ac:dyDescent="0.3"/>
    <row r="729" spans="1:76" x14ac:dyDescent="0.25">
      <c r="A729" s="52" t="s">
        <v>106</v>
      </c>
      <c r="B729" s="33" t="s">
        <v>50</v>
      </c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5" t="s">
        <v>28</v>
      </c>
      <c r="Q729" s="35"/>
      <c r="R729" s="35"/>
      <c r="S729" s="35" t="s">
        <v>29</v>
      </c>
      <c r="T729" s="35"/>
      <c r="U729" s="35"/>
      <c r="V729" s="34" t="s">
        <v>30</v>
      </c>
      <c r="W729" s="34" t="s">
        <v>31</v>
      </c>
      <c r="X729" s="50" t="s">
        <v>62</v>
      </c>
      <c r="Y729" s="37" t="s">
        <v>54</v>
      </c>
      <c r="Z729" s="38"/>
      <c r="AA729" s="39"/>
      <c r="AB729" s="44" t="s">
        <v>49</v>
      </c>
      <c r="AC729" s="46" t="s">
        <v>58</v>
      </c>
      <c r="AD729" s="47"/>
      <c r="AE729" s="48"/>
      <c r="AF729" s="46" t="s">
        <v>63</v>
      </c>
      <c r="AG729" s="47"/>
      <c r="AH729" s="48"/>
      <c r="AI729" s="37" t="s">
        <v>67</v>
      </c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9"/>
      <c r="AV729" s="37" t="s">
        <v>68</v>
      </c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9"/>
      <c r="BI729" s="37" t="s">
        <v>69</v>
      </c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9"/>
      <c r="BV729" s="37" t="s">
        <v>73</v>
      </c>
      <c r="BW729" s="38"/>
      <c r="BX729" s="40"/>
    </row>
    <row r="730" spans="1:76" x14ac:dyDescent="0.25">
      <c r="A730" s="53"/>
      <c r="B730" s="5" t="s">
        <v>16</v>
      </c>
      <c r="C730" s="1" t="s">
        <v>17</v>
      </c>
      <c r="D730" s="1" t="s">
        <v>18</v>
      </c>
      <c r="E730" s="1" t="s">
        <v>19</v>
      </c>
      <c r="F730" s="1" t="s">
        <v>20</v>
      </c>
      <c r="G730" s="1" t="s">
        <v>21</v>
      </c>
      <c r="H730" s="1" t="s">
        <v>36</v>
      </c>
      <c r="I730" s="1" t="s">
        <v>37</v>
      </c>
      <c r="J730" s="1" t="s">
        <v>38</v>
      </c>
      <c r="K730" s="1" t="s">
        <v>39</v>
      </c>
      <c r="L730" s="1" t="s">
        <v>40</v>
      </c>
      <c r="M730" s="1" t="s">
        <v>41</v>
      </c>
      <c r="N730" s="1" t="s">
        <v>42</v>
      </c>
      <c r="O730" s="1" t="s">
        <v>22</v>
      </c>
      <c r="P730" s="1" t="s">
        <v>51</v>
      </c>
      <c r="Q730" s="1" t="s">
        <v>52</v>
      </c>
      <c r="R730" s="1" t="s">
        <v>53</v>
      </c>
      <c r="S730" s="1" t="s">
        <v>25</v>
      </c>
      <c r="T730" s="1" t="s">
        <v>26</v>
      </c>
      <c r="U730" s="1" t="s">
        <v>27</v>
      </c>
      <c r="V730" s="27"/>
      <c r="W730" s="27"/>
      <c r="X730" s="51"/>
      <c r="Y730" s="1" t="s">
        <v>55</v>
      </c>
      <c r="Z730" s="1" t="s">
        <v>56</v>
      </c>
      <c r="AA730" s="1" t="s">
        <v>57</v>
      </c>
      <c r="AB730" s="45"/>
      <c r="AC730" s="1" t="s">
        <v>59</v>
      </c>
      <c r="AD730" s="1" t="s">
        <v>60</v>
      </c>
      <c r="AE730" s="1" t="s">
        <v>61</v>
      </c>
      <c r="AF730" s="1" t="s">
        <v>64</v>
      </c>
      <c r="AG730" s="1" t="s">
        <v>65</v>
      </c>
      <c r="AH730" s="1" t="s">
        <v>66</v>
      </c>
      <c r="AI730" s="1" t="s">
        <v>16</v>
      </c>
      <c r="AJ730" s="1" t="s">
        <v>17</v>
      </c>
      <c r="AK730" s="1" t="s">
        <v>18</v>
      </c>
      <c r="AL730" s="1" t="s">
        <v>19</v>
      </c>
      <c r="AM730" s="2" t="s">
        <v>20</v>
      </c>
      <c r="AN730" s="2" t="s">
        <v>21</v>
      </c>
      <c r="AO730" s="2" t="s">
        <v>36</v>
      </c>
      <c r="AP730" s="2" t="s">
        <v>37</v>
      </c>
      <c r="AQ730" s="2" t="s">
        <v>38</v>
      </c>
      <c r="AR730" s="2" t="s">
        <v>39</v>
      </c>
      <c r="AS730" s="2" t="s">
        <v>40</v>
      </c>
      <c r="AT730" s="2" t="s">
        <v>41</v>
      </c>
      <c r="AU730" s="2" t="s">
        <v>42</v>
      </c>
      <c r="AV730" s="1" t="s">
        <v>16</v>
      </c>
      <c r="AW730" s="1" t="s">
        <v>17</v>
      </c>
      <c r="AX730" s="1" t="s">
        <v>18</v>
      </c>
      <c r="AY730" s="1" t="s">
        <v>19</v>
      </c>
      <c r="AZ730" s="2" t="s">
        <v>20</v>
      </c>
      <c r="BA730" s="2" t="s">
        <v>21</v>
      </c>
      <c r="BB730" s="2" t="s">
        <v>36</v>
      </c>
      <c r="BC730" s="2" t="s">
        <v>37</v>
      </c>
      <c r="BD730" s="2" t="s">
        <v>38</v>
      </c>
      <c r="BE730" s="2" t="s">
        <v>39</v>
      </c>
      <c r="BF730" s="2" t="s">
        <v>40</v>
      </c>
      <c r="BG730" s="2" t="s">
        <v>41</v>
      </c>
      <c r="BH730" s="2" t="s">
        <v>42</v>
      </c>
      <c r="BI730" s="1" t="s">
        <v>16</v>
      </c>
      <c r="BJ730" s="1" t="s">
        <v>17</v>
      </c>
      <c r="BK730" s="1" t="s">
        <v>18</v>
      </c>
      <c r="BL730" s="1" t="s">
        <v>19</v>
      </c>
      <c r="BM730" s="2" t="s">
        <v>20</v>
      </c>
      <c r="BN730" s="2" t="s">
        <v>21</v>
      </c>
      <c r="BO730" s="2" t="s">
        <v>36</v>
      </c>
      <c r="BP730" s="2" t="s">
        <v>37</v>
      </c>
      <c r="BQ730" s="2" t="s">
        <v>38</v>
      </c>
      <c r="BR730" s="2" t="s">
        <v>39</v>
      </c>
      <c r="BS730" s="2" t="s">
        <v>40</v>
      </c>
      <c r="BT730" s="2" t="s">
        <v>41</v>
      </c>
      <c r="BU730" s="2" t="s">
        <v>42</v>
      </c>
      <c r="BV730" s="2" t="s">
        <v>70</v>
      </c>
      <c r="BW730" s="2" t="s">
        <v>71</v>
      </c>
      <c r="BX730" s="9" t="s">
        <v>72</v>
      </c>
    </row>
    <row r="731" spans="1:76" x14ac:dyDescent="0.25">
      <c r="A731" s="53"/>
      <c r="B731" s="8">
        <v>0.26951672862453502</v>
      </c>
      <c r="C731" s="3">
        <v>0.10297397769516729</v>
      </c>
      <c r="D731" s="3">
        <v>0.10594795539033458</v>
      </c>
      <c r="E731" s="3">
        <v>0.46877323420074346</v>
      </c>
      <c r="F731" s="3">
        <v>0.87620817843866172</v>
      </c>
      <c r="G731" s="3">
        <v>0.1</v>
      </c>
      <c r="H731" s="3">
        <v>0.1</v>
      </c>
      <c r="I731" s="3">
        <v>0.51933085501858745</v>
      </c>
      <c r="J731" s="3">
        <v>0.1</v>
      </c>
      <c r="K731" s="3">
        <v>0.10089219330855019</v>
      </c>
      <c r="L731" s="3">
        <v>0.10297397769516729</v>
      </c>
      <c r="M731" s="3">
        <v>0.1</v>
      </c>
      <c r="N731" s="3">
        <v>0.120817843866171</v>
      </c>
      <c r="O731" s="3">
        <v>1</v>
      </c>
      <c r="P731" s="6">
        <f>$BV$43+ (B731*AI725) + (C731*$AJ$43) +(D731*$AK$43)+(E731*$AL$43)+(F731*$AM$43)+(G731*$AN$43)+(H731*$AO$43)+(I731*$AP$43)+(J731*$AQ$43)+(K731*$AR$43)+(L731*$AS$43)+(M731*$AT$43)+(N731*$AU$43)</f>
        <v>1.1145106249552765</v>
      </c>
      <c r="Q731" s="6">
        <f>$BW$43+ (B731*$AV$43) + (C731*$AW$43) +(D731*$AX$43)+(E731*$AY$43)+(F731*$AZ$43)+(G731*$BA$43)+(H731*$BB$43)+(I731*$BC$43)+(J731*$BD$43)+(K731*$BE$43)+(L731*$BF$43)+(M731*$BG$43)+(N731*$BH$43)</f>
        <v>2.5129876661774113</v>
      </c>
      <c r="R731" s="6">
        <f>$BX$43+ (B731*$BI$43) + (C731*$BJ$43) +(D731*$BK$43)+(E731*$BL$43)+(F731*$BM$43)+(G731*$BN$43)+(H731*$BO$43)+(I731*$BP$43)+(J731*$BQ$43)+(K731*$BR$43)+(L731*$BS$43)+(M731*$BT$43)+(N731*$BU$43)</f>
        <v>2.0142316659841852</v>
      </c>
      <c r="S731" s="6">
        <f>1/(1+EXP(-P731))</f>
        <v>0.75296907467928775</v>
      </c>
      <c r="T731" s="6">
        <f t="shared" ref="T731" si="8261">1/(1+EXP(-Q731))</f>
        <v>0.92504730296426851</v>
      </c>
      <c r="U731" s="6">
        <f t="shared" ref="U731" si="8262">1/(1+EXP(-R731))</f>
        <v>0.88228323250068719</v>
      </c>
      <c r="V731" s="6">
        <f>AB725+(S731*Y725)+(T731*Z725)+(U731*AA725)</f>
        <v>7.2179260183663885E-2</v>
      </c>
      <c r="W731" s="6">
        <f>1/(1+EXP(-V731))</f>
        <v>0.51803698490025218</v>
      </c>
      <c r="X731" s="6">
        <f>(O731 -W731) *W731 * (1-W731)</f>
        <v>0.1203339553860303</v>
      </c>
      <c r="Y731" s="6">
        <f>$Q$4*X731*S731</f>
        <v>9.0607747039517933E-3</v>
      </c>
      <c r="Z731" s="6">
        <f>$Q$4*X731*T731</f>
        <v>1.1131460088486995E-2</v>
      </c>
      <c r="AA731" s="6">
        <f>$Q$4*X731*U731</f>
        <v>1.061686311375803E-2</v>
      </c>
      <c r="AB731" s="6">
        <f>$Q$4*X731</f>
        <v>1.2033395538603031E-2</v>
      </c>
      <c r="AC731" s="6">
        <f>X731 *Y725</f>
        <v>4.6206707938804721E-2</v>
      </c>
      <c r="AD731" s="6">
        <f t="shared" ref="AD731" si="8263">Y731 *Z725</f>
        <v>-2.3505311654821669E-3</v>
      </c>
      <c r="AE731" s="6">
        <f t="shared" ref="AE731" si="8264">Z731 *AA725</f>
        <v>-4.3398678227542118E-3</v>
      </c>
      <c r="AF731" s="6">
        <f>AC731 *S731*(1 - S731)</f>
        <v>8.5947548244298729E-3</v>
      </c>
      <c r="AG731" s="6">
        <f>AD731 *T731*(1 - T731)</f>
        <v>-1.6297358531787339E-4</v>
      </c>
      <c r="AH731" s="6">
        <f>AE731 *U731*(1 - U731)</f>
        <v>-4.5073663297925894E-4</v>
      </c>
      <c r="AI731" s="6">
        <f>$Q$4*$AF$49 *B731</f>
        <v>7.0728115482255504E-5</v>
      </c>
      <c r="AJ731" s="6">
        <f t="shared" ref="AJ731" si="8265">$Q$4*$AF$49 *C731</f>
        <v>2.7023017915289378E-5</v>
      </c>
      <c r="AK731" s="6">
        <f t="shared" ref="AK731" si="8266">$Q$4*$AF$49 *D731</f>
        <v>2.7803466086128061E-5</v>
      </c>
      <c r="AL731" s="6">
        <f t="shared" ref="AL731" si="8267">$Q$4*$AF$49 *E731</f>
        <v>1.2301814292844728E-4</v>
      </c>
      <c r="AM731" s="6">
        <f t="shared" ref="AM731" si="8268">$Q$4*$AF$49 *F731</f>
        <v>2.2993954233334679E-4</v>
      </c>
      <c r="AN731" s="6">
        <f t="shared" ref="AN731" si="8269">$Q$4*$AF$49 *G731</f>
        <v>2.6242569744450695E-5</v>
      </c>
      <c r="AO731" s="6">
        <f t="shared" ref="AO731" si="8270">$Q$4*$AF$49 *H731</f>
        <v>2.6242569744450695E-5</v>
      </c>
      <c r="AP731" s="6">
        <f t="shared" ref="AP731" si="8271">$Q$4*$AF$49 *I731</f>
        <v>1.3628576183270493E-4</v>
      </c>
      <c r="AQ731" s="6">
        <f t="shared" ref="AQ731" si="8272">$Q$4*$AF$49 *J731</f>
        <v>2.6242569744450695E-5</v>
      </c>
      <c r="AR731" s="6">
        <f t="shared" ref="AR731" si="8273">$Q$4*$AF$49 *K731</f>
        <v>2.6476704195702298E-5</v>
      </c>
      <c r="AS731" s="6">
        <f t="shared" ref="AS731" si="8274">$Q$4*$AF$49 *L731</f>
        <v>2.7023017915289378E-5</v>
      </c>
      <c r="AT731" s="6">
        <f t="shared" ref="AT731" si="8275">$Q$4*$AF$49 *M731</f>
        <v>2.6242569744450695E-5</v>
      </c>
      <c r="AU731" s="6">
        <f t="shared" ref="AU731" si="8276">$Q$4*$AF$49 *N731</f>
        <v>3.170570694032147E-5</v>
      </c>
      <c r="AV731" s="6">
        <f>$Q$4*$AG$49 *B731</f>
        <v>5.8622748510761062E-7</v>
      </c>
      <c r="AW731" s="6">
        <f t="shared" ref="AW731" si="8277">$Q$4*$AG$49 *C731</f>
        <v>2.2397932879283909E-7</v>
      </c>
      <c r="AX731" s="6">
        <f t="shared" ref="AX731" si="8278">$Q$4*$AG$49 *D731</f>
        <v>2.3044804586988857E-7</v>
      </c>
      <c r="AY731" s="6">
        <f t="shared" ref="AY731" si="8279">$Q$4*$AG$49 *E731</f>
        <v>1.0196315292699279E-6</v>
      </c>
      <c r="AZ731" s="6">
        <f t="shared" ref="AZ731" si="8280">$Q$4*$AG$49 *F731</f>
        <v>1.90584576882571E-6</v>
      </c>
      <c r="BA731" s="6">
        <f t="shared" ref="BA731" si="8281">$Q$4*$AG$49 *G731</f>
        <v>2.1751061171578957E-7</v>
      </c>
      <c r="BB731" s="6">
        <f t="shared" ref="BB731" si="8282">$Q$4*$AG$49 *H731</f>
        <v>2.1751061171578957E-7</v>
      </c>
      <c r="BC731" s="6">
        <f t="shared" ref="BC731" si="8283">$Q$4*$AG$49 *I731</f>
        <v>1.1295997195797698E-6</v>
      </c>
      <c r="BD731" s="6">
        <f t="shared" ref="BD731" si="8284">$Q$4*$AG$49 *J731</f>
        <v>2.1751061171578957E-7</v>
      </c>
      <c r="BE731" s="6">
        <f t="shared" ref="BE731" si="8285">$Q$4*$AG$49 *K731</f>
        <v>2.1945122683890442E-7</v>
      </c>
      <c r="BF731" s="6">
        <f t="shared" ref="BF731" si="8286">$Q$4*$AG$49 *L731</f>
        <v>2.2397932879283909E-7</v>
      </c>
      <c r="BG731" s="6">
        <f t="shared" ref="BG731" si="8287">$Q$4*$AG$49 *M731</f>
        <v>2.1751061171578957E-7</v>
      </c>
      <c r="BH731" s="6">
        <f t="shared" ref="BH731" si="8288">$Q$4*$AG$49 *N731</f>
        <v>2.6279163125513609E-7</v>
      </c>
      <c r="BI731" s="6">
        <f>$Q$4*$AH$49 *B731</f>
        <v>3.4984895032724009E-7</v>
      </c>
      <c r="BJ731" s="6">
        <f t="shared" ref="BJ731" si="8289">$Q$4*$AH$49 *C731</f>
        <v>1.3366642653882154E-7</v>
      </c>
      <c r="BK731" s="6">
        <f t="shared" ref="BK731" si="8290">$Q$4*$AH$49 *D731</f>
        <v>1.3752682874932902E-7</v>
      </c>
      <c r="BL731" s="6">
        <f t="shared" ref="BL731" si="8291">$Q$4*$AH$49 *E731</f>
        <v>6.0849589843124165E-7</v>
      </c>
      <c r="BM731" s="6">
        <f t="shared" ref="BM731" si="8292">$Q$4*$AH$49 *F731</f>
        <v>1.1373710012707666E-6</v>
      </c>
      <c r="BN731" s="6">
        <f t="shared" ref="BN731" si="8293">$Q$4*$AH$49 *G731</f>
        <v>1.2980602432831405E-7</v>
      </c>
      <c r="BO731" s="6">
        <f t="shared" ref="BO731" si="8294">$Q$4*$AH$49 *H731</f>
        <v>1.2980602432831405E-7</v>
      </c>
      <c r="BP731" s="6">
        <f t="shared" ref="BP731" si="8295">$Q$4*$AH$49 *I731</f>
        <v>6.7412273600986892E-7</v>
      </c>
      <c r="BQ731" s="6">
        <f t="shared" ref="BQ731" si="8296">$Q$4*$AH$49 *J731</f>
        <v>1.2980602432831405E-7</v>
      </c>
      <c r="BR731" s="6">
        <f t="shared" ref="BR731" si="8297">$Q$4*$AH$49 *K731</f>
        <v>1.3096414499146631E-7</v>
      </c>
      <c r="BS731" s="6">
        <f t="shared" ref="BS731" si="8298">$Q$4*$AH$49 *L731</f>
        <v>1.3366642653882154E-7</v>
      </c>
      <c r="BT731" s="6">
        <f t="shared" ref="BT731" si="8299">$Q$4*$AH$49 *M731</f>
        <v>1.2980602432831405E-7</v>
      </c>
      <c r="BU731" s="6">
        <f t="shared" ref="BU731" si="8300">$Q$4*$AH$49 *N731</f>
        <v>1.568288398018664E-7</v>
      </c>
      <c r="BV731" s="6">
        <f>$Q$4*AF731</f>
        <v>8.5947548244298731E-4</v>
      </c>
      <c r="BW731" s="6">
        <f>$Q$4*AG731</f>
        <v>-1.6297358531787341E-5</v>
      </c>
      <c r="BX731" s="10">
        <f>$Q$4*AH731</f>
        <v>-4.5073663297925896E-5</v>
      </c>
    </row>
    <row r="732" spans="1:76" x14ac:dyDescent="0.25">
      <c r="A732" s="53"/>
      <c r="B732" s="21" t="s">
        <v>74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7">
        <f>Y725 + Y731</f>
        <v>0.39304805236447576</v>
      </c>
      <c r="Z732" s="7">
        <f t="shared" ref="Z732" si="8301">Z725 + Z731</f>
        <v>-0.24828688351705472</v>
      </c>
      <c r="AA732" s="7">
        <f t="shared" ref="AA732" si="8302">AA725 + AA731</f>
        <v>-0.37925722242896737</v>
      </c>
      <c r="AB732" s="7">
        <f>AB725+AB731</f>
        <v>0.37903571812625303</v>
      </c>
      <c r="AC732" s="41"/>
      <c r="AD732" s="42"/>
      <c r="AE732" s="42"/>
      <c r="AF732" s="42"/>
      <c r="AG732" s="42"/>
      <c r="AH732" s="43"/>
      <c r="AI732" s="7">
        <f>AI725 + AI731</f>
        <v>-2.3379841107428648E-2</v>
      </c>
      <c r="AJ732" s="7">
        <f t="shared" ref="AJ732:BX732" si="8303">AJ725 + AJ731</f>
        <v>0.78399379526226032</v>
      </c>
      <c r="AK732" s="7">
        <f t="shared" si="8303"/>
        <v>0.50683919355248008</v>
      </c>
      <c r="AL732" s="7">
        <f t="shared" si="8303"/>
        <v>4.8330408409603773E-2</v>
      </c>
      <c r="AM732" s="7">
        <f t="shared" si="8303"/>
        <v>0.12379305561601421</v>
      </c>
      <c r="AN732" s="7">
        <f t="shared" si="8303"/>
        <v>0.38401497175964033</v>
      </c>
      <c r="AO732" s="7">
        <f t="shared" si="8303"/>
        <v>0.93099130664277685</v>
      </c>
      <c r="AP732" s="7">
        <f t="shared" si="8303"/>
        <v>5.1554882958021339E-2</v>
      </c>
      <c r="AQ732" s="7">
        <f t="shared" si="8303"/>
        <v>0.59950233215541393</v>
      </c>
      <c r="AR732" s="7">
        <f t="shared" si="8303"/>
        <v>8.9088072539636617E-2</v>
      </c>
      <c r="AS732" s="7">
        <f t="shared" si="8303"/>
        <v>0.55588622193055182</v>
      </c>
      <c r="AT732" s="7">
        <f t="shared" si="8303"/>
        <v>0.93397532289194785</v>
      </c>
      <c r="AU732" s="7">
        <f t="shared" si="8303"/>
        <v>0.84922021376994739</v>
      </c>
      <c r="AV732" s="7">
        <f t="shared" si="8303"/>
        <v>0.64699865872696893</v>
      </c>
      <c r="AW732" s="7">
        <f t="shared" si="8303"/>
        <v>0.8943838044800555</v>
      </c>
      <c r="AX732" s="7">
        <f t="shared" si="8303"/>
        <v>0.68516508630226114</v>
      </c>
      <c r="AY732" s="7">
        <f t="shared" si="8303"/>
        <v>0.92308955874012077</v>
      </c>
      <c r="AZ732" s="7">
        <f t="shared" si="8303"/>
        <v>0.67737340086370523</v>
      </c>
      <c r="BA732" s="7">
        <f t="shared" si="8303"/>
        <v>0.1871615143518274</v>
      </c>
      <c r="BB732" s="7">
        <f t="shared" si="8303"/>
        <v>0.34037963489895134</v>
      </c>
      <c r="BC732" s="7">
        <f t="shared" si="8303"/>
        <v>0.79671946533915527</v>
      </c>
      <c r="BD732" s="7">
        <f t="shared" si="8303"/>
        <v>0.68612853796960827</v>
      </c>
      <c r="BE732" s="7">
        <f t="shared" si="8303"/>
        <v>4.4718881275118028E-2</v>
      </c>
      <c r="BF732" s="7">
        <f t="shared" si="8303"/>
        <v>0.64925371294066159</v>
      </c>
      <c r="BG732" s="7">
        <f t="shared" si="8303"/>
        <v>0.77536892144514524</v>
      </c>
      <c r="BH732" s="7">
        <f t="shared" si="8303"/>
        <v>0.97983696663540931</v>
      </c>
      <c r="BI732" s="7">
        <f t="shared" si="8303"/>
        <v>0.74221991413391863</v>
      </c>
      <c r="BJ732" s="7">
        <f t="shared" si="8303"/>
        <v>0.38565981528529153</v>
      </c>
      <c r="BK732" s="7">
        <f t="shared" si="8303"/>
        <v>0.3323632065221323</v>
      </c>
      <c r="BL732" s="7">
        <f t="shared" si="8303"/>
        <v>6.1755294128880277E-2</v>
      </c>
      <c r="BM732" s="7">
        <f t="shared" si="8303"/>
        <v>0.76950846553198771</v>
      </c>
      <c r="BN732" s="7">
        <f t="shared" si="8303"/>
        <v>0.46603239169011557</v>
      </c>
      <c r="BO732" s="7">
        <f t="shared" si="8303"/>
        <v>0.88978391757645969</v>
      </c>
      <c r="BP732" s="7">
        <f t="shared" si="8303"/>
        <v>0.3436673825351822</v>
      </c>
      <c r="BQ732" s="7">
        <f t="shared" si="8303"/>
        <v>0.37210006039709886</v>
      </c>
      <c r="BR732" s="7">
        <f t="shared" si="8303"/>
        <v>0.32011629145223869</v>
      </c>
      <c r="BS732" s="7">
        <f t="shared" si="8303"/>
        <v>0.20268452255639688</v>
      </c>
      <c r="BT732" s="7">
        <f t="shared" si="8303"/>
        <v>0.79173279595183899</v>
      </c>
      <c r="BU732" s="7">
        <f t="shared" si="8303"/>
        <v>0.21219039768419015</v>
      </c>
      <c r="BV732" s="7">
        <f t="shared" si="8303"/>
        <v>4.2989133702074807E-2</v>
      </c>
      <c r="BW732" s="7">
        <f t="shared" si="8303"/>
        <v>0.31182371077575094</v>
      </c>
      <c r="BX732" s="11">
        <f t="shared" si="8303"/>
        <v>0.54949080508893433</v>
      </c>
    </row>
    <row r="733" spans="1:76" x14ac:dyDescent="0.25">
      <c r="A733" s="53"/>
      <c r="BX733" s="12"/>
    </row>
    <row r="734" spans="1:76" x14ac:dyDescent="0.25">
      <c r="A734" s="53"/>
      <c r="B734" s="8">
        <v>0.29033457249070638</v>
      </c>
      <c r="C734" s="3">
        <v>0.10297397769516729</v>
      </c>
      <c r="D734" s="3">
        <v>0.11189591078066916</v>
      </c>
      <c r="E734" s="3">
        <v>0.48066914498141267</v>
      </c>
      <c r="F734" s="3">
        <v>0.88215613382899627</v>
      </c>
      <c r="G734" s="3">
        <v>0.1</v>
      </c>
      <c r="H734" s="3">
        <v>0.1</v>
      </c>
      <c r="I734" s="3">
        <v>0.41226765799256504</v>
      </c>
      <c r="J734" s="3">
        <v>0.10297397769516729</v>
      </c>
      <c r="K734" s="3">
        <v>0.10059479553903346</v>
      </c>
      <c r="L734" s="3">
        <v>0.10594795539033458</v>
      </c>
      <c r="M734" s="3">
        <v>0.10297397769516729</v>
      </c>
      <c r="N734" s="3">
        <v>0.120817843866171</v>
      </c>
      <c r="O734" s="3">
        <v>0</v>
      </c>
      <c r="P734" s="6">
        <f>$BV$43+ (B734*AI728) + (C734*$AJ$43) +(D734*$AK$43)+(E734*$AL$43)+(F734*$AM$43)+(G734*$AN$43)+(H734*$AO$43)+(I734*$AP$43)+(J734*$AQ$43)+(K734*$AR$43)+(L734*$AS$43)+(M734*$AT$43)+(N734*$AU$43)</f>
        <v>1.1168360491324956</v>
      </c>
      <c r="Q734" s="6">
        <f>$BW$43+ (B734*$AV$43) + (C734*$AW$43) +(D734*$AX$43)+(E734*$AY$43)+(F734*$AZ$43)+(G734*$BA$43)+(H734*$BB$43)+(I734*$BC$43)+(J734*$BD$43)+(K734*$BE$43)+(L734*$BF$43)+(M734*$BG$43)+(N734*$BH$43)</f>
        <v>2.4655634858100868</v>
      </c>
      <c r="R734" s="6">
        <f>$BX$43+ (B734*$BI$43) + (C734*$BJ$43) +(D734*$BK$43)+(E734*$BL$43)+(F734*$BM$43)+(G734*$BN$43)+(H734*$BO$43)+(I734*$BP$43)+(J734*$BQ$43)+(K734*$BR$43)+(L734*$BS$43)+(M734*$BT$43)+(N734*$BU$43)</f>
        <v>2.0036371550250882</v>
      </c>
      <c r="S734" s="6">
        <f>1/(1+EXP(-P734))</f>
        <v>0.7534013645401284</v>
      </c>
      <c r="T734" s="6">
        <f t="shared" ref="T734" si="8304">1/(1+EXP(-Q734))</f>
        <v>0.92169215469987387</v>
      </c>
      <c r="U734" s="6">
        <f t="shared" ref="U734" si="8305">1/(1+EXP(-R734))</f>
        <v>0.88117842732851526</v>
      </c>
      <c r="V734" s="6">
        <f>AB725+(S734*Y725)+(T734*Z725)+(U734*AA725)</f>
        <v>7.3646375901992189E-2</v>
      </c>
      <c r="W734" s="6">
        <f t="shared" ref="W734" si="8306">1/(1+EXP(-V734))</f>
        <v>0.51840327677029119</v>
      </c>
      <c r="X734" s="6">
        <f>(O734 -W734) *W734 * (1-W734)</f>
        <v>-0.12942524606188804</v>
      </c>
      <c r="Y734" s="6">
        <f>$Q$4*X734*S734</f>
        <v>-9.7509156988968334E-3</v>
      </c>
      <c r="Z734" s="6">
        <f>$Q$4*X734*T734</f>
        <v>-1.1929023391534295E-2</v>
      </c>
      <c r="AA734" s="6">
        <f>$Q$4*X734*U734</f>
        <v>-1.1404673478142061E-2</v>
      </c>
      <c r="AB734" s="6">
        <f>$Q$4*X734</f>
        <v>-1.2942524606188804E-2</v>
      </c>
      <c r="AC734" s="6">
        <f>X734 *Y725</f>
        <v>-4.9697647895847845E-2</v>
      </c>
      <c r="AD734" s="6">
        <f>X734 *Z725</f>
        <v>3.357528295411466E-2</v>
      </c>
      <c r="AE734" s="6">
        <f>X734 *AA725</f>
        <v>5.0459549454520823E-2</v>
      </c>
      <c r="AF734" s="6">
        <f>AC734 *S734*(1 - S734)</f>
        <v>-9.2332141057907408E-3</v>
      </c>
      <c r="AG734" s="6">
        <f>AD734 *T734*(1 - T734)</f>
        <v>2.4233204451820328E-3</v>
      </c>
      <c r="AH734" s="6">
        <f>AE734 *U734*(1 - U734)</f>
        <v>5.2832665365098435E-3</v>
      </c>
      <c r="AI734" s="6">
        <f>$Q$4*$AF$52 *B734</f>
        <v>-4.4871305332942388E-4</v>
      </c>
      <c r="AJ734" s="6">
        <f t="shared" ref="AJ734" si="8307">$Q$4*$AF$52 *C734</f>
        <v>-1.5914662710915544E-4</v>
      </c>
      <c r="AK734" s="6">
        <f t="shared" ref="AK734" si="8308">$Q$4*$AF$52 *D734</f>
        <v>-1.7293550454821583E-4</v>
      </c>
      <c r="AL734" s="6">
        <f t="shared" ref="AL734" si="8309">$Q$4*$AF$52 *E734</f>
        <v>-7.4287577202937895E-4</v>
      </c>
      <c r="AM734" s="6">
        <f t="shared" ref="AM734" si="8310">$Q$4*$AF$52 *F734</f>
        <v>-1.3633752567870968E-3</v>
      </c>
      <c r="AN734" s="6">
        <f t="shared" ref="AN734" si="8311">$Q$4*$AF$52 *G734</f>
        <v>-1.5455033462946863E-4</v>
      </c>
      <c r="AO734" s="6">
        <f t="shared" ref="AO734" si="8312">$Q$4*$AF$52 *H734</f>
        <v>-1.5455033462946863E-4</v>
      </c>
      <c r="AP734" s="6">
        <f t="shared" ref="AP734" si="8313">$Q$4*$AF$52 *I734</f>
        <v>-6.3716104499658254E-4</v>
      </c>
      <c r="AQ734" s="6">
        <f t="shared" ref="AQ734" si="8314">$Q$4*$AF$52 *J734</f>
        <v>-1.5914662710915544E-4</v>
      </c>
      <c r="AR734" s="6">
        <f t="shared" ref="AR734" si="8315">$Q$4*$AF$52 *K734</f>
        <v>-1.5546959312540598E-4</v>
      </c>
      <c r="AS734" s="6">
        <f t="shared" ref="AS734" si="8316">$Q$4*$AF$52 *L734</f>
        <v>-1.6374291958884223E-4</v>
      </c>
      <c r="AT734" s="6">
        <f t="shared" ref="AT734" si="8317">$Q$4*$AF$52 *M734</f>
        <v>-1.5914662710915544E-4</v>
      </c>
      <c r="AU734" s="6">
        <f t="shared" ref="AU734" si="8318">$Q$4*$AF$52 *N734</f>
        <v>-1.8672438198727621E-4</v>
      </c>
      <c r="AV734" s="6">
        <f>$Q$4*$AG$52 *B734</f>
        <v>-5.0799712809904275E-5</v>
      </c>
      <c r="AW734" s="6">
        <f t="shared" ref="AW734" si="8319">$Q$4*$AG$52 *C734</f>
        <v>-1.8017311713628017E-5</v>
      </c>
      <c r="AX734" s="6">
        <f t="shared" ref="AX734" si="8320">$Q$4*$AG$52 *D734</f>
        <v>-1.9578378432498315E-5</v>
      </c>
      <c r="AY734" s="6">
        <f t="shared" ref="AY734" si="8321">$Q$4*$AG$52 *E734</f>
        <v>-8.4102469479137277E-5</v>
      </c>
      <c r="AZ734" s="6">
        <f t="shared" ref="AZ734" si="8322">$Q$4*$AG$52 *F734</f>
        <v>-1.5435047182830067E-4</v>
      </c>
      <c r="BA734" s="6">
        <f t="shared" ref="BA734" si="8323">$Q$4*$AG$52 *G734</f>
        <v>-1.7496956140671253E-5</v>
      </c>
      <c r="BB734" s="6">
        <f t="shared" ref="BB734" si="8324">$Q$4*$AG$52 *H734</f>
        <v>-1.7496956140671253E-5</v>
      </c>
      <c r="BC734" s="6">
        <f t="shared" ref="BC734" si="8325">$Q$4*$AG$52 *I734</f>
        <v>-7.2134291301131665E-5</v>
      </c>
      <c r="BD734" s="6">
        <f t="shared" ref="BD734" si="8326">$Q$4*$AG$52 *J734</f>
        <v>-1.8017311713628017E-5</v>
      </c>
      <c r="BE734" s="6">
        <f t="shared" ref="BE734" si="8327">$Q$4*$AG$52 *K734</f>
        <v>-1.7601027255262605E-5</v>
      </c>
      <c r="BF734" s="6">
        <f t="shared" ref="BF734" si="8328">$Q$4*$AG$52 *L734</f>
        <v>-1.8537667286584785E-5</v>
      </c>
      <c r="BG734" s="6">
        <f t="shared" ref="BG734" si="8329">$Q$4*$AG$52 *M734</f>
        <v>-1.8017311713628017E-5</v>
      </c>
      <c r="BH734" s="6">
        <f t="shared" ref="BH734" si="8330">$Q$4*$AG$52 *N734</f>
        <v>-2.1139445151368612E-5</v>
      </c>
      <c r="BI734" s="6">
        <f>$Q$4*$AH$52 *B734</f>
        <v>-2.4001231093712511E-5</v>
      </c>
      <c r="BJ734" s="6">
        <f t="shared" ref="BJ734" si="8331">$Q$4*$AH$52 *C734</f>
        <v>-8.5126005287559081E-6</v>
      </c>
      <c r="BK734" s="6">
        <f t="shared" ref="BK734" si="8332">$Q$4*$AH$52 *D734</f>
        <v>-9.2501543651824131E-6</v>
      </c>
      <c r="BL734" s="6">
        <f t="shared" ref="BL734" si="8333">$Q$4*$AH$52 *E734</f>
        <v>-3.9735712937477939E-5</v>
      </c>
      <c r="BM734" s="6">
        <f t="shared" ref="BM734" si="8334">$Q$4*$AH$52 *F734</f>
        <v>-7.292563557667065E-5</v>
      </c>
      <c r="BN734" s="6">
        <f t="shared" ref="BN734" si="8335">$Q$4*$AH$52 *G734</f>
        <v>-8.2667492499470737E-6</v>
      </c>
      <c r="BO734" s="6">
        <f t="shared" ref="BO734" si="8336">$Q$4*$AH$52 *H734</f>
        <v>-8.2667492499470737E-6</v>
      </c>
      <c r="BP734" s="6">
        <f t="shared" ref="BP734" si="8337">$Q$4*$AH$52 *I734</f>
        <v>-3.4081133524874732E-5</v>
      </c>
      <c r="BQ734" s="6">
        <f t="shared" ref="BQ734" si="8338">$Q$4*$AH$52 *J734</f>
        <v>-8.5126005287559081E-6</v>
      </c>
      <c r="BR734" s="6">
        <f t="shared" ref="BR734" si="8339">$Q$4*$AH$52 *K734</f>
        <v>-8.3159195057088406E-6</v>
      </c>
      <c r="BS734" s="6">
        <f t="shared" ref="BS734" si="8340">$Q$4*$AH$52 *L734</f>
        <v>-8.7584518075647443E-6</v>
      </c>
      <c r="BT734" s="6">
        <f t="shared" ref="BT734" si="8341">$Q$4*$AH$52 *M734</f>
        <v>-8.5126005287559081E-6</v>
      </c>
      <c r="BU734" s="6">
        <f t="shared" ref="BU734" si="8342">$Q$4*$AH$52 *N734</f>
        <v>-9.9877082016089164E-6</v>
      </c>
      <c r="BV734" s="6">
        <f>$Q$4*AF734</f>
        <v>-9.2332141057907416E-4</v>
      </c>
      <c r="BW734" s="6">
        <f>$Q$4*AG734</f>
        <v>2.423320445182033E-4</v>
      </c>
      <c r="BX734" s="10">
        <f>$Q$4*AH734</f>
        <v>5.2832665365098433E-4</v>
      </c>
    </row>
    <row r="735" spans="1:76" x14ac:dyDescent="0.25">
      <c r="A735" s="53"/>
      <c r="B735" s="21" t="s">
        <v>74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13">
        <f>Y732+Y734</f>
        <v>0.38329713666557891</v>
      </c>
      <c r="Z735" s="13">
        <f t="shared" ref="Z735:AB735" si="8343">Z732+Z734</f>
        <v>-0.26021590690858903</v>
      </c>
      <c r="AA735" s="13">
        <f t="shared" si="8343"/>
        <v>-0.39066189590710942</v>
      </c>
      <c r="AB735" s="13">
        <f t="shared" si="8343"/>
        <v>0.3660931935200642</v>
      </c>
      <c r="AC735" s="36" t="s">
        <v>74</v>
      </c>
      <c r="AD735" s="36"/>
      <c r="AE735" s="36"/>
      <c r="AF735" s="36"/>
      <c r="AG735" s="36"/>
      <c r="AH735" s="36"/>
      <c r="AI735" s="14">
        <f>AI732+AI734</f>
        <v>-2.3828554160758072E-2</v>
      </c>
      <c r="AJ735" s="14">
        <f t="shared" ref="AJ735:BV735" si="8344">AJ732+AJ734</f>
        <v>0.78383464863515118</v>
      </c>
      <c r="AK735" s="14">
        <f t="shared" si="8344"/>
        <v>0.50666625804793186</v>
      </c>
      <c r="AL735" s="14">
        <f t="shared" si="8344"/>
        <v>4.7587532637574391E-2</v>
      </c>
      <c r="AM735" s="14">
        <f t="shared" si="8344"/>
        <v>0.12242968035922712</v>
      </c>
      <c r="AN735" s="14">
        <f t="shared" si="8344"/>
        <v>0.38386042142501087</v>
      </c>
      <c r="AO735" s="14">
        <f t="shared" si="8344"/>
        <v>0.93083675630814733</v>
      </c>
      <c r="AP735" s="14">
        <f t="shared" si="8344"/>
        <v>5.0917721913024759E-2</v>
      </c>
      <c r="AQ735" s="14">
        <f t="shared" si="8344"/>
        <v>0.59934318552830479</v>
      </c>
      <c r="AR735" s="14">
        <f t="shared" si="8344"/>
        <v>8.8932602946511216E-2</v>
      </c>
      <c r="AS735" s="14">
        <f t="shared" si="8344"/>
        <v>0.55572247901096294</v>
      </c>
      <c r="AT735" s="14">
        <f t="shared" si="8344"/>
        <v>0.9338161762648387</v>
      </c>
      <c r="AU735" s="14">
        <f t="shared" si="8344"/>
        <v>0.84903348938796008</v>
      </c>
      <c r="AV735" s="14">
        <f t="shared" si="8344"/>
        <v>0.64694785901415908</v>
      </c>
      <c r="AW735" s="14">
        <f t="shared" si="8344"/>
        <v>0.89436578716834192</v>
      </c>
      <c r="AX735" s="14">
        <f t="shared" si="8344"/>
        <v>0.68514550792382867</v>
      </c>
      <c r="AY735" s="14">
        <f t="shared" si="8344"/>
        <v>0.92300545627064168</v>
      </c>
      <c r="AZ735" s="14">
        <f t="shared" si="8344"/>
        <v>0.67721905039187691</v>
      </c>
      <c r="BA735" s="14">
        <f t="shared" si="8344"/>
        <v>0.18714401739568673</v>
      </c>
      <c r="BB735" s="14">
        <f t="shared" si="8344"/>
        <v>0.34036213794281067</v>
      </c>
      <c r="BC735" s="14">
        <f t="shared" si="8344"/>
        <v>0.79664733104785412</v>
      </c>
      <c r="BD735" s="14">
        <f t="shared" si="8344"/>
        <v>0.68611052065789468</v>
      </c>
      <c r="BE735" s="14">
        <f t="shared" si="8344"/>
        <v>4.4701280247862768E-2</v>
      </c>
      <c r="BF735" s="14">
        <f t="shared" si="8344"/>
        <v>0.64923517527337504</v>
      </c>
      <c r="BG735" s="14">
        <f t="shared" si="8344"/>
        <v>0.77535090413343166</v>
      </c>
      <c r="BH735" s="14">
        <f t="shared" si="8344"/>
        <v>0.97981582719025795</v>
      </c>
      <c r="BI735" s="14">
        <f t="shared" si="8344"/>
        <v>0.74219591290282494</v>
      </c>
      <c r="BJ735" s="14">
        <f t="shared" si="8344"/>
        <v>0.38565130268476278</v>
      </c>
      <c r="BK735" s="14">
        <f t="shared" si="8344"/>
        <v>0.3323539563677671</v>
      </c>
      <c r="BL735" s="14">
        <f t="shared" si="8344"/>
        <v>6.1715558415942798E-2</v>
      </c>
      <c r="BM735" s="14">
        <f t="shared" si="8344"/>
        <v>0.769435539896411</v>
      </c>
      <c r="BN735" s="14">
        <f t="shared" si="8344"/>
        <v>0.46602412494086559</v>
      </c>
      <c r="BO735" s="14">
        <f t="shared" si="8344"/>
        <v>0.88977565082720977</v>
      </c>
      <c r="BP735" s="14">
        <f t="shared" si="8344"/>
        <v>0.34363330140165732</v>
      </c>
      <c r="BQ735" s="14">
        <f t="shared" si="8344"/>
        <v>0.37209154779657011</v>
      </c>
      <c r="BR735" s="14">
        <f t="shared" si="8344"/>
        <v>0.32010797553273296</v>
      </c>
      <c r="BS735" s="14">
        <f t="shared" si="8344"/>
        <v>0.20267576410458932</v>
      </c>
      <c r="BT735" s="14">
        <f t="shared" si="8344"/>
        <v>0.79172428335131018</v>
      </c>
      <c r="BU735" s="14">
        <f t="shared" si="8344"/>
        <v>0.21218040997598855</v>
      </c>
      <c r="BV735" s="14">
        <f t="shared" si="8344"/>
        <v>4.2065812291495731E-2</v>
      </c>
      <c r="BW735" s="14">
        <f>BW732+BW734</f>
        <v>0.31206604282026912</v>
      </c>
      <c r="BX735" s="15">
        <f t="shared" ref="BX735" si="8345">BX732+BX734</f>
        <v>0.55001913174258532</v>
      </c>
    </row>
    <row r="736" spans="1:76" x14ac:dyDescent="0.25">
      <c r="A736" s="53"/>
      <c r="BX736" s="12"/>
    </row>
    <row r="737" spans="1:76" ht="14.25" customHeight="1" x14ac:dyDescent="0.25">
      <c r="A737" s="53"/>
      <c r="B737" s="8">
        <v>0.32007434944237922</v>
      </c>
      <c r="C737" s="3">
        <v>0.1</v>
      </c>
      <c r="D737" s="3">
        <v>0.10594795539033458</v>
      </c>
      <c r="E737" s="3">
        <v>0.45687732342007437</v>
      </c>
      <c r="F737" s="3">
        <v>0.9</v>
      </c>
      <c r="G737" s="3">
        <v>0.1</v>
      </c>
      <c r="H737" s="3">
        <v>0.10594795539033458</v>
      </c>
      <c r="I737" s="3">
        <v>0.45985130111524164</v>
      </c>
      <c r="J737" s="3">
        <v>0.10297397769516729</v>
      </c>
      <c r="K737" s="3">
        <v>0.10059479553903346</v>
      </c>
      <c r="L737" s="3">
        <v>0.10297397769516729</v>
      </c>
      <c r="M737" s="3">
        <v>0.10297397769516729</v>
      </c>
      <c r="N737" s="3">
        <v>0.10892193308550187</v>
      </c>
      <c r="O737" s="3">
        <v>0</v>
      </c>
      <c r="P737" s="6">
        <f>$BV$43+ (B737*AI731) + (C737*$AJ$43) +(D737*$AK$43)+(E737*$AL$43)+(F737*$AM$43)+(G737*$AN$43)+(H737*$AO$43)+(I737*$AP$43)+(J737*$AQ$43)+(K737*$AR$43)+(L737*$AS$43)+(M737*$AT$43)+(N737*$AU$43)</f>
        <v>1.1143230549601821</v>
      </c>
      <c r="Q737" s="6">
        <f>$BW$43+ (B737*$AV$43) + (C737*$AW$43) +(D737*$AX$43)+(E737*$AY$43)+(F737*$AZ$43)+(G737*$BA$43)+(H737*$BB$43)+(I737*$BC$43)+(J737*$BD$43)+(K737*$BE$43)+(L737*$BF$43)+(M737*$BG$43)+(N737*$BH$43)</f>
        <v>2.4954608669463334</v>
      </c>
      <c r="R737" s="6">
        <f>$BX$43+ (B737*$BI$43) + (C737*$BJ$43) +(D737*$BK$43)+(E737*$BL$43)+(F737*$BM$43)+(G737*$BN$43)+(H737*$BO$43)+(I737*$BP$43)+(J737*$BQ$43)+(K737*$BR$43)+(L737*$BS$43)+(M737*$BT$43)+(N737*$BU$43)</f>
        <v>2.053859722839591</v>
      </c>
      <c r="S737" s="6">
        <f t="shared" ref="S737" si="8346">1/(1+EXP(-P737))</f>
        <v>0.75293418375792309</v>
      </c>
      <c r="T737" s="6">
        <f>1/(1+EXP(-Q737))</f>
        <v>0.92382299661895484</v>
      </c>
      <c r="U737" s="6">
        <f>1/(1+EXP(-R737))</f>
        <v>0.88633704164848148</v>
      </c>
      <c r="V737" s="6">
        <f>AB725+(S737*Y725)+(T737*Z725)+(U737*AA725)</f>
        <v>7.0902994903460137E-2</v>
      </c>
      <c r="W737" s="6">
        <f t="shared" ref="W737" si="8347">1/(1+EXP(-V737))</f>
        <v>0.51771832649893412</v>
      </c>
      <c r="X737" s="6">
        <f>(O737 -W737) *W737 * (1-W737)</f>
        <v>-0.12926704960240523</v>
      </c>
      <c r="Y737" s="6">
        <f>$Q$4*X737*S737</f>
        <v>-9.7329580479181936E-3</v>
      </c>
      <c r="Z737" s="6">
        <f>$Q$4*X737*T737</f>
        <v>-1.1941987312778507E-2</v>
      </c>
      <c r="AA737" s="6">
        <f>$Q$4*X737*U737</f>
        <v>-1.1457417432722336E-2</v>
      </c>
      <c r="AB737" s="6">
        <f>$Q$4*X737</f>
        <v>-1.2926704960240523E-2</v>
      </c>
      <c r="AC737" s="6">
        <f>$X737 *Y725</f>
        <v>-4.9636902468035503E-2</v>
      </c>
      <c r="AD737" s="6">
        <f>$X737 *Z725</f>
        <v>3.3534243890631366E-2</v>
      </c>
      <c r="AE737" s="6">
        <f>$X737 *AA725</f>
        <v>5.0397872754543868E-2</v>
      </c>
      <c r="AF737" s="6">
        <f>AC737 *S737*(1 - S737)</f>
        <v>-9.233669970597087E-3</v>
      </c>
      <c r="AG737" s="6">
        <f>AD737 *T737*(1 - T737)</f>
        <v>2.3599411443591535E-3</v>
      </c>
      <c r="AH737" s="6">
        <f>AE737 *U737*(1 - U737)</f>
        <v>5.0772676820577747E-3</v>
      </c>
      <c r="AI737" s="6">
        <f t="shared" ref="AI737" si="8348">$Q$4*$AF$33 *B737</f>
        <v>-4.7762817871976817E-4</v>
      </c>
      <c r="AJ737" s="6">
        <f t="shared" ref="AJ737" si="8349">$Q$4*$AF$33 *C737</f>
        <v>-1.4922413481488689E-4</v>
      </c>
      <c r="AK737" s="6">
        <f t="shared" ref="AK737" si="8350">$Q$4*$AF$33 *D737</f>
        <v>-1.5809991978528909E-4</v>
      </c>
      <c r="AL737" s="6">
        <f t="shared" ref="AL737" si="8351">$Q$4*$AF$33 *E737</f>
        <v>-6.817712330390186E-4</v>
      </c>
      <c r="AM737" s="6">
        <f t="shared" ref="AM737" si="8352">$Q$4*$AF$33 *F737</f>
        <v>-1.3430172133339822E-3</v>
      </c>
      <c r="AN737" s="6">
        <f t="shared" ref="AN737" si="8353">$Q$4*$AF$33 *G737</f>
        <v>-1.4922413481488689E-4</v>
      </c>
      <c r="AO737" s="6">
        <f t="shared" ref="AO737" si="8354">$Q$4*$AF$33 *H737</f>
        <v>-1.5809991978528909E-4</v>
      </c>
      <c r="AP737" s="6">
        <f t="shared" ref="AP737" si="8355">$Q$4*$AF$33 *I737</f>
        <v>-6.8620912552421962E-4</v>
      </c>
      <c r="AQ737" s="6">
        <f t="shared" ref="AQ737" si="8356">$Q$4*$AF$33 *J737</f>
        <v>-1.5366202730008799E-4</v>
      </c>
      <c r="AR737" s="6">
        <f t="shared" ref="AR737" si="8357">$Q$4*$AF$33 *K737</f>
        <v>-1.501117133119271E-4</v>
      </c>
      <c r="AS737" s="6">
        <f t="shared" ref="AS737" si="8358">$Q$4*$AF$33 *L737</f>
        <v>-1.5366202730008799E-4</v>
      </c>
      <c r="AT737" s="6">
        <f t="shared" ref="AT737" si="8359">$Q$4*$AF$33 *M737</f>
        <v>-1.5366202730008799E-4</v>
      </c>
      <c r="AU737" s="6">
        <f t="shared" ref="AU737" si="8360">$Q$4*$AF$33 *N737</f>
        <v>-1.6253781227049019E-4</v>
      </c>
      <c r="AV737" s="6">
        <f t="shared" ref="AV737" si="8361">$Q$4*$AG$33 *B737</f>
        <v>-5.733351398497838E-5</v>
      </c>
      <c r="AW737" s="6">
        <f t="shared" ref="AW737" si="8362">$Q$4*$AG$33 *C737</f>
        <v>-1.7912561279859678E-5</v>
      </c>
      <c r="AX737" s="6">
        <f t="shared" ref="AX737" si="8363">$Q$4*$AG$33 *D737</f>
        <v>-1.8977992434052078E-5</v>
      </c>
      <c r="AY737" s="6">
        <f t="shared" ref="AY737" si="8364">$Q$4*$AG$33 *E737</f>
        <v>-8.1838430531403508E-5</v>
      </c>
      <c r="AZ737" s="6">
        <f t="shared" ref="AZ737" si="8365">$Q$4*$AG$33 *F737</f>
        <v>-1.6121305151873711E-4</v>
      </c>
      <c r="BA737" s="6">
        <f t="shared" ref="BA737" si="8366">$Q$4*$AG$33 *G737</f>
        <v>-1.7912561279859678E-5</v>
      </c>
      <c r="BB737" s="6">
        <f t="shared" ref="BB737" si="8367">$Q$4*$AG$33 *H737</f>
        <v>-1.8977992434052078E-5</v>
      </c>
      <c r="BC737" s="6">
        <f t="shared" ref="BC737" si="8368">$Q$4*$AG$33 *I737</f>
        <v>-8.2371146108499717E-5</v>
      </c>
      <c r="BD737" s="6">
        <f t="shared" ref="BD737" si="8369">$Q$4*$AG$33 *J737</f>
        <v>-1.8445276856955879E-5</v>
      </c>
      <c r="BE737" s="6">
        <f t="shared" ref="BE737" si="8370">$Q$4*$AG$33 *K737</f>
        <v>-1.8019104395278919E-5</v>
      </c>
      <c r="BF737" s="6">
        <f t="shared" ref="BF737" si="8371">$Q$4*$AG$33 *L737</f>
        <v>-1.8445276856955879E-5</v>
      </c>
      <c r="BG737" s="6">
        <f t="shared" ref="BG737" si="8372">$Q$4*$AG$33 *M737</f>
        <v>-1.8445276856955879E-5</v>
      </c>
      <c r="BH737" s="6">
        <f t="shared" ref="BH737" si="8373">$Q$4*$AG$33 *N737</f>
        <v>-1.9510708011148276E-5</v>
      </c>
      <c r="BI737" s="6">
        <f t="shared" ref="BI737" si="8374">$Q$4*$AH$33 *B737</f>
        <v>-3.1616436273228051E-5</v>
      </c>
      <c r="BJ737" s="6">
        <f t="shared" ref="BJ737" si="8375">$Q$4*$AH$33 *C737</f>
        <v>-9.8778412979074856E-6</v>
      </c>
      <c r="BK737" s="6">
        <f t="shared" ref="BK737" si="8376">$Q$4*$AH$33 *D737</f>
        <v>-1.0465370891835069E-5</v>
      </c>
      <c r="BL737" s="6">
        <f t="shared" ref="BL737" si="8377">$Q$4*$AH$33 *E737</f>
        <v>-4.5129616933562451E-5</v>
      </c>
      <c r="BM737" s="6">
        <f t="shared" ref="BM737" si="8378">$Q$4*$AH$33 *F737</f>
        <v>-8.8900571681167377E-5</v>
      </c>
      <c r="BN737" s="6">
        <f t="shared" ref="BN737" si="8379">$Q$4*$AH$33 *G737</f>
        <v>-9.8778412979074856E-6</v>
      </c>
      <c r="BO737" s="6">
        <f t="shared" ref="BO737" si="8380">$Q$4*$AH$33 *H737</f>
        <v>-1.0465370891835069E-5</v>
      </c>
      <c r="BP737" s="6">
        <f t="shared" ref="BP737" si="8381">$Q$4*$AH$33 *I737</f>
        <v>-4.5423381730526246E-5</v>
      </c>
      <c r="BQ737" s="6">
        <f t="shared" ref="BQ737" si="8382">$Q$4*$AH$33 *J737</f>
        <v>-1.0171606094871277E-5</v>
      </c>
      <c r="BR737" s="6">
        <f t="shared" ref="BR737" si="8383">$Q$4*$AH$33 *K737</f>
        <v>-9.9365942573002432E-6</v>
      </c>
      <c r="BS737" s="6">
        <f t="shared" ref="BS737" si="8384">$Q$4*$AH$33 *L737</f>
        <v>-1.0171606094871277E-5</v>
      </c>
      <c r="BT737" s="6">
        <f t="shared" ref="BT737" si="8385">$Q$4*$AH$33 *M737</f>
        <v>-1.0171606094871277E-5</v>
      </c>
      <c r="BU737" s="6">
        <f t="shared" ref="BU737" si="8386">$Q$4*$AH$33 *N737</f>
        <v>-1.075913568879886E-5</v>
      </c>
      <c r="BV737" s="6">
        <f>AF737*BV735</f>
        <v>-3.8842182774475795E-4</v>
      </c>
      <c r="BW737" s="6">
        <f t="shared" ref="BW737" si="8387">AG737*BW735</f>
        <v>7.3645749420889845E-4</v>
      </c>
      <c r="BX737" s="10">
        <f>AH737*BX735</f>
        <v>2.792594362110106E-3</v>
      </c>
    </row>
    <row r="738" spans="1:76" x14ac:dyDescent="0.25">
      <c r="A738" s="53"/>
      <c r="B738" s="21" t="s">
        <v>74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13">
        <f>Y735+Y737</f>
        <v>0.37356417861766072</v>
      </c>
      <c r="Z738" s="13">
        <f t="shared" ref="Z738:AB738" si="8388">Z735+Z737</f>
        <v>-0.27215789422136755</v>
      </c>
      <c r="AA738" s="13">
        <f t="shared" si="8388"/>
        <v>-0.40211931333983175</v>
      </c>
      <c r="AB738" s="13">
        <f t="shared" si="8388"/>
        <v>0.35316648855982369</v>
      </c>
      <c r="AC738" s="36" t="s">
        <v>74</v>
      </c>
      <c r="AD738" s="36"/>
      <c r="AE738" s="36"/>
      <c r="AF738" s="36"/>
      <c r="AG738" s="36"/>
      <c r="AH738" s="36"/>
      <c r="AI738" s="14">
        <f>AI735+AI737</f>
        <v>-2.4306182339477841E-2</v>
      </c>
      <c r="AJ738" s="14">
        <f t="shared" ref="AJ738:BX738" si="8389">AJ735+AJ737</f>
        <v>0.78368542450033629</v>
      </c>
      <c r="AK738" s="14">
        <f t="shared" si="8389"/>
        <v>0.50650815812814654</v>
      </c>
      <c r="AL738" s="14">
        <f t="shared" si="8389"/>
        <v>4.6905761404535375E-2</v>
      </c>
      <c r="AM738" s="14">
        <f t="shared" si="8389"/>
        <v>0.12108666314589314</v>
      </c>
      <c r="AN738" s="14">
        <f t="shared" si="8389"/>
        <v>0.38371119729019598</v>
      </c>
      <c r="AO738" s="14">
        <f t="shared" si="8389"/>
        <v>0.930678656388362</v>
      </c>
      <c r="AP738" s="14">
        <f t="shared" si="8389"/>
        <v>5.0231512787500543E-2</v>
      </c>
      <c r="AQ738" s="14">
        <f t="shared" si="8389"/>
        <v>0.59918952350100474</v>
      </c>
      <c r="AR738" s="14">
        <f t="shared" si="8389"/>
        <v>8.8782491233199284E-2</v>
      </c>
      <c r="AS738" s="14">
        <f t="shared" si="8389"/>
        <v>0.55556881698366289</v>
      </c>
      <c r="AT738" s="14">
        <f t="shared" si="8389"/>
        <v>0.93366251423753865</v>
      </c>
      <c r="AU738" s="14">
        <f t="shared" si="8389"/>
        <v>0.84887095157568959</v>
      </c>
      <c r="AV738" s="14">
        <f t="shared" si="8389"/>
        <v>0.64689052550017412</v>
      </c>
      <c r="AW738" s="14">
        <f t="shared" si="8389"/>
        <v>0.89434787460706211</v>
      </c>
      <c r="AX738" s="14">
        <f t="shared" si="8389"/>
        <v>0.68512652993139467</v>
      </c>
      <c r="AY738" s="14">
        <f t="shared" si="8389"/>
        <v>0.92292361784011023</v>
      </c>
      <c r="AZ738" s="14">
        <f t="shared" si="8389"/>
        <v>0.67705783734035818</v>
      </c>
      <c r="BA738" s="14">
        <f t="shared" si="8389"/>
        <v>0.18712610483440686</v>
      </c>
      <c r="BB738" s="14">
        <f t="shared" si="8389"/>
        <v>0.34034315995037662</v>
      </c>
      <c r="BC738" s="14">
        <f t="shared" si="8389"/>
        <v>0.79656495990174558</v>
      </c>
      <c r="BD738" s="14">
        <f t="shared" si="8389"/>
        <v>0.68609207538103778</v>
      </c>
      <c r="BE738" s="14">
        <f t="shared" si="8389"/>
        <v>4.468326114346749E-2</v>
      </c>
      <c r="BF738" s="14">
        <f t="shared" si="8389"/>
        <v>0.64921672999651814</v>
      </c>
      <c r="BG738" s="14">
        <f t="shared" si="8389"/>
        <v>0.77533245885657476</v>
      </c>
      <c r="BH738" s="14">
        <f t="shared" si="8389"/>
        <v>0.97979631648224685</v>
      </c>
      <c r="BI738" s="14">
        <f t="shared" si="8389"/>
        <v>0.74216429646655169</v>
      </c>
      <c r="BJ738" s="14">
        <f t="shared" si="8389"/>
        <v>0.38564142484346486</v>
      </c>
      <c r="BK738" s="14">
        <f t="shared" si="8389"/>
        <v>0.33234349099687527</v>
      </c>
      <c r="BL738" s="14">
        <f t="shared" si="8389"/>
        <v>6.1670428799009233E-2</v>
      </c>
      <c r="BM738" s="14">
        <f t="shared" si="8389"/>
        <v>0.7693466393247298</v>
      </c>
      <c r="BN738" s="14">
        <f t="shared" si="8389"/>
        <v>0.46601424709956768</v>
      </c>
      <c r="BO738" s="14">
        <f t="shared" si="8389"/>
        <v>0.88976518545631789</v>
      </c>
      <c r="BP738" s="14">
        <f t="shared" si="8389"/>
        <v>0.3435878780199268</v>
      </c>
      <c r="BQ738" s="14">
        <f t="shared" si="8389"/>
        <v>0.37208137619047527</v>
      </c>
      <c r="BR738" s="14">
        <f t="shared" si="8389"/>
        <v>0.32009803893847566</v>
      </c>
      <c r="BS738" s="14">
        <f t="shared" si="8389"/>
        <v>0.20266559249849445</v>
      </c>
      <c r="BT738" s="14">
        <f t="shared" si="8389"/>
        <v>0.79171411174521533</v>
      </c>
      <c r="BU738" s="14">
        <f t="shared" si="8389"/>
        <v>0.21216965084029976</v>
      </c>
      <c r="BV738" s="14">
        <f t="shared" si="8389"/>
        <v>4.1677390463750977E-2</v>
      </c>
      <c r="BW738" s="14">
        <f t="shared" si="8389"/>
        <v>0.31280250031447804</v>
      </c>
      <c r="BX738" s="15">
        <f t="shared" si="8389"/>
        <v>0.55281172610469542</v>
      </c>
    </row>
    <row r="739" spans="1:76" x14ac:dyDescent="0.25">
      <c r="A739" s="53"/>
      <c r="BX739" s="12"/>
    </row>
    <row r="740" spans="1:76" x14ac:dyDescent="0.25">
      <c r="A740" s="53"/>
      <c r="B740" s="8">
        <v>0.29330855018587365</v>
      </c>
      <c r="C740" s="3">
        <v>0.10297397769516729</v>
      </c>
      <c r="D740" s="3">
        <v>0.11189591078066916</v>
      </c>
      <c r="E740" s="3">
        <v>0.45687732342007437</v>
      </c>
      <c r="F740" s="3">
        <v>0.62639405204460963</v>
      </c>
      <c r="G740" s="3">
        <v>0.1</v>
      </c>
      <c r="H740" s="3">
        <v>0.1</v>
      </c>
      <c r="I740" s="3">
        <v>0.51635687732342006</v>
      </c>
      <c r="J740" s="3">
        <v>0.1</v>
      </c>
      <c r="K740" s="3">
        <v>0.10118959107806692</v>
      </c>
      <c r="L740" s="3">
        <v>0.10297397769516729</v>
      </c>
      <c r="M740" s="3">
        <v>0.1</v>
      </c>
      <c r="N740" s="3">
        <v>0.120817843866171</v>
      </c>
      <c r="O740" s="3">
        <v>0</v>
      </c>
      <c r="P740" s="6">
        <f>$BV$43+ (B740*AI734) + (C740*$AJ$43) +(D740*$AK$43)+(E740*$AL$43)+(F740*$AM$43)+(G740*$AN$43)+(H740*$AO$43)+(I740*$AP$43)+(J740*$AQ$43)+(K740*$AR$43)+(L740*$AS$43)+(M740*$AT$43)+(N740*$AU$43)</f>
        <v>1.0450014245468009</v>
      </c>
      <c r="Q740" s="6">
        <f>$BW$43+ (B740*$AV$43) + (C740*$AW$43) +(D740*$AX$43)+(E740*$AY$43)+(F740*$AZ$43)+(G740*$BA$43)+(H740*$BB$43)+(I740*$BC$43)+(J740*$BD$43)+(K740*$BE$43)+(L740*$BF$43)+(M740*$BG$43)+(N740*$BH$43)</f>
        <v>2.3443019607308897</v>
      </c>
      <c r="R740" s="6">
        <f>$BX$43+ (B740*$BI$43) + (C740*$BJ$43) +(D740*$BK$43)+(E740*$BL$43)+(F740*$BM$43)+(G740*$BN$43)+(H740*$BO$43)+(I740*$BP$43)+(J740*$BQ$43)+(K740*$BR$43)+(L740*$BS$43)+(M740*$BT$43)+(N740*$BU$43)</f>
        <v>1.8369785785248183</v>
      </c>
      <c r="S740" s="6">
        <f t="shared" ref="S740" si="8390">1/(1+EXP(-P740))</f>
        <v>0.7398138808798016</v>
      </c>
      <c r="T740" s="6">
        <f>1/(1+EXP(-Q740))</f>
        <v>0.91248025012168565</v>
      </c>
      <c r="U740" s="6">
        <f>1/(1+EXP(-R740))</f>
        <v>0.86259097721480193</v>
      </c>
      <c r="V740" s="6">
        <f>AB725+(S740*Y725)+(T740*Z725)+(U740*AA725)</f>
        <v>7.8065457183787268E-2</v>
      </c>
      <c r="W740" s="6">
        <f t="shared" ref="W740" si="8391">1/(1+EXP(-V740))</f>
        <v>0.51950645892146419</v>
      </c>
      <c r="X740" s="6">
        <f>(O740 -W740) *W740 * (1-W740)</f>
        <v>-0.12967894151508325</v>
      </c>
      <c r="Y740" s="6">
        <f>$Q$4*X740*S740</f>
        <v>-9.5938280990658566E-3</v>
      </c>
      <c r="Z740" s="6">
        <f>$Q$4*X740*T740</f>
        <v>-1.1832947298919861E-2</v>
      </c>
      <c r="AA740" s="6">
        <f>$Q$4*X740*U740</f>
        <v>-1.1185988488567682E-2</v>
      </c>
      <c r="AB740" s="6">
        <f>$Q$4*X740</f>
        <v>-1.2967894151508326E-2</v>
      </c>
      <c r="AC740" s="6">
        <f>$X740 *Y725</f>
        <v>-4.9795063722275122E-2</v>
      </c>
      <c r="AD740" s="6">
        <f>$X740 *Z725</f>
        <v>3.3641096208362815E-2</v>
      </c>
      <c r="AE740" s="6">
        <f>$X740 *AA725</f>
        <v>5.0558458737341647E-2</v>
      </c>
      <c r="AF740" s="6">
        <f>AC740 *S740*(1 - S740)</f>
        <v>-9.5850170857045506E-3</v>
      </c>
      <c r="AG740" s="6">
        <f>AD740 *T740*(1 - T740)</f>
        <v>2.6865793984985932E-3</v>
      </c>
      <c r="AH740" s="6">
        <f>AE740 *U740*(1 - U740)</f>
        <v>5.9925820382902119E-3</v>
      </c>
      <c r="AI740" s="6">
        <f t="shared" ref="AI740" si="8392">$Q$4*$AF$33 *B740</f>
        <v>-4.3768714635295826E-4</v>
      </c>
      <c r="AJ740" s="6">
        <f t="shared" ref="AJ740" si="8393">$Q$4*$AF$33 *C740</f>
        <v>-1.5366202730008799E-4</v>
      </c>
      <c r="AK740" s="6">
        <f t="shared" ref="AK740" si="8394">$Q$4*$AF$33 *D740</f>
        <v>-1.6697570475569131E-4</v>
      </c>
      <c r="AL740" s="6">
        <f t="shared" ref="AL740" si="8395">$Q$4*$AF$33 *E740</f>
        <v>-6.817712330390186E-4</v>
      </c>
      <c r="AM740" s="6">
        <f t="shared" ref="AM740" si="8396">$Q$4*$AF$33 *F740</f>
        <v>-9.3473110469548108E-4</v>
      </c>
      <c r="AN740" s="6">
        <f t="shared" ref="AN740" si="8397">$Q$4*$AF$33 *G740</f>
        <v>-1.4922413481488689E-4</v>
      </c>
      <c r="AO740" s="6">
        <f t="shared" ref="AO740" si="8398">$Q$4*$AF$33 *H740</f>
        <v>-1.4922413481488689E-4</v>
      </c>
      <c r="AP740" s="6">
        <f t="shared" ref="AP740" si="8399">$Q$4*$AF$33 *I740</f>
        <v>-7.7052908274304044E-4</v>
      </c>
      <c r="AQ740" s="6">
        <f t="shared" ref="AQ740" si="8400">$Q$4*$AF$33 *J740</f>
        <v>-1.4922413481488689E-4</v>
      </c>
      <c r="AR740" s="6">
        <f t="shared" ref="AR740" si="8401">$Q$4*$AF$33 *K740</f>
        <v>-1.5099929180896734E-4</v>
      </c>
      <c r="AS740" s="6">
        <f t="shared" ref="AS740" si="8402">$Q$4*$AF$33 *L740</f>
        <v>-1.5366202730008799E-4</v>
      </c>
      <c r="AT740" s="6">
        <f t="shared" ref="AT740" si="8403">$Q$4*$AF$33 *M740</f>
        <v>-1.4922413481488689E-4</v>
      </c>
      <c r="AU740" s="6">
        <f t="shared" ref="AU740" si="8404">$Q$4*$AF$33 *N740</f>
        <v>-1.8028938221129458E-4</v>
      </c>
      <c r="AV740" s="6">
        <f t="shared" ref="AV740" si="8405">$Q$4*$AG$33 *B740</f>
        <v>-5.2539073791112597E-5</v>
      </c>
      <c r="AW740" s="6">
        <f t="shared" ref="AW740" si="8406">$Q$4*$AG$33 *C740</f>
        <v>-1.8445276856955879E-5</v>
      </c>
      <c r="AX740" s="6">
        <f t="shared" ref="AX740" si="8407">$Q$4*$AG$33 *D740</f>
        <v>-2.0043423588244475E-5</v>
      </c>
      <c r="AY740" s="6">
        <f t="shared" ref="AY740" si="8408">$Q$4*$AG$33 *E740</f>
        <v>-8.1838430531403508E-5</v>
      </c>
      <c r="AZ740" s="6">
        <f t="shared" ref="AZ740" si="8409">$Q$4*$AG$33 *F740</f>
        <v>-1.1220321842588683E-4</v>
      </c>
      <c r="BA740" s="6">
        <f t="shared" ref="BA740" si="8410">$Q$4*$AG$33 *G740</f>
        <v>-1.7912561279859678E-5</v>
      </c>
      <c r="BB740" s="6">
        <f t="shared" ref="BB740" si="8411">$Q$4*$AG$33 *H740</f>
        <v>-1.7912561279859678E-5</v>
      </c>
      <c r="BC740" s="6">
        <f t="shared" ref="BC740" si="8412">$Q$4*$AG$33 *I740</f>
        <v>-9.2492742073327477E-5</v>
      </c>
      <c r="BD740" s="6">
        <f t="shared" ref="BD740" si="8413">$Q$4*$AG$33 *J740</f>
        <v>-1.7912561279859678E-5</v>
      </c>
      <c r="BE740" s="6">
        <f t="shared" ref="BE740" si="8414">$Q$4*$AG$33 *K740</f>
        <v>-1.812564751069816E-5</v>
      </c>
      <c r="BF740" s="6">
        <f t="shared" ref="BF740" si="8415">$Q$4*$AG$33 *L740</f>
        <v>-1.8445276856955879E-5</v>
      </c>
      <c r="BG740" s="6">
        <f t="shared" ref="BG740" si="8416">$Q$4*$AG$33 *M740</f>
        <v>-1.7912561279859678E-5</v>
      </c>
      <c r="BH740" s="6">
        <f t="shared" ref="BH740" si="8417">$Q$4*$AG$33 *N740</f>
        <v>-2.164157031953307E-5</v>
      </c>
      <c r="BI740" s="6">
        <f t="shared" ref="BI740" si="8418">$Q$4*$AH$33 *B740</f>
        <v>-2.897255310055393E-5</v>
      </c>
      <c r="BJ740" s="6">
        <f t="shared" ref="BJ740" si="8419">$Q$4*$AH$33 *C740</f>
        <v>-1.0171606094871277E-5</v>
      </c>
      <c r="BK740" s="6">
        <f t="shared" ref="BK740" si="8420">$Q$4*$AH$33 *D740</f>
        <v>-1.1052900485762652E-5</v>
      </c>
      <c r="BL740" s="6">
        <f t="shared" ref="BL740" si="8421">$Q$4*$AH$33 *E740</f>
        <v>-4.5129616933562451E-5</v>
      </c>
      <c r="BM740" s="6">
        <f t="shared" ref="BM740" si="8422">$Q$4*$AH$33 *F740</f>
        <v>-6.1874210360498563E-5</v>
      </c>
      <c r="BN740" s="6">
        <f t="shared" ref="BN740" si="8423">$Q$4*$AH$33 *G740</f>
        <v>-9.8778412979074856E-6</v>
      </c>
      <c r="BO740" s="6">
        <f t="shared" ref="BO740" si="8424">$Q$4*$AH$33 *H740</f>
        <v>-9.8778412979074856E-6</v>
      </c>
      <c r="BP740" s="6">
        <f t="shared" ref="BP740" si="8425">$Q$4*$AH$33 *I740</f>
        <v>-5.1004912872838277E-5</v>
      </c>
      <c r="BQ740" s="6">
        <f t="shared" ref="BQ740" si="8426">$Q$4*$AH$33 *J740</f>
        <v>-9.8778412979074856E-6</v>
      </c>
      <c r="BR740" s="6">
        <f t="shared" ref="BR740" si="8427">$Q$4*$AH$33 *K740</f>
        <v>-9.9953472166930026E-6</v>
      </c>
      <c r="BS740" s="6">
        <f t="shared" ref="BS740" si="8428">$Q$4*$AH$33 *L740</f>
        <v>-1.0171606094871277E-5</v>
      </c>
      <c r="BT740" s="6">
        <f t="shared" ref="BT740" si="8429">$Q$4*$AH$33 *M740</f>
        <v>-9.8778412979074856E-6</v>
      </c>
      <c r="BU740" s="6">
        <f t="shared" ref="BU740" si="8430">$Q$4*$AH$33 *N740</f>
        <v>-1.1934194876654025E-5</v>
      </c>
      <c r="BV740" s="6">
        <f>AF740*BV738</f>
        <v>-3.9947849968263304E-4</v>
      </c>
      <c r="BW740" s="6">
        <f t="shared" ref="BW740" si="8431">AG740*BW738</f>
        <v>8.4036875314372639E-4</v>
      </c>
      <c r="BX740" s="10">
        <f>AH740*BX738</f>
        <v>3.312769620411206E-3</v>
      </c>
    </row>
    <row r="741" spans="1:76" x14ac:dyDescent="0.25">
      <c r="A741" s="53"/>
      <c r="B741" s="21" t="s">
        <v>74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13">
        <f>Y738+Y740</f>
        <v>0.36397035051859489</v>
      </c>
      <c r="Z741" s="13">
        <f t="shared" ref="Z741:AB741" si="8432">Z738+Z740</f>
        <v>-0.28399084152028742</v>
      </c>
      <c r="AA741" s="13">
        <f t="shared" si="8432"/>
        <v>-0.41330530182839942</v>
      </c>
      <c r="AB741" s="13">
        <f t="shared" si="8432"/>
        <v>0.34019859440831535</v>
      </c>
      <c r="AC741" s="36" t="s">
        <v>74</v>
      </c>
      <c r="AD741" s="36"/>
      <c r="AE741" s="36"/>
      <c r="AF741" s="36"/>
      <c r="AG741" s="36"/>
      <c r="AH741" s="36"/>
      <c r="AI741" s="14">
        <f>AI738+AI740</f>
        <v>-2.4743869485830797E-2</v>
      </c>
      <c r="AJ741" s="14">
        <f t="shared" ref="AJ741:BX741" si="8433">AJ738+AJ740</f>
        <v>0.78353176247303624</v>
      </c>
      <c r="AK741" s="14">
        <f t="shared" si="8433"/>
        <v>0.50634118242339088</v>
      </c>
      <c r="AL741" s="14">
        <f t="shared" si="8433"/>
        <v>4.6223990171496358E-2</v>
      </c>
      <c r="AM741" s="14">
        <f t="shared" si="8433"/>
        <v>0.12015193204119766</v>
      </c>
      <c r="AN741" s="14">
        <f t="shared" si="8433"/>
        <v>0.3835619731553811</v>
      </c>
      <c r="AO741" s="14">
        <f t="shared" si="8433"/>
        <v>0.93052943225354712</v>
      </c>
      <c r="AP741" s="14">
        <f t="shared" si="8433"/>
        <v>4.9460983704757502E-2</v>
      </c>
      <c r="AQ741" s="14">
        <f t="shared" si="8433"/>
        <v>0.59904029936618985</v>
      </c>
      <c r="AR741" s="14">
        <f t="shared" si="8433"/>
        <v>8.863149194139032E-2</v>
      </c>
      <c r="AS741" s="14">
        <f t="shared" si="8433"/>
        <v>0.55541515495636284</v>
      </c>
      <c r="AT741" s="14">
        <f t="shared" si="8433"/>
        <v>0.93351329010272377</v>
      </c>
      <c r="AU741" s="14">
        <f t="shared" si="8433"/>
        <v>0.84869066219347833</v>
      </c>
      <c r="AV741" s="14">
        <f t="shared" si="8433"/>
        <v>0.64683798642638302</v>
      </c>
      <c r="AW741" s="14">
        <f t="shared" si="8433"/>
        <v>0.89432942933020521</v>
      </c>
      <c r="AX741" s="14">
        <f t="shared" si="8433"/>
        <v>0.68510648650780648</v>
      </c>
      <c r="AY741" s="14">
        <f t="shared" si="8433"/>
        <v>0.92284177940957879</v>
      </c>
      <c r="AZ741" s="14">
        <f t="shared" si="8433"/>
        <v>0.67694563412193232</v>
      </c>
      <c r="BA741" s="14">
        <f t="shared" si="8433"/>
        <v>0.187108192273127</v>
      </c>
      <c r="BB741" s="14">
        <f t="shared" si="8433"/>
        <v>0.34032524738909675</v>
      </c>
      <c r="BC741" s="14">
        <f t="shared" si="8433"/>
        <v>0.79647246715967224</v>
      </c>
      <c r="BD741" s="14">
        <f t="shared" si="8433"/>
        <v>0.68607416281975797</v>
      </c>
      <c r="BE741" s="14">
        <f t="shared" si="8433"/>
        <v>4.4665135495956791E-2</v>
      </c>
      <c r="BF741" s="14">
        <f t="shared" si="8433"/>
        <v>0.64919828471966123</v>
      </c>
      <c r="BG741" s="14">
        <f t="shared" si="8433"/>
        <v>0.77531454629529495</v>
      </c>
      <c r="BH741" s="14">
        <f t="shared" si="8433"/>
        <v>0.97977467491192727</v>
      </c>
      <c r="BI741" s="14">
        <f t="shared" si="8433"/>
        <v>0.74213532391345116</v>
      </c>
      <c r="BJ741" s="14">
        <f t="shared" si="8433"/>
        <v>0.38563125323737002</v>
      </c>
      <c r="BK741" s="14">
        <f t="shared" si="8433"/>
        <v>0.33233243809638952</v>
      </c>
      <c r="BL741" s="14">
        <f t="shared" si="8433"/>
        <v>6.1625299182075668E-2</v>
      </c>
      <c r="BM741" s="14">
        <f t="shared" si="8433"/>
        <v>0.76928476511436927</v>
      </c>
      <c r="BN741" s="14">
        <f t="shared" si="8433"/>
        <v>0.46600436925826977</v>
      </c>
      <c r="BO741" s="14">
        <f t="shared" si="8433"/>
        <v>0.88975530761501997</v>
      </c>
      <c r="BP741" s="14">
        <f t="shared" si="8433"/>
        <v>0.34353687310705394</v>
      </c>
      <c r="BQ741" s="14">
        <f t="shared" si="8433"/>
        <v>0.37207149834917735</v>
      </c>
      <c r="BR741" s="14">
        <f t="shared" si="8433"/>
        <v>0.32008804359125897</v>
      </c>
      <c r="BS741" s="14">
        <f t="shared" si="8433"/>
        <v>0.20265542089239957</v>
      </c>
      <c r="BT741" s="14">
        <f t="shared" si="8433"/>
        <v>0.79170423390391742</v>
      </c>
      <c r="BU741" s="14">
        <f t="shared" si="8433"/>
        <v>0.2121577166454231</v>
      </c>
      <c r="BV741" s="14">
        <f t="shared" si="8433"/>
        <v>4.1277911964068346E-2</v>
      </c>
      <c r="BW741" s="14">
        <f t="shared" si="8433"/>
        <v>0.31364286906762179</v>
      </c>
      <c r="BX741" s="15">
        <f t="shared" si="8433"/>
        <v>0.55612449572510658</v>
      </c>
    </row>
    <row r="742" spans="1:76" x14ac:dyDescent="0.25">
      <c r="A742" s="53"/>
      <c r="BX742" s="12"/>
    </row>
    <row r="743" spans="1:76" x14ac:dyDescent="0.25">
      <c r="A743" s="53"/>
      <c r="B743" s="8">
        <v>0.26654275092936808</v>
      </c>
      <c r="C743" s="3">
        <v>0.10297397769516729</v>
      </c>
      <c r="D743" s="3">
        <v>0.10892193308550187</v>
      </c>
      <c r="E743" s="3">
        <v>0.48661710037174721</v>
      </c>
      <c r="F743" s="3">
        <v>0.86133828996282535</v>
      </c>
      <c r="G743" s="3">
        <v>0.10297397769516729</v>
      </c>
      <c r="H743" s="3">
        <v>0.10594795539033458</v>
      </c>
      <c r="I743" s="3">
        <v>0.52230483271375472</v>
      </c>
      <c r="J743" s="3">
        <v>0.10297397769516729</v>
      </c>
      <c r="K743" s="3">
        <v>0.10178438661710038</v>
      </c>
      <c r="L743" s="3">
        <v>0.10594795539033458</v>
      </c>
      <c r="M743" s="3">
        <v>0.10297397769516729</v>
      </c>
      <c r="N743" s="3">
        <v>0.11784386617100373</v>
      </c>
      <c r="O743" s="3">
        <v>1</v>
      </c>
      <c r="P743" s="6">
        <f>$BV$43+ (B743*AI737) + (C743*$AJ$43) +(D743*$AK$43)+(E743*$AL$43)+(F743*$AM$43)+(G743*$AN$43)+(H743*$AO$43)+(I743*$AP$43)+(J743*$AQ$43)+(K743*$AR$43)+(L743*$AS$43)+(M743*$AT$43)+(N743*$AU$43)</f>
        <v>1.1317147385344517</v>
      </c>
      <c r="Q743" s="6">
        <f>$BW$43+ (B743*$AV$43) + (C743*$AW$43) +(D743*$AX$43)+(E743*$AY$43)+(F743*$AZ$43)+(G743*$BA$43)+(H743*$BB$43)+(I743*$BC$43)+(J743*$BD$43)+(K743*$BE$43)+(L743*$BF$43)+(M743*$BG$43)+(N743*$BH$43)</f>
        <v>2.5278153577523916</v>
      </c>
      <c r="R743" s="6">
        <f>$BX$43+ (B743*$BI$43) + (C743*$BJ$43) +(D743*$BK$43)+(E743*$BL$43)+(F743*$BM$43)+(G743*$BN$43)+(H743*$BO$43)+(I743*$BP$43)+(J743*$BQ$43)+(K743*$BR$43)+(L743*$BS$43)+(M743*$BT$43)+(N743*$BU$43)</f>
        <v>2.0140708588530623</v>
      </c>
      <c r="S743" s="6">
        <f t="shared" ref="S743" si="8434">1/(1+EXP(-P743))</f>
        <v>0.75615520917549806</v>
      </c>
      <c r="T743" s="6">
        <f>1/(1+EXP(-Q743))</f>
        <v>0.92606892041802802</v>
      </c>
      <c r="U743" s="6">
        <f>1/(1+EXP(-R743))</f>
        <v>0.88226653012088019</v>
      </c>
      <c r="V743" s="6">
        <f>AB725+(S743*Y725)+(T743*Z725)+(U743*AA725)</f>
        <v>7.3144180812524939E-2</v>
      </c>
      <c r="W743" s="6">
        <f t="shared" ref="W743" si="8435">1/(1+EXP(-V743))</f>
        <v>0.51827789692552662</v>
      </c>
      <c r="X743" s="6">
        <f>(O743 -W743) *W743 * (1-W743)</f>
        <v>0.1202695913181228</v>
      </c>
      <c r="Y743" s="6">
        <f>$Q$4*X743*S743</f>
        <v>9.0942477980606815E-3</v>
      </c>
      <c r="Z743" s="6">
        <f>$Q$4*X743*T743</f>
        <v>1.1137793059109141E-2</v>
      </c>
      <c r="AA743" s="6">
        <f>$Q$4*X743*U743</f>
        <v>1.0610983501129654E-2</v>
      </c>
      <c r="AB743" s="6">
        <f>$Q$4*X743</f>
        <v>1.202695913181228E-2</v>
      </c>
      <c r="AC743" s="6">
        <f>$X743 *Y725</f>
        <v>4.6181992955589765E-2</v>
      </c>
      <c r="AD743" s="6">
        <f>$X743 *Z725</f>
        <v>-3.1200138165862857E-2</v>
      </c>
      <c r="AE743" s="6">
        <f>$X743 *AA725</f>
        <v>-4.6889996933750434E-2</v>
      </c>
      <c r="AF743" s="6">
        <f>AC743 *S743*(1 - S743)</f>
        <v>8.5152440870875229E-3</v>
      </c>
      <c r="AG743" s="6">
        <f>AD743 *T743*(1 - T743)</f>
        <v>-2.1361260412428662E-3</v>
      </c>
      <c r="AH743" s="6">
        <f>AE743 *U743*(1 - U743)</f>
        <v>-4.8705718261262609E-3</v>
      </c>
      <c r="AI743" s="6">
        <f t="shared" ref="AI743" si="8436">$Q$4*$AF$33 *B743</f>
        <v>-3.9774611398614841E-4</v>
      </c>
      <c r="AJ743" s="6">
        <f t="shared" ref="AJ743" si="8437">$Q$4*$AF$33 *C743</f>
        <v>-1.5366202730008799E-4</v>
      </c>
      <c r="AK743" s="6">
        <f t="shared" ref="AK743" si="8438">$Q$4*$AF$33 *D743</f>
        <v>-1.6253781227049019E-4</v>
      </c>
      <c r="AL743" s="6">
        <f t="shared" ref="AL743" si="8439">$Q$4*$AF$33 *E743</f>
        <v>-7.2615015789102952E-4</v>
      </c>
      <c r="AM743" s="6">
        <f t="shared" ref="AM743" si="8440">$Q$4*$AF$33 *F743</f>
        <v>-1.285324611026368E-3</v>
      </c>
      <c r="AN743" s="6">
        <f t="shared" ref="AN743" si="8441">$Q$4*$AF$33 *G743</f>
        <v>-1.5366202730008799E-4</v>
      </c>
      <c r="AO743" s="6">
        <f t="shared" ref="AO743" si="8442">$Q$4*$AF$33 *H743</f>
        <v>-1.5809991978528909E-4</v>
      </c>
      <c r="AP743" s="6">
        <f t="shared" ref="AP743" si="8443">$Q$4*$AF$33 *I743</f>
        <v>-7.794048677134428E-4</v>
      </c>
      <c r="AQ743" s="6">
        <f t="shared" ref="AQ743" si="8444">$Q$4*$AF$33 *J743</f>
        <v>-1.5366202730008799E-4</v>
      </c>
      <c r="AR743" s="6">
        <f t="shared" ref="AR743" si="8445">$Q$4*$AF$33 *K743</f>
        <v>-1.5188687030600755E-4</v>
      </c>
      <c r="AS743" s="6">
        <f t="shared" ref="AS743" si="8446">$Q$4*$AF$33 *L743</f>
        <v>-1.5809991978528909E-4</v>
      </c>
      <c r="AT743" s="6">
        <f t="shared" ref="AT743" si="8447">$Q$4*$AF$33 *M743</f>
        <v>-1.5366202730008799E-4</v>
      </c>
      <c r="AU743" s="6">
        <f t="shared" ref="AU743" si="8448">$Q$4*$AF$33 *N743</f>
        <v>-1.7585148972609351E-4</v>
      </c>
      <c r="AV743" s="6">
        <f t="shared" ref="AV743" si="8449">$Q$4*$AG$33 *B743</f>
        <v>-4.7744633597246808E-5</v>
      </c>
      <c r="AW743" s="6">
        <f t="shared" ref="AW743" si="8450">$Q$4*$AG$33 *C743</f>
        <v>-1.8445276856955879E-5</v>
      </c>
      <c r="AX743" s="6">
        <f t="shared" ref="AX743" si="8451">$Q$4*$AG$33 *D743</f>
        <v>-1.9510708011148276E-5</v>
      </c>
      <c r="AY743" s="6">
        <f t="shared" ref="AY743" si="8452">$Q$4*$AG$33 *E743</f>
        <v>-8.71655863023655E-5</v>
      </c>
      <c r="AZ743" s="6">
        <f t="shared" ref="AZ743" si="8453">$Q$4*$AG$33 *F743</f>
        <v>-1.5428774901648652E-4</v>
      </c>
      <c r="BA743" s="6">
        <f t="shared" ref="BA743" si="8454">$Q$4*$AG$33 *G743</f>
        <v>-1.8445276856955879E-5</v>
      </c>
      <c r="BB743" s="6">
        <f t="shared" ref="BB743" si="8455">$Q$4*$AG$33 *H743</f>
        <v>-1.8977992434052078E-5</v>
      </c>
      <c r="BC743" s="6">
        <f t="shared" ref="BC743" si="8456">$Q$4*$AG$33 *I743</f>
        <v>-9.3558173227519895E-5</v>
      </c>
      <c r="BD743" s="6">
        <f t="shared" ref="BD743" si="8457">$Q$4*$AG$33 *J743</f>
        <v>-1.8445276856955879E-5</v>
      </c>
      <c r="BE743" s="6">
        <f t="shared" ref="BE743" si="8458">$Q$4*$AG$33 *K743</f>
        <v>-1.8232190626117397E-5</v>
      </c>
      <c r="BF743" s="6">
        <f t="shared" ref="BF743" si="8459">$Q$4*$AG$33 *L743</f>
        <v>-1.8977992434052078E-5</v>
      </c>
      <c r="BG743" s="6">
        <f t="shared" ref="BG743" si="8460">$Q$4*$AG$33 *M743</f>
        <v>-1.8445276856955879E-5</v>
      </c>
      <c r="BH743" s="6">
        <f t="shared" ref="BH743" si="8461">$Q$4*$AG$33 *N743</f>
        <v>-2.1108854742436872E-5</v>
      </c>
      <c r="BI743" s="6">
        <f t="shared" ref="BI743" si="8462">$Q$4*$AH$33 *B743</f>
        <v>-2.6328669927879809E-5</v>
      </c>
      <c r="BJ743" s="6">
        <f t="shared" ref="BJ743" si="8463">$Q$4*$AH$33 *C743</f>
        <v>-1.0171606094871277E-5</v>
      </c>
      <c r="BK743" s="6">
        <f t="shared" ref="BK743" si="8464">$Q$4*$AH$33 *D743</f>
        <v>-1.075913568879886E-5</v>
      </c>
      <c r="BL743" s="6">
        <f t="shared" ref="BL743" si="8465">$Q$4*$AH$33 *E743</f>
        <v>-4.8067264903200367E-5</v>
      </c>
      <c r="BM743" s="6">
        <f t="shared" ref="BM743" si="8466">$Q$4*$AH$33 *F743</f>
        <v>-8.5081629320638089E-5</v>
      </c>
      <c r="BN743" s="6">
        <f t="shared" ref="BN743" si="8467">$Q$4*$AH$33 *G743</f>
        <v>-1.0171606094871277E-5</v>
      </c>
      <c r="BO743" s="6">
        <f t="shared" ref="BO743" si="8468">$Q$4*$AH$33 *H743</f>
        <v>-1.0465370891835069E-5</v>
      </c>
      <c r="BP743" s="6">
        <f t="shared" ref="BP743" si="8469">$Q$4*$AH$33 *I743</f>
        <v>-5.1592442466765873E-5</v>
      </c>
      <c r="BQ743" s="6">
        <f t="shared" ref="BQ743" si="8470">$Q$4*$AH$33 *J743</f>
        <v>-1.0171606094871277E-5</v>
      </c>
      <c r="BR743" s="6">
        <f t="shared" ref="BR743" si="8471">$Q$4*$AH$33 *K743</f>
        <v>-1.005410017608576E-5</v>
      </c>
      <c r="BS743" s="6">
        <f t="shared" ref="BS743" si="8472">$Q$4*$AH$33 *L743</f>
        <v>-1.0465370891835069E-5</v>
      </c>
      <c r="BT743" s="6">
        <f t="shared" ref="BT743" si="8473">$Q$4*$AH$33 *M743</f>
        <v>-1.0171606094871277E-5</v>
      </c>
      <c r="BU743" s="6">
        <f t="shared" ref="BU743" si="8474">$Q$4*$AH$33 *N743</f>
        <v>-1.1640430079690235E-5</v>
      </c>
      <c r="BV743" s="6">
        <f>AF743*BV741</f>
        <v>3.514914957793523E-4</v>
      </c>
      <c r="BW743" s="6">
        <f t="shared" ref="BW743" si="8475">AG743*BW741</f>
        <v>-6.6998070026547357E-4</v>
      </c>
      <c r="BX743" s="10">
        <f>AH743*BX741</f>
        <v>-2.7086443006973785E-3</v>
      </c>
    </row>
    <row r="744" spans="1:76" x14ac:dyDescent="0.25">
      <c r="A744" s="53"/>
      <c r="B744" s="21" t="s">
        <v>74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13">
        <f>Y741+Y743</f>
        <v>0.37306459831665556</v>
      </c>
      <c r="Z744" s="13">
        <f t="shared" ref="Z744:AB744" si="8476">Z741+Z743</f>
        <v>-0.2728530484611783</v>
      </c>
      <c r="AA744" s="13">
        <f t="shared" si="8476"/>
        <v>-0.40269431832726976</v>
      </c>
      <c r="AB744" s="13">
        <f t="shared" si="8476"/>
        <v>0.35222555354012763</v>
      </c>
      <c r="AC744" s="36" t="s">
        <v>74</v>
      </c>
      <c r="AD744" s="36"/>
      <c r="AE744" s="36"/>
      <c r="AF744" s="36"/>
      <c r="AG744" s="36"/>
      <c r="AH744" s="36"/>
      <c r="AI744" s="14">
        <f>AI741+AI743</f>
        <v>-2.5141615599816945E-2</v>
      </c>
      <c r="AJ744" s="14">
        <f t="shared" ref="AJ744:BX744" si="8477">AJ741+AJ743</f>
        <v>0.78337810044573619</v>
      </c>
      <c r="AK744" s="14">
        <f t="shared" si="8477"/>
        <v>0.50617864461112039</v>
      </c>
      <c r="AL744" s="14">
        <f t="shared" si="8477"/>
        <v>4.549784001360533E-2</v>
      </c>
      <c r="AM744" s="14">
        <f t="shared" si="8477"/>
        <v>0.11886660743017129</v>
      </c>
      <c r="AN744" s="14">
        <f t="shared" si="8477"/>
        <v>0.38340831112808099</v>
      </c>
      <c r="AO744" s="14">
        <f t="shared" si="8477"/>
        <v>0.93037133233376179</v>
      </c>
      <c r="AP744" s="14">
        <f t="shared" si="8477"/>
        <v>4.8681578837044062E-2</v>
      </c>
      <c r="AQ744" s="14">
        <f t="shared" si="8477"/>
        <v>0.5988866373388898</v>
      </c>
      <c r="AR744" s="14">
        <f t="shared" si="8477"/>
        <v>8.8479605071084308E-2</v>
      </c>
      <c r="AS744" s="14">
        <f t="shared" si="8477"/>
        <v>0.55525705503657752</v>
      </c>
      <c r="AT744" s="14">
        <f t="shared" si="8477"/>
        <v>0.93335962807542372</v>
      </c>
      <c r="AU744" s="14">
        <f t="shared" si="8477"/>
        <v>0.84851481070375223</v>
      </c>
      <c r="AV744" s="14">
        <f t="shared" si="8477"/>
        <v>0.64679024179278577</v>
      </c>
      <c r="AW744" s="14">
        <f t="shared" si="8477"/>
        <v>0.8943109840533483</v>
      </c>
      <c r="AX744" s="14">
        <f t="shared" si="8477"/>
        <v>0.68508697579979538</v>
      </c>
      <c r="AY744" s="14">
        <f t="shared" si="8477"/>
        <v>0.92275461382327639</v>
      </c>
      <c r="AZ744" s="14">
        <f t="shared" si="8477"/>
        <v>0.67679134637291583</v>
      </c>
      <c r="BA744" s="14">
        <f t="shared" si="8477"/>
        <v>0.18708974699627004</v>
      </c>
      <c r="BB744" s="14">
        <f t="shared" si="8477"/>
        <v>0.3403062693966627</v>
      </c>
      <c r="BC744" s="14">
        <f t="shared" si="8477"/>
        <v>0.7963789089864447</v>
      </c>
      <c r="BD744" s="14">
        <f t="shared" si="8477"/>
        <v>0.68605571754290107</v>
      </c>
      <c r="BE744" s="14">
        <f t="shared" si="8477"/>
        <v>4.4646903305330672E-2</v>
      </c>
      <c r="BF744" s="14">
        <f t="shared" si="8477"/>
        <v>0.64917930672722723</v>
      </c>
      <c r="BG744" s="14">
        <f t="shared" si="8477"/>
        <v>0.77529610101843804</v>
      </c>
      <c r="BH744" s="14">
        <f t="shared" si="8477"/>
        <v>0.97975356605718478</v>
      </c>
      <c r="BI744" s="14">
        <f t="shared" si="8477"/>
        <v>0.74210899524352325</v>
      </c>
      <c r="BJ744" s="14">
        <f t="shared" si="8477"/>
        <v>0.38562108163127518</v>
      </c>
      <c r="BK744" s="14">
        <f t="shared" si="8477"/>
        <v>0.33232167896070069</v>
      </c>
      <c r="BL744" s="14">
        <f t="shared" si="8477"/>
        <v>6.1577231917172466E-2</v>
      </c>
      <c r="BM744" s="14">
        <f t="shared" si="8477"/>
        <v>0.76919968348504864</v>
      </c>
      <c r="BN744" s="14">
        <f t="shared" si="8477"/>
        <v>0.46599419765217492</v>
      </c>
      <c r="BO744" s="14">
        <f t="shared" si="8477"/>
        <v>0.88974484224412809</v>
      </c>
      <c r="BP744" s="14">
        <f t="shared" si="8477"/>
        <v>0.34348528066458717</v>
      </c>
      <c r="BQ744" s="14">
        <f t="shared" si="8477"/>
        <v>0.37206132674308251</v>
      </c>
      <c r="BR744" s="14">
        <f t="shared" si="8477"/>
        <v>0.3200779894910829</v>
      </c>
      <c r="BS744" s="14">
        <f t="shared" si="8477"/>
        <v>0.20264495552150774</v>
      </c>
      <c r="BT744" s="14">
        <f t="shared" si="8477"/>
        <v>0.79169406229782258</v>
      </c>
      <c r="BU744" s="14">
        <f t="shared" si="8477"/>
        <v>0.2121460762153434</v>
      </c>
      <c r="BV744" s="14">
        <f t="shared" si="8477"/>
        <v>4.1629403459847697E-2</v>
      </c>
      <c r="BW744" s="14">
        <f t="shared" si="8477"/>
        <v>0.31297288836735632</v>
      </c>
      <c r="BX744" s="15">
        <f t="shared" si="8477"/>
        <v>0.55341585142440919</v>
      </c>
    </row>
    <row r="745" spans="1:76" x14ac:dyDescent="0.25">
      <c r="A745" s="53"/>
      <c r="BX745" s="12"/>
    </row>
    <row r="746" spans="1:76" x14ac:dyDescent="0.25">
      <c r="A746" s="53"/>
      <c r="B746" s="8">
        <v>0.2754646840148699</v>
      </c>
      <c r="C746" s="3">
        <v>0.10297397769516729</v>
      </c>
      <c r="D746" s="3">
        <v>0.11189591078066916</v>
      </c>
      <c r="E746" s="3">
        <v>0.42713754646840152</v>
      </c>
      <c r="F746" s="3">
        <v>0.81078066914498148</v>
      </c>
      <c r="G746" s="3">
        <v>0.1</v>
      </c>
      <c r="H746" s="3">
        <v>0.10594795539033458</v>
      </c>
      <c r="I746" s="3">
        <v>0.52230483271375472</v>
      </c>
      <c r="J746" s="3">
        <v>0.10297397769516729</v>
      </c>
      <c r="K746" s="3">
        <v>0.10356877323420074</v>
      </c>
      <c r="L746" s="3">
        <v>0.10594795539033458</v>
      </c>
      <c r="M746" s="3">
        <v>0.10297397769516729</v>
      </c>
      <c r="N746" s="3">
        <v>0.120817843866171</v>
      </c>
      <c r="O746" s="3">
        <v>1</v>
      </c>
      <c r="P746" s="6">
        <f>$BV$43+ (B746*AI740) + (C746*$AJ$43) +(D746*$AK$43)+(E746*$AL$43)+(F746*$AM$43)+(G746*$AN$43)+(H746*$AO$43)+(I746*$AP$43)+(J746*$AQ$43)+(K746*$AR$43)+(L746*$AS$43)+(M746*$AT$43)+(N746*$AU$43)</f>
        <v>1.1103543467291648</v>
      </c>
      <c r="Q746" s="6">
        <f>$BW$43+ (B746*$AV$43) + (C746*$AW$43) +(D746*$AX$43)+(E746*$AY$43)+(F746*$AZ$43)+(G746*$BA$43)+(H746*$BB$43)+(I746*$BC$43)+(J746*$BD$43)+(K746*$BE$43)+(L746*$BF$43)+(M746*$BG$43)+(N746*$BH$43)</f>
        <v>2.447104400999391</v>
      </c>
      <c r="R746" s="6">
        <f>$BX$43+ (B746*$BI$43) + (C746*$BJ$43) +(D746*$BK$43)+(E746*$BL$43)+(F746*$BM$43)+(G746*$BN$43)+(H746*$BO$43)+(I746*$BP$43)+(J746*$BQ$43)+(K746*$BR$43)+(L746*$BS$43)+(M746*$BT$43)+(N746*$BU$43)</f>
        <v>1.9779537085198633</v>
      </c>
      <c r="S746" s="6">
        <f t="shared" ref="S746" si="8478">1/(1+EXP(-P746))</f>
        <v>0.75219516672101217</v>
      </c>
      <c r="T746" s="6">
        <f>1/(1+EXP(-Q746))</f>
        <v>0.92034944323104539</v>
      </c>
      <c r="U746" s="6">
        <f>1/(1+EXP(-R746))</f>
        <v>0.8784628571682368</v>
      </c>
      <c r="V746" s="6">
        <f>AB725+(S746*Y725)+(T746*Z725)+(U746*AA725)</f>
        <v>7.4590265703258996E-2</v>
      </c>
      <c r="W746" s="6">
        <f t="shared" ref="W746" si="8479">1/(1+EXP(-V746))</f>
        <v>0.51863892543257795</v>
      </c>
      <c r="X746" s="6">
        <f>(O746 -W746) *W746 * (1-W746)</f>
        <v>0.12017303921174942</v>
      </c>
      <c r="Y746" s="6">
        <f>$Q$4*X746*S746</f>
        <v>9.0393579265252589E-3</v>
      </c>
      <c r="Z746" s="6">
        <f>$Q$4*X746*T746</f>
        <v>1.1060118972991617E-2</v>
      </c>
      <c r="AA746" s="6">
        <f>$Q$4*X746*U746</f>
        <v>1.0556755138054395E-2</v>
      </c>
      <c r="AB746" s="6">
        <f>$Q$4*X746</f>
        <v>1.2017303921174942E-2</v>
      </c>
      <c r="AC746" s="6">
        <f>$X746 *Y725</f>
        <v>4.6144918175111058E-2</v>
      </c>
      <c r="AD746" s="6">
        <f>$X746 *Z725</f>
        <v>-3.1175090778355851E-2</v>
      </c>
      <c r="AE746" s="6">
        <f>$X746 *AA725</f>
        <v>-4.6852353769570886E-2</v>
      </c>
      <c r="AF746" s="6">
        <f>AC746 *S746*(1 - S746)</f>
        <v>8.601301902328027E-3</v>
      </c>
      <c r="AG746" s="6">
        <f>AD746 *T746*(1 - T746)</f>
        <v>-2.2853319779410656E-3</v>
      </c>
      <c r="AH746" s="6">
        <f>AE746 *U746*(1 - U746)</f>
        <v>-5.0022321123549644E-3</v>
      </c>
      <c r="AI746" s="6">
        <f t="shared" ref="AI746" si="8480">$Q$4*$AF$33 *B746</f>
        <v>-4.1105979144175162E-4</v>
      </c>
      <c r="AJ746" s="6">
        <f t="shared" ref="AJ746" si="8481">$Q$4*$AF$33 *C746</f>
        <v>-1.5366202730008799E-4</v>
      </c>
      <c r="AK746" s="6">
        <f t="shared" ref="AK746" si="8482">$Q$4*$AF$33 *D746</f>
        <v>-1.6697570475569131E-4</v>
      </c>
      <c r="AL746" s="6">
        <f t="shared" ref="AL746" si="8483">$Q$4*$AF$33 *E746</f>
        <v>-6.3739230818700768E-4</v>
      </c>
      <c r="AM746" s="6">
        <f t="shared" ref="AM746" si="8484">$Q$4*$AF$33 *F746</f>
        <v>-1.2098804387779493E-3</v>
      </c>
      <c r="AN746" s="6">
        <f t="shared" ref="AN746" si="8485">$Q$4*$AF$33 *G746</f>
        <v>-1.4922413481488689E-4</v>
      </c>
      <c r="AO746" s="6">
        <f t="shared" ref="AO746" si="8486">$Q$4*$AF$33 *H746</f>
        <v>-1.5809991978528909E-4</v>
      </c>
      <c r="AP746" s="6">
        <f t="shared" ref="AP746" si="8487">$Q$4*$AF$33 *I746</f>
        <v>-7.794048677134428E-4</v>
      </c>
      <c r="AQ746" s="6">
        <f t="shared" ref="AQ746" si="8488">$Q$4*$AF$33 *J746</f>
        <v>-1.5366202730008799E-4</v>
      </c>
      <c r="AR746" s="6">
        <f t="shared" ref="AR746" si="8489">$Q$4*$AF$33 *K746</f>
        <v>-1.545496057971282E-4</v>
      </c>
      <c r="AS746" s="6">
        <f t="shared" ref="AS746" si="8490">$Q$4*$AF$33 *L746</f>
        <v>-1.5809991978528909E-4</v>
      </c>
      <c r="AT746" s="6">
        <f t="shared" ref="AT746" si="8491">$Q$4*$AF$33 *M746</f>
        <v>-1.5366202730008799E-4</v>
      </c>
      <c r="AU746" s="6">
        <f t="shared" ref="AU746" si="8492">$Q$4*$AF$33 *N746</f>
        <v>-1.8028938221129458E-4</v>
      </c>
      <c r="AV746" s="6">
        <f t="shared" ref="AV746" si="8493">$Q$4*$AG$33 *B746</f>
        <v>-4.93427803285354E-5</v>
      </c>
      <c r="AW746" s="6">
        <f t="shared" ref="AW746" si="8494">$Q$4*$AG$33 *C746</f>
        <v>-1.8445276856955879E-5</v>
      </c>
      <c r="AX746" s="6">
        <f t="shared" ref="AX746" si="8495">$Q$4*$AG$33 *D746</f>
        <v>-2.0043423588244475E-5</v>
      </c>
      <c r="AY746" s="6">
        <f t="shared" ref="AY746" si="8496">$Q$4*$AG$33 *E746</f>
        <v>-7.6511274760441531E-5</v>
      </c>
      <c r="AZ746" s="6">
        <f t="shared" ref="AZ746" si="8497">$Q$4*$AG$33 *F746</f>
        <v>-1.4523158420585115E-4</v>
      </c>
      <c r="BA746" s="6">
        <f t="shared" ref="BA746" si="8498">$Q$4*$AG$33 *G746</f>
        <v>-1.7912561279859678E-5</v>
      </c>
      <c r="BB746" s="6">
        <f t="shared" ref="BB746" si="8499">$Q$4*$AG$33 *H746</f>
        <v>-1.8977992434052078E-5</v>
      </c>
      <c r="BC746" s="6">
        <f t="shared" ref="BC746" si="8500">$Q$4*$AG$33 *I746</f>
        <v>-9.3558173227519895E-5</v>
      </c>
      <c r="BD746" s="6">
        <f t="shared" ref="BD746" si="8501">$Q$4*$AG$33 *J746</f>
        <v>-1.8445276856955879E-5</v>
      </c>
      <c r="BE746" s="6">
        <f t="shared" ref="BE746" si="8502">$Q$4*$AG$33 *K746</f>
        <v>-1.8551819972375117E-5</v>
      </c>
      <c r="BF746" s="6">
        <f t="shared" ref="BF746" si="8503">$Q$4*$AG$33 *L746</f>
        <v>-1.8977992434052078E-5</v>
      </c>
      <c r="BG746" s="6">
        <f t="shared" ref="BG746" si="8504">$Q$4*$AG$33 *M746</f>
        <v>-1.8445276856955879E-5</v>
      </c>
      <c r="BH746" s="6">
        <f t="shared" ref="BH746" si="8505">$Q$4*$AG$33 *N746</f>
        <v>-2.164157031953307E-5</v>
      </c>
      <c r="BI746" s="6">
        <f t="shared" ref="BI746" si="8506">$Q$4*$AH$33 *B746</f>
        <v>-2.720996431877118E-5</v>
      </c>
      <c r="BJ746" s="6">
        <f t="shared" ref="BJ746" si="8507">$Q$4*$AH$33 *C746</f>
        <v>-1.0171606094871277E-5</v>
      </c>
      <c r="BK746" s="6">
        <f t="shared" ref="BK746" si="8508">$Q$4*$AH$33 *D746</f>
        <v>-1.1052900485762652E-5</v>
      </c>
      <c r="BL746" s="6">
        <f t="shared" ref="BL746" si="8509">$Q$4*$AH$33 *E746</f>
        <v>-4.2191968963924542E-5</v>
      </c>
      <c r="BM746" s="6">
        <f t="shared" ref="BM746" si="8510">$Q$4*$AH$33 *F746</f>
        <v>-8.0087627772253635E-5</v>
      </c>
      <c r="BN746" s="6">
        <f t="shared" ref="BN746" si="8511">$Q$4*$AH$33 *G746</f>
        <v>-9.8778412979074856E-6</v>
      </c>
      <c r="BO746" s="6">
        <f t="shared" ref="BO746" si="8512">$Q$4*$AH$33 *H746</f>
        <v>-1.0465370891835069E-5</v>
      </c>
      <c r="BP746" s="6">
        <f t="shared" ref="BP746" si="8513">$Q$4*$AH$33 *I746</f>
        <v>-5.1592442466765873E-5</v>
      </c>
      <c r="BQ746" s="6">
        <f t="shared" ref="BQ746" si="8514">$Q$4*$AH$33 *J746</f>
        <v>-1.0171606094871277E-5</v>
      </c>
      <c r="BR746" s="6">
        <f t="shared" ref="BR746" si="8515">$Q$4*$AH$33 *K746</f>
        <v>-1.0230359054264035E-5</v>
      </c>
      <c r="BS746" s="6">
        <f t="shared" ref="BS746" si="8516">$Q$4*$AH$33 *L746</f>
        <v>-1.0465370891835069E-5</v>
      </c>
      <c r="BT746" s="6">
        <f t="shared" ref="BT746" si="8517">$Q$4*$AH$33 *M746</f>
        <v>-1.0171606094871277E-5</v>
      </c>
      <c r="BU746" s="6">
        <f t="shared" ref="BU746" si="8518">$Q$4*$AH$33 *N746</f>
        <v>-1.1934194876654025E-5</v>
      </c>
      <c r="BV746" s="6">
        <f>AF746*BV744</f>
        <v>3.5806706717196894E-4</v>
      </c>
      <c r="BW746" s="6">
        <f t="shared" ref="BW746" si="8519">AG746*BW744</f>
        <v>-7.1524695001449871E-4</v>
      </c>
      <c r="BX746" s="10">
        <f>AH746*BX744</f>
        <v>-2.7683145434814435E-3</v>
      </c>
    </row>
    <row r="747" spans="1:76" ht="15.75" thickBot="1" x14ac:dyDescent="0.3">
      <c r="A747" s="54"/>
      <c r="B747" s="19" t="s">
        <v>74</v>
      </c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16">
        <f>Y744+Y746</f>
        <v>0.38210395624318083</v>
      </c>
      <c r="Z747" s="16">
        <f t="shared" ref="Z747:AB747" si="8520">Z744+Z746</f>
        <v>-0.26179292948818667</v>
      </c>
      <c r="AA747" s="16">
        <f t="shared" si="8520"/>
        <v>-0.39213756318921539</v>
      </c>
      <c r="AB747" s="16">
        <f t="shared" si="8520"/>
        <v>0.36424285746130258</v>
      </c>
      <c r="AC747" s="49" t="s">
        <v>74</v>
      </c>
      <c r="AD747" s="49"/>
      <c r="AE747" s="49"/>
      <c r="AF747" s="49"/>
      <c r="AG747" s="49"/>
      <c r="AH747" s="49"/>
      <c r="AI747" s="17">
        <f>AI744+AI746</f>
        <v>-2.5552675391258696E-2</v>
      </c>
      <c r="AJ747" s="17">
        <f t="shared" ref="AJ747:BX747" si="8521">AJ744+AJ746</f>
        <v>0.78322443841843614</v>
      </c>
      <c r="AK747" s="17">
        <f t="shared" si="8521"/>
        <v>0.50601166890636473</v>
      </c>
      <c r="AL747" s="17">
        <f t="shared" si="8521"/>
        <v>4.4860447705418319E-2</v>
      </c>
      <c r="AM747" s="17">
        <f t="shared" si="8521"/>
        <v>0.11765672699139333</v>
      </c>
      <c r="AN747" s="17">
        <f t="shared" si="8521"/>
        <v>0.38325908699326611</v>
      </c>
      <c r="AO747" s="17">
        <f t="shared" si="8521"/>
        <v>0.93021323241397647</v>
      </c>
      <c r="AP747" s="17">
        <f t="shared" si="8521"/>
        <v>4.7902173969330622E-2</v>
      </c>
      <c r="AQ747" s="17">
        <f t="shared" si="8521"/>
        <v>0.59873297531158975</v>
      </c>
      <c r="AR747" s="17">
        <f t="shared" si="8521"/>
        <v>8.8325055465287183E-2</v>
      </c>
      <c r="AS747" s="17">
        <f t="shared" si="8521"/>
        <v>0.55509895511679219</v>
      </c>
      <c r="AT747" s="17">
        <f t="shared" si="8521"/>
        <v>0.93320596604812367</v>
      </c>
      <c r="AU747" s="17">
        <f t="shared" si="8521"/>
        <v>0.84833452132154097</v>
      </c>
      <c r="AV747" s="17">
        <f t="shared" si="8521"/>
        <v>0.64674089901245724</v>
      </c>
      <c r="AW747" s="17">
        <f t="shared" si="8521"/>
        <v>0.8942925387764914</v>
      </c>
      <c r="AX747" s="17">
        <f t="shared" si="8521"/>
        <v>0.68506693237620719</v>
      </c>
      <c r="AY747" s="17">
        <f t="shared" si="8521"/>
        <v>0.9226781025485159</v>
      </c>
      <c r="AZ747" s="17">
        <f t="shared" si="8521"/>
        <v>0.67664611478870995</v>
      </c>
      <c r="BA747" s="17">
        <f t="shared" si="8521"/>
        <v>0.18707183443499018</v>
      </c>
      <c r="BB747" s="17">
        <f t="shared" si="8521"/>
        <v>0.34028729140422864</v>
      </c>
      <c r="BC747" s="17">
        <f t="shared" si="8521"/>
        <v>0.79628535081321716</v>
      </c>
      <c r="BD747" s="17">
        <f t="shared" si="8521"/>
        <v>0.68603727226604416</v>
      </c>
      <c r="BE747" s="17">
        <f t="shared" si="8521"/>
        <v>4.4628351485358299E-2</v>
      </c>
      <c r="BF747" s="17">
        <f t="shared" si="8521"/>
        <v>0.64916032873479323</v>
      </c>
      <c r="BG747" s="17">
        <f t="shared" si="8521"/>
        <v>0.77527765574158114</v>
      </c>
      <c r="BH747" s="17">
        <f t="shared" si="8521"/>
        <v>0.97973192448686519</v>
      </c>
      <c r="BI747" s="17">
        <f t="shared" si="8521"/>
        <v>0.74208178527920443</v>
      </c>
      <c r="BJ747" s="17">
        <f t="shared" si="8521"/>
        <v>0.38561091002518033</v>
      </c>
      <c r="BK747" s="17">
        <f t="shared" si="8521"/>
        <v>0.33231062606021494</v>
      </c>
      <c r="BL747" s="17">
        <f t="shared" si="8521"/>
        <v>6.1535039948208539E-2</v>
      </c>
      <c r="BM747" s="17">
        <f t="shared" si="8521"/>
        <v>0.76911959585727641</v>
      </c>
      <c r="BN747" s="17">
        <f t="shared" si="8521"/>
        <v>0.46598431981087701</v>
      </c>
      <c r="BO747" s="17">
        <f t="shared" si="8521"/>
        <v>0.8897343768732362</v>
      </c>
      <c r="BP747" s="17">
        <f t="shared" si="8521"/>
        <v>0.34343368822212039</v>
      </c>
      <c r="BQ747" s="17">
        <f t="shared" si="8521"/>
        <v>0.37205115513698767</v>
      </c>
      <c r="BR747" s="17">
        <f t="shared" si="8521"/>
        <v>0.32006775913202862</v>
      </c>
      <c r="BS747" s="17">
        <f t="shared" si="8521"/>
        <v>0.20263449015061591</v>
      </c>
      <c r="BT747" s="17">
        <f t="shared" si="8521"/>
        <v>0.79168389069172773</v>
      </c>
      <c r="BU747" s="17">
        <f t="shared" si="8521"/>
        <v>0.21213414202046674</v>
      </c>
      <c r="BV747" s="17">
        <f t="shared" si="8521"/>
        <v>4.1987470527019663E-2</v>
      </c>
      <c r="BW747" s="17">
        <f t="shared" si="8521"/>
        <v>0.3122576414173418</v>
      </c>
      <c r="BX747" s="18">
        <f t="shared" si="8521"/>
        <v>0.55064753688092771</v>
      </c>
    </row>
    <row r="749" spans="1:76" x14ac:dyDescent="0.25">
      <c r="B749" t="s">
        <v>141</v>
      </c>
      <c r="F749">
        <f>((O731 - W731)^2 + (O734 -W734)^2 + (O737 -W737)^2 +(O740-W740)^2+(O743-W743)^2+(O746-W746)^2) / 6</f>
        <v>0.25045236674056465</v>
      </c>
    </row>
    <row r="750" spans="1:76" ht="15.75" thickBot="1" x14ac:dyDescent="0.3"/>
    <row r="751" spans="1:76" x14ac:dyDescent="0.25">
      <c r="A751" s="52" t="s">
        <v>107</v>
      </c>
      <c r="B751" s="33" t="s">
        <v>50</v>
      </c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5" t="s">
        <v>28</v>
      </c>
      <c r="Q751" s="35"/>
      <c r="R751" s="35"/>
      <c r="S751" s="35" t="s">
        <v>29</v>
      </c>
      <c r="T751" s="35"/>
      <c r="U751" s="35"/>
      <c r="V751" s="34" t="s">
        <v>30</v>
      </c>
      <c r="W751" s="34" t="s">
        <v>31</v>
      </c>
      <c r="X751" s="50" t="s">
        <v>62</v>
      </c>
      <c r="Y751" s="37" t="s">
        <v>54</v>
      </c>
      <c r="Z751" s="38"/>
      <c r="AA751" s="39"/>
      <c r="AB751" s="44" t="s">
        <v>49</v>
      </c>
      <c r="AC751" s="46" t="s">
        <v>58</v>
      </c>
      <c r="AD751" s="47"/>
      <c r="AE751" s="48"/>
      <c r="AF751" s="46" t="s">
        <v>63</v>
      </c>
      <c r="AG751" s="47"/>
      <c r="AH751" s="48"/>
      <c r="AI751" s="37" t="s">
        <v>67</v>
      </c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9"/>
      <c r="AV751" s="37" t="s">
        <v>68</v>
      </c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9"/>
      <c r="BI751" s="37" t="s">
        <v>69</v>
      </c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9"/>
      <c r="BV751" s="37" t="s">
        <v>73</v>
      </c>
      <c r="BW751" s="38"/>
      <c r="BX751" s="40"/>
    </row>
    <row r="752" spans="1:76" x14ac:dyDescent="0.25">
      <c r="A752" s="53"/>
      <c r="B752" s="5" t="s">
        <v>16</v>
      </c>
      <c r="C752" s="1" t="s">
        <v>17</v>
      </c>
      <c r="D752" s="1" t="s">
        <v>18</v>
      </c>
      <c r="E752" s="1" t="s">
        <v>19</v>
      </c>
      <c r="F752" s="1" t="s">
        <v>20</v>
      </c>
      <c r="G752" s="1" t="s">
        <v>21</v>
      </c>
      <c r="H752" s="1" t="s">
        <v>36</v>
      </c>
      <c r="I752" s="1" t="s">
        <v>37</v>
      </c>
      <c r="J752" s="1" t="s">
        <v>38</v>
      </c>
      <c r="K752" s="1" t="s">
        <v>39</v>
      </c>
      <c r="L752" s="1" t="s">
        <v>40</v>
      </c>
      <c r="M752" s="1" t="s">
        <v>41</v>
      </c>
      <c r="N752" s="1" t="s">
        <v>42</v>
      </c>
      <c r="O752" s="1" t="s">
        <v>22</v>
      </c>
      <c r="P752" s="1" t="s">
        <v>51</v>
      </c>
      <c r="Q752" s="1" t="s">
        <v>52</v>
      </c>
      <c r="R752" s="1" t="s">
        <v>53</v>
      </c>
      <c r="S752" s="1" t="s">
        <v>25</v>
      </c>
      <c r="T752" s="1" t="s">
        <v>26</v>
      </c>
      <c r="U752" s="1" t="s">
        <v>27</v>
      </c>
      <c r="V752" s="27"/>
      <c r="W752" s="27"/>
      <c r="X752" s="51"/>
      <c r="Y752" s="1" t="s">
        <v>55</v>
      </c>
      <c r="Z752" s="1" t="s">
        <v>56</v>
      </c>
      <c r="AA752" s="1" t="s">
        <v>57</v>
      </c>
      <c r="AB752" s="45"/>
      <c r="AC752" s="1" t="s">
        <v>59</v>
      </c>
      <c r="AD752" s="1" t="s">
        <v>60</v>
      </c>
      <c r="AE752" s="1" t="s">
        <v>61</v>
      </c>
      <c r="AF752" s="1" t="s">
        <v>64</v>
      </c>
      <c r="AG752" s="1" t="s">
        <v>65</v>
      </c>
      <c r="AH752" s="1" t="s">
        <v>66</v>
      </c>
      <c r="AI752" s="1" t="s">
        <v>16</v>
      </c>
      <c r="AJ752" s="1" t="s">
        <v>17</v>
      </c>
      <c r="AK752" s="1" t="s">
        <v>18</v>
      </c>
      <c r="AL752" s="1" t="s">
        <v>19</v>
      </c>
      <c r="AM752" s="2" t="s">
        <v>20</v>
      </c>
      <c r="AN752" s="2" t="s">
        <v>21</v>
      </c>
      <c r="AO752" s="2" t="s">
        <v>36</v>
      </c>
      <c r="AP752" s="2" t="s">
        <v>37</v>
      </c>
      <c r="AQ752" s="2" t="s">
        <v>38</v>
      </c>
      <c r="AR752" s="2" t="s">
        <v>39</v>
      </c>
      <c r="AS752" s="2" t="s">
        <v>40</v>
      </c>
      <c r="AT752" s="2" t="s">
        <v>41</v>
      </c>
      <c r="AU752" s="2" t="s">
        <v>42</v>
      </c>
      <c r="AV752" s="1" t="s">
        <v>16</v>
      </c>
      <c r="AW752" s="1" t="s">
        <v>17</v>
      </c>
      <c r="AX752" s="1" t="s">
        <v>18</v>
      </c>
      <c r="AY752" s="1" t="s">
        <v>19</v>
      </c>
      <c r="AZ752" s="2" t="s">
        <v>20</v>
      </c>
      <c r="BA752" s="2" t="s">
        <v>21</v>
      </c>
      <c r="BB752" s="2" t="s">
        <v>36</v>
      </c>
      <c r="BC752" s="2" t="s">
        <v>37</v>
      </c>
      <c r="BD752" s="2" t="s">
        <v>38</v>
      </c>
      <c r="BE752" s="2" t="s">
        <v>39</v>
      </c>
      <c r="BF752" s="2" t="s">
        <v>40</v>
      </c>
      <c r="BG752" s="2" t="s">
        <v>41</v>
      </c>
      <c r="BH752" s="2" t="s">
        <v>42</v>
      </c>
      <c r="BI752" s="1" t="s">
        <v>16</v>
      </c>
      <c r="BJ752" s="1" t="s">
        <v>17</v>
      </c>
      <c r="BK752" s="1" t="s">
        <v>18</v>
      </c>
      <c r="BL752" s="1" t="s">
        <v>19</v>
      </c>
      <c r="BM752" s="2" t="s">
        <v>20</v>
      </c>
      <c r="BN752" s="2" t="s">
        <v>21</v>
      </c>
      <c r="BO752" s="2" t="s">
        <v>36</v>
      </c>
      <c r="BP752" s="2" t="s">
        <v>37</v>
      </c>
      <c r="BQ752" s="2" t="s">
        <v>38</v>
      </c>
      <c r="BR752" s="2" t="s">
        <v>39</v>
      </c>
      <c r="BS752" s="2" t="s">
        <v>40</v>
      </c>
      <c r="BT752" s="2" t="s">
        <v>41</v>
      </c>
      <c r="BU752" s="2" t="s">
        <v>42</v>
      </c>
      <c r="BV752" s="2" t="s">
        <v>70</v>
      </c>
      <c r="BW752" s="2" t="s">
        <v>71</v>
      </c>
      <c r="BX752" s="9" t="s">
        <v>72</v>
      </c>
    </row>
    <row r="753" spans="1:76" x14ac:dyDescent="0.25">
      <c r="A753" s="53"/>
      <c r="B753" s="8">
        <v>0.26951672862453502</v>
      </c>
      <c r="C753" s="3">
        <v>0.10297397769516729</v>
      </c>
      <c r="D753" s="3">
        <v>0.10594795539033458</v>
      </c>
      <c r="E753" s="3">
        <v>0.46877323420074346</v>
      </c>
      <c r="F753" s="3">
        <v>0.87620817843866172</v>
      </c>
      <c r="G753" s="3">
        <v>0.1</v>
      </c>
      <c r="H753" s="3">
        <v>0.1</v>
      </c>
      <c r="I753" s="3">
        <v>0.51933085501858745</v>
      </c>
      <c r="J753" s="3">
        <v>0.1</v>
      </c>
      <c r="K753" s="3">
        <v>0.10089219330855019</v>
      </c>
      <c r="L753" s="3">
        <v>0.10297397769516729</v>
      </c>
      <c r="M753" s="3">
        <v>0.1</v>
      </c>
      <c r="N753" s="3">
        <v>0.120817843866171</v>
      </c>
      <c r="O753" s="3">
        <v>1</v>
      </c>
      <c r="P753" s="6">
        <f>$BV$43+ (B753*AI747) + (C753*$AJ$43) +(D753*$AK$43)+(E753*$AL$43)+(F753*$AM$43)+(G753*$AN$43)+(H753*$AO$43)+(I753*$AP$43)+(J753*$AQ$43)+(K753*$AR$43)+(L753*$AS$43)+(M753*$AT$43)+(N753*$AU$43)</f>
        <v>1.113944072177562</v>
      </c>
      <c r="Q753" s="6">
        <f>$BW$43+ (B753*$AV$43) + (C753*$AW$43) +(D753*$AX$43)+(E753*$AY$43)+(F753*$AZ$43)+(G753*$BA$43)+(H753*$BB$43)+(I753*$BC$43)+(J753*$BD$43)+(K753*$BE$43)+(L753*$BF$43)+(M753*$BG$43)+(N753*$BH$43)</f>
        <v>2.5129876661774113</v>
      </c>
      <c r="R753" s="6">
        <f>$BX$43+ (B753*$BI$43) + (C753*$BJ$43) +(D753*$BK$43)+(E753*$BL$43)+(F753*$BM$43)+(G753*$BN$43)+(H753*$BO$43)+(I753*$BP$43)+(J753*$BQ$43)+(K753*$BR$43)+(L753*$BS$43)+(M753*$BT$43)+(N753*$BU$43)</f>
        <v>2.0142316659841852</v>
      </c>
      <c r="S753" s="6">
        <f>1/(1+EXP(-P753))</f>
        <v>0.75286367699379941</v>
      </c>
      <c r="T753" s="6">
        <f t="shared" ref="T753" si="8522">1/(1+EXP(-Q753))</f>
        <v>0.92504730296426851</v>
      </c>
      <c r="U753" s="6">
        <f t="shared" ref="U753" si="8523">1/(1+EXP(-R753))</f>
        <v>0.88228323250068719</v>
      </c>
      <c r="V753" s="6">
        <f>AB747+(S753*Y747)+(T753*Z747)+(U753*AA747)</f>
        <v>6.3767806758736112E-2</v>
      </c>
      <c r="W753" s="6">
        <f>1/(1+EXP(-V753))</f>
        <v>0.51593655177819975</v>
      </c>
      <c r="X753" s="6">
        <f>(O753 -W753) *W753 * (1-W753)</f>
        <v>0.12089292267890317</v>
      </c>
      <c r="Y753" s="6">
        <f>$Q$4*X753*S753</f>
        <v>9.1015890290566132E-3</v>
      </c>
      <c r="Z753" s="6">
        <f>$Q$4*X753*T753</f>
        <v>1.1183167207158723E-2</v>
      </c>
      <c r="AA753" s="6">
        <f>$Q$4*X753*U753</f>
        <v>1.0666179860759833E-2</v>
      </c>
      <c r="AB753" s="6">
        <f>$Q$4*X753</f>
        <v>1.2089292267890317E-2</v>
      </c>
      <c r="AC753" s="6">
        <f>X753 *Y747</f>
        <v>4.6193664037409862E-2</v>
      </c>
      <c r="AD753" s="6">
        <f t="shared" ref="AD753" si="8524">Y753 *Z747</f>
        <v>-2.3827316549142712E-3</v>
      </c>
      <c r="AE753" s="6">
        <f t="shared" ref="AE753" si="8525">Z753 *AA747</f>
        <v>-4.3853399373527651E-3</v>
      </c>
      <c r="AF753" s="6">
        <f>AC753 *S753*(1 - S753)</f>
        <v>8.5947913226499945E-3</v>
      </c>
      <c r="AG753" s="6">
        <f>AD753 *T753*(1 - T753)</f>
        <v>-1.6520619949836386E-4</v>
      </c>
      <c r="AH753" s="6">
        <f>AE753 *U753*(1 - U753)</f>
        <v>-4.5545934543633819E-4</v>
      </c>
      <c r="AI753" s="6">
        <f>$Q$4*$AF$49 *B753</f>
        <v>7.0728115482255504E-5</v>
      </c>
      <c r="AJ753" s="6">
        <f t="shared" ref="AJ753" si="8526">$Q$4*$AF$49 *C753</f>
        <v>2.7023017915289378E-5</v>
      </c>
      <c r="AK753" s="6">
        <f t="shared" ref="AK753" si="8527">$Q$4*$AF$49 *D753</f>
        <v>2.7803466086128061E-5</v>
      </c>
      <c r="AL753" s="6">
        <f t="shared" ref="AL753" si="8528">$Q$4*$AF$49 *E753</f>
        <v>1.2301814292844728E-4</v>
      </c>
      <c r="AM753" s="6">
        <f t="shared" ref="AM753" si="8529">$Q$4*$AF$49 *F753</f>
        <v>2.2993954233334679E-4</v>
      </c>
      <c r="AN753" s="6">
        <f t="shared" ref="AN753" si="8530">$Q$4*$AF$49 *G753</f>
        <v>2.6242569744450695E-5</v>
      </c>
      <c r="AO753" s="6">
        <f t="shared" ref="AO753" si="8531">$Q$4*$AF$49 *H753</f>
        <v>2.6242569744450695E-5</v>
      </c>
      <c r="AP753" s="6">
        <f t="shared" ref="AP753" si="8532">$Q$4*$AF$49 *I753</f>
        <v>1.3628576183270493E-4</v>
      </c>
      <c r="AQ753" s="6">
        <f t="shared" ref="AQ753" si="8533">$Q$4*$AF$49 *J753</f>
        <v>2.6242569744450695E-5</v>
      </c>
      <c r="AR753" s="6">
        <f t="shared" ref="AR753" si="8534">$Q$4*$AF$49 *K753</f>
        <v>2.6476704195702298E-5</v>
      </c>
      <c r="AS753" s="6">
        <f t="shared" ref="AS753" si="8535">$Q$4*$AF$49 *L753</f>
        <v>2.7023017915289378E-5</v>
      </c>
      <c r="AT753" s="6">
        <f t="shared" ref="AT753" si="8536">$Q$4*$AF$49 *M753</f>
        <v>2.6242569744450695E-5</v>
      </c>
      <c r="AU753" s="6">
        <f t="shared" ref="AU753" si="8537">$Q$4*$AF$49 *N753</f>
        <v>3.170570694032147E-5</v>
      </c>
      <c r="AV753" s="6">
        <f>$Q$4*$AG$49 *B753</f>
        <v>5.8622748510761062E-7</v>
      </c>
      <c r="AW753" s="6">
        <f t="shared" ref="AW753" si="8538">$Q$4*$AG$49 *C753</f>
        <v>2.2397932879283909E-7</v>
      </c>
      <c r="AX753" s="6">
        <f t="shared" ref="AX753" si="8539">$Q$4*$AG$49 *D753</f>
        <v>2.3044804586988857E-7</v>
      </c>
      <c r="AY753" s="6">
        <f t="shared" ref="AY753" si="8540">$Q$4*$AG$49 *E753</f>
        <v>1.0196315292699279E-6</v>
      </c>
      <c r="AZ753" s="6">
        <f t="shared" ref="AZ753" si="8541">$Q$4*$AG$49 *F753</f>
        <v>1.90584576882571E-6</v>
      </c>
      <c r="BA753" s="6">
        <f t="shared" ref="BA753" si="8542">$Q$4*$AG$49 *G753</f>
        <v>2.1751061171578957E-7</v>
      </c>
      <c r="BB753" s="6">
        <f t="shared" ref="BB753" si="8543">$Q$4*$AG$49 *H753</f>
        <v>2.1751061171578957E-7</v>
      </c>
      <c r="BC753" s="6">
        <f t="shared" ref="BC753" si="8544">$Q$4*$AG$49 *I753</f>
        <v>1.1295997195797698E-6</v>
      </c>
      <c r="BD753" s="6">
        <f t="shared" ref="BD753" si="8545">$Q$4*$AG$49 *J753</f>
        <v>2.1751061171578957E-7</v>
      </c>
      <c r="BE753" s="6">
        <f t="shared" ref="BE753" si="8546">$Q$4*$AG$49 *K753</f>
        <v>2.1945122683890442E-7</v>
      </c>
      <c r="BF753" s="6">
        <f t="shared" ref="BF753" si="8547">$Q$4*$AG$49 *L753</f>
        <v>2.2397932879283909E-7</v>
      </c>
      <c r="BG753" s="6">
        <f t="shared" ref="BG753" si="8548">$Q$4*$AG$49 *M753</f>
        <v>2.1751061171578957E-7</v>
      </c>
      <c r="BH753" s="6">
        <f t="shared" ref="BH753" si="8549">$Q$4*$AG$49 *N753</f>
        <v>2.6279163125513609E-7</v>
      </c>
      <c r="BI753" s="6">
        <f>$Q$4*$AH$49 *B753</f>
        <v>3.4984895032724009E-7</v>
      </c>
      <c r="BJ753" s="6">
        <f t="shared" ref="BJ753" si="8550">$Q$4*$AH$49 *C753</f>
        <v>1.3366642653882154E-7</v>
      </c>
      <c r="BK753" s="6">
        <f t="shared" ref="BK753" si="8551">$Q$4*$AH$49 *D753</f>
        <v>1.3752682874932902E-7</v>
      </c>
      <c r="BL753" s="6">
        <f t="shared" ref="BL753" si="8552">$Q$4*$AH$49 *E753</f>
        <v>6.0849589843124165E-7</v>
      </c>
      <c r="BM753" s="6">
        <f t="shared" ref="BM753" si="8553">$Q$4*$AH$49 *F753</f>
        <v>1.1373710012707666E-6</v>
      </c>
      <c r="BN753" s="6">
        <f t="shared" ref="BN753" si="8554">$Q$4*$AH$49 *G753</f>
        <v>1.2980602432831405E-7</v>
      </c>
      <c r="BO753" s="6">
        <f t="shared" ref="BO753" si="8555">$Q$4*$AH$49 *H753</f>
        <v>1.2980602432831405E-7</v>
      </c>
      <c r="BP753" s="6">
        <f t="shared" ref="BP753" si="8556">$Q$4*$AH$49 *I753</f>
        <v>6.7412273600986892E-7</v>
      </c>
      <c r="BQ753" s="6">
        <f t="shared" ref="BQ753" si="8557">$Q$4*$AH$49 *J753</f>
        <v>1.2980602432831405E-7</v>
      </c>
      <c r="BR753" s="6">
        <f t="shared" ref="BR753" si="8558">$Q$4*$AH$49 *K753</f>
        <v>1.3096414499146631E-7</v>
      </c>
      <c r="BS753" s="6">
        <f t="shared" ref="BS753" si="8559">$Q$4*$AH$49 *L753</f>
        <v>1.3366642653882154E-7</v>
      </c>
      <c r="BT753" s="6">
        <f t="shared" ref="BT753" si="8560">$Q$4*$AH$49 *M753</f>
        <v>1.2980602432831405E-7</v>
      </c>
      <c r="BU753" s="6">
        <f t="shared" ref="BU753" si="8561">$Q$4*$AH$49 *N753</f>
        <v>1.568288398018664E-7</v>
      </c>
      <c r="BV753" s="6">
        <f>$Q$4*AF753</f>
        <v>8.5947913226499953E-4</v>
      </c>
      <c r="BW753" s="6">
        <f>$Q$4*AG753</f>
        <v>-1.6520619949836388E-5</v>
      </c>
      <c r="BX753" s="10">
        <f>$Q$4*AH753</f>
        <v>-4.5545934543633823E-5</v>
      </c>
    </row>
    <row r="754" spans="1:76" x14ac:dyDescent="0.25">
      <c r="A754" s="53"/>
      <c r="B754" s="21" t="s">
        <v>74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7">
        <f>Y747 + Y753</f>
        <v>0.39120554527223744</v>
      </c>
      <c r="Z754" s="7">
        <f t="shared" ref="Z754" si="8562">Z747 + Z753</f>
        <v>-0.25060976228102794</v>
      </c>
      <c r="AA754" s="7">
        <f t="shared" ref="AA754" si="8563">AA747 + AA753</f>
        <v>-0.38147138332845554</v>
      </c>
      <c r="AB754" s="7">
        <f>AB747+AB753</f>
        <v>0.37633214972919288</v>
      </c>
      <c r="AC754" s="41"/>
      <c r="AD754" s="42"/>
      <c r="AE754" s="42"/>
      <c r="AF754" s="42"/>
      <c r="AG754" s="42"/>
      <c r="AH754" s="43"/>
      <c r="AI754" s="7">
        <f>AI747 + AI753</f>
        <v>-2.5481947275776441E-2</v>
      </c>
      <c r="AJ754" s="7">
        <f t="shared" ref="AJ754:BX754" si="8564">AJ747 + AJ753</f>
        <v>0.78325146143635138</v>
      </c>
      <c r="AK754" s="7">
        <f t="shared" si="8564"/>
        <v>0.50603947237245084</v>
      </c>
      <c r="AL754" s="7">
        <f t="shared" si="8564"/>
        <v>4.4983465848346768E-2</v>
      </c>
      <c r="AM754" s="7">
        <f t="shared" si="8564"/>
        <v>0.11788666653372668</v>
      </c>
      <c r="AN754" s="7">
        <f t="shared" si="8564"/>
        <v>0.38328532956301054</v>
      </c>
      <c r="AO754" s="7">
        <f t="shared" si="8564"/>
        <v>0.93023947498372095</v>
      </c>
      <c r="AP754" s="7">
        <f t="shared" si="8564"/>
        <v>4.803845973116333E-2</v>
      </c>
      <c r="AQ754" s="7">
        <f t="shared" si="8564"/>
        <v>0.59875921788133424</v>
      </c>
      <c r="AR754" s="7">
        <f t="shared" si="8564"/>
        <v>8.8351532169482883E-2</v>
      </c>
      <c r="AS754" s="7">
        <f t="shared" si="8564"/>
        <v>0.55512597813470743</v>
      </c>
      <c r="AT754" s="7">
        <f t="shared" si="8564"/>
        <v>0.93323220861786815</v>
      </c>
      <c r="AU754" s="7">
        <f t="shared" si="8564"/>
        <v>0.8483662270284813</v>
      </c>
      <c r="AV754" s="7">
        <f t="shared" si="8564"/>
        <v>0.64674148523994235</v>
      </c>
      <c r="AW754" s="7">
        <f t="shared" si="8564"/>
        <v>0.89429276275582015</v>
      </c>
      <c r="AX754" s="7">
        <f t="shared" si="8564"/>
        <v>0.68506716282425306</v>
      </c>
      <c r="AY754" s="7">
        <f t="shared" si="8564"/>
        <v>0.92267912218004522</v>
      </c>
      <c r="AZ754" s="7">
        <f t="shared" si="8564"/>
        <v>0.67664802063447882</v>
      </c>
      <c r="BA754" s="7">
        <f t="shared" si="8564"/>
        <v>0.18707205194560189</v>
      </c>
      <c r="BB754" s="7">
        <f t="shared" si="8564"/>
        <v>0.34028750891484033</v>
      </c>
      <c r="BC754" s="7">
        <f t="shared" si="8564"/>
        <v>0.7962864804129367</v>
      </c>
      <c r="BD754" s="7">
        <f t="shared" si="8564"/>
        <v>0.68603748977665591</v>
      </c>
      <c r="BE754" s="7">
        <f t="shared" si="8564"/>
        <v>4.4628570936585135E-2</v>
      </c>
      <c r="BF754" s="7">
        <f t="shared" si="8564"/>
        <v>0.64916055271412199</v>
      </c>
      <c r="BG754" s="7">
        <f t="shared" si="8564"/>
        <v>0.77527787325219288</v>
      </c>
      <c r="BH754" s="7">
        <f t="shared" si="8564"/>
        <v>0.97973218727849642</v>
      </c>
      <c r="BI754" s="7">
        <f t="shared" si="8564"/>
        <v>0.7420821351281548</v>
      </c>
      <c r="BJ754" s="7">
        <f t="shared" si="8564"/>
        <v>0.38561104369160687</v>
      </c>
      <c r="BK754" s="7">
        <f t="shared" si="8564"/>
        <v>0.3323107635870437</v>
      </c>
      <c r="BL754" s="7">
        <f t="shared" si="8564"/>
        <v>6.1535648444106972E-2</v>
      </c>
      <c r="BM754" s="7">
        <f t="shared" si="8564"/>
        <v>0.76912073322827768</v>
      </c>
      <c r="BN754" s="7">
        <f t="shared" si="8564"/>
        <v>0.46598444961690133</v>
      </c>
      <c r="BO754" s="7">
        <f t="shared" si="8564"/>
        <v>0.88973450667926057</v>
      </c>
      <c r="BP754" s="7">
        <f t="shared" si="8564"/>
        <v>0.34343436234485641</v>
      </c>
      <c r="BQ754" s="7">
        <f t="shared" si="8564"/>
        <v>0.37205128494301198</v>
      </c>
      <c r="BR754" s="7">
        <f t="shared" si="8564"/>
        <v>0.32006789009617359</v>
      </c>
      <c r="BS754" s="7">
        <f t="shared" si="8564"/>
        <v>0.20263462381704245</v>
      </c>
      <c r="BT754" s="7">
        <f t="shared" si="8564"/>
        <v>0.79168402049775211</v>
      </c>
      <c r="BU754" s="7">
        <f t="shared" si="8564"/>
        <v>0.21213429884930654</v>
      </c>
      <c r="BV754" s="7">
        <f t="shared" si="8564"/>
        <v>4.2846949659284664E-2</v>
      </c>
      <c r="BW754" s="7">
        <f t="shared" si="8564"/>
        <v>0.31224112079739197</v>
      </c>
      <c r="BX754" s="11">
        <f t="shared" si="8564"/>
        <v>0.55060199094638407</v>
      </c>
    </row>
    <row r="755" spans="1:76" x14ac:dyDescent="0.25">
      <c r="A755" s="53"/>
      <c r="BX755" s="12"/>
    </row>
    <row r="756" spans="1:76" x14ac:dyDescent="0.25">
      <c r="A756" s="53"/>
      <c r="B756" s="8">
        <v>0.29033457249070638</v>
      </c>
      <c r="C756" s="3">
        <v>0.10297397769516729</v>
      </c>
      <c r="D756" s="3">
        <v>0.11189591078066916</v>
      </c>
      <c r="E756" s="3">
        <v>0.48066914498141267</v>
      </c>
      <c r="F756" s="3">
        <v>0.88215613382899627</v>
      </c>
      <c r="G756" s="3">
        <v>0.1</v>
      </c>
      <c r="H756" s="3">
        <v>0.1</v>
      </c>
      <c r="I756" s="3">
        <v>0.41226765799256504</v>
      </c>
      <c r="J756" s="3">
        <v>0.10297397769516729</v>
      </c>
      <c r="K756" s="3">
        <v>0.10059479553903346</v>
      </c>
      <c r="L756" s="3">
        <v>0.10594795539033458</v>
      </c>
      <c r="M756" s="3">
        <v>0.10297397769516729</v>
      </c>
      <c r="N756" s="3">
        <v>0.120817843866171</v>
      </c>
      <c r="O756" s="3">
        <v>0</v>
      </c>
      <c r="P756" s="6">
        <f>$BV$43+ (B756*AI750) + (C756*$AJ$43) +(D756*$AK$43)+(E756*$AL$43)+(F756*$AM$43)+(G756*$AN$43)+(H756*$AO$43)+(I756*$AP$43)+(J756*$AQ$43)+(K756*$AR$43)+(L756*$AS$43)+(M756*$AT$43)+(N756*$AU$43)</f>
        <v>1.1168360491324956</v>
      </c>
      <c r="Q756" s="6">
        <f>$BW$43+ (B756*$AV$43) + (C756*$AW$43) +(D756*$AX$43)+(E756*$AY$43)+(F756*$AZ$43)+(G756*$BA$43)+(H756*$BB$43)+(I756*$BC$43)+(J756*$BD$43)+(K756*$BE$43)+(L756*$BF$43)+(M756*$BG$43)+(N756*$BH$43)</f>
        <v>2.4655634858100868</v>
      </c>
      <c r="R756" s="6">
        <f>$BX$43+ (B756*$BI$43) + (C756*$BJ$43) +(D756*$BK$43)+(E756*$BL$43)+(F756*$BM$43)+(G756*$BN$43)+(H756*$BO$43)+(I756*$BP$43)+(J756*$BQ$43)+(K756*$BR$43)+(L756*$BS$43)+(M756*$BT$43)+(N756*$BU$43)</f>
        <v>2.0036371550250882</v>
      </c>
      <c r="S756" s="6">
        <f>1/(1+EXP(-P756))</f>
        <v>0.7534013645401284</v>
      </c>
      <c r="T756" s="6">
        <f t="shared" ref="T756" si="8565">1/(1+EXP(-Q756))</f>
        <v>0.92169215469987387</v>
      </c>
      <c r="U756" s="6">
        <f t="shared" ref="U756" si="8566">1/(1+EXP(-R756))</f>
        <v>0.88117842732851526</v>
      </c>
      <c r="V756" s="6">
        <f>AB747+(S756*Y747)+(T756*Z747)+(U756*AA747)</f>
        <v>6.5284848998428513E-2</v>
      </c>
      <c r="W756" s="6">
        <f t="shared" ref="W756" si="8567">1/(1+EXP(-V756))</f>
        <v>0.51631541781703261</v>
      </c>
      <c r="X756" s="6">
        <f>(O756 -W756) *W756 * (1-W756)</f>
        <v>-0.12894141497727893</v>
      </c>
      <c r="Y756" s="6">
        <f>$Q$4*X756*S756</f>
        <v>-9.7144637989616898E-3</v>
      </c>
      <c r="Z756" s="6">
        <f>$Q$4*X756*T756</f>
        <v>-1.188442906004588E-2</v>
      </c>
      <c r="AA756" s="6">
        <f>$Q$4*X756*U756</f>
        <v>-1.1362039326719212E-2</v>
      </c>
      <c r="AB756" s="6">
        <f>$Q$4*X756</f>
        <v>-1.2894141497727893E-2</v>
      </c>
      <c r="AC756" s="6">
        <f>X756 *Y747</f>
        <v>-4.9269024786412007E-2</v>
      </c>
      <c r="AD756" s="6">
        <f>X756 *Z747</f>
        <v>3.3755950759253799E-2</v>
      </c>
      <c r="AE756" s="6">
        <f>X756 *AA747</f>
        <v>5.0562772263359562E-2</v>
      </c>
      <c r="AF756" s="6">
        <f>AC756 *S756*(1 - S756)</f>
        <v>-9.1535811833553596E-3</v>
      </c>
      <c r="AG756" s="6">
        <f>AD756 *T756*(1 - T756)</f>
        <v>2.4363602753028442E-3</v>
      </c>
      <c r="AH756" s="6">
        <f>AE756 *U756*(1 - U756)</f>
        <v>5.294074274938697E-3</v>
      </c>
      <c r="AI756" s="6">
        <f>$Q$4*$AF$52 *B756</f>
        <v>-4.4871305332942388E-4</v>
      </c>
      <c r="AJ756" s="6">
        <f t="shared" ref="AJ756" si="8568">$Q$4*$AF$52 *C756</f>
        <v>-1.5914662710915544E-4</v>
      </c>
      <c r="AK756" s="6">
        <f t="shared" ref="AK756" si="8569">$Q$4*$AF$52 *D756</f>
        <v>-1.7293550454821583E-4</v>
      </c>
      <c r="AL756" s="6">
        <f t="shared" ref="AL756" si="8570">$Q$4*$AF$52 *E756</f>
        <v>-7.4287577202937895E-4</v>
      </c>
      <c r="AM756" s="6">
        <f t="shared" ref="AM756" si="8571">$Q$4*$AF$52 *F756</f>
        <v>-1.3633752567870968E-3</v>
      </c>
      <c r="AN756" s="6">
        <f t="shared" ref="AN756" si="8572">$Q$4*$AF$52 *G756</f>
        <v>-1.5455033462946863E-4</v>
      </c>
      <c r="AO756" s="6">
        <f t="shared" ref="AO756" si="8573">$Q$4*$AF$52 *H756</f>
        <v>-1.5455033462946863E-4</v>
      </c>
      <c r="AP756" s="6">
        <f t="shared" ref="AP756" si="8574">$Q$4*$AF$52 *I756</f>
        <v>-6.3716104499658254E-4</v>
      </c>
      <c r="AQ756" s="6">
        <f t="shared" ref="AQ756" si="8575">$Q$4*$AF$52 *J756</f>
        <v>-1.5914662710915544E-4</v>
      </c>
      <c r="AR756" s="6">
        <f t="shared" ref="AR756" si="8576">$Q$4*$AF$52 *K756</f>
        <v>-1.5546959312540598E-4</v>
      </c>
      <c r="AS756" s="6">
        <f t="shared" ref="AS756" si="8577">$Q$4*$AF$52 *L756</f>
        <v>-1.6374291958884223E-4</v>
      </c>
      <c r="AT756" s="6">
        <f t="shared" ref="AT756" si="8578">$Q$4*$AF$52 *M756</f>
        <v>-1.5914662710915544E-4</v>
      </c>
      <c r="AU756" s="6">
        <f t="shared" ref="AU756" si="8579">$Q$4*$AF$52 *N756</f>
        <v>-1.8672438198727621E-4</v>
      </c>
      <c r="AV756" s="6">
        <f>$Q$4*$AG$52 *B756</f>
        <v>-5.0799712809904275E-5</v>
      </c>
      <c r="AW756" s="6">
        <f t="shared" ref="AW756" si="8580">$Q$4*$AG$52 *C756</f>
        <v>-1.8017311713628017E-5</v>
      </c>
      <c r="AX756" s="6">
        <f t="shared" ref="AX756" si="8581">$Q$4*$AG$52 *D756</f>
        <v>-1.9578378432498315E-5</v>
      </c>
      <c r="AY756" s="6">
        <f t="shared" ref="AY756" si="8582">$Q$4*$AG$52 *E756</f>
        <v>-8.4102469479137277E-5</v>
      </c>
      <c r="AZ756" s="6">
        <f t="shared" ref="AZ756" si="8583">$Q$4*$AG$52 *F756</f>
        <v>-1.5435047182830067E-4</v>
      </c>
      <c r="BA756" s="6">
        <f t="shared" ref="BA756" si="8584">$Q$4*$AG$52 *G756</f>
        <v>-1.7496956140671253E-5</v>
      </c>
      <c r="BB756" s="6">
        <f t="shared" ref="BB756" si="8585">$Q$4*$AG$52 *H756</f>
        <v>-1.7496956140671253E-5</v>
      </c>
      <c r="BC756" s="6">
        <f t="shared" ref="BC756" si="8586">$Q$4*$AG$52 *I756</f>
        <v>-7.2134291301131665E-5</v>
      </c>
      <c r="BD756" s="6">
        <f t="shared" ref="BD756" si="8587">$Q$4*$AG$52 *J756</f>
        <v>-1.8017311713628017E-5</v>
      </c>
      <c r="BE756" s="6">
        <f t="shared" ref="BE756" si="8588">$Q$4*$AG$52 *K756</f>
        <v>-1.7601027255262605E-5</v>
      </c>
      <c r="BF756" s="6">
        <f t="shared" ref="BF756" si="8589">$Q$4*$AG$52 *L756</f>
        <v>-1.8537667286584785E-5</v>
      </c>
      <c r="BG756" s="6">
        <f t="shared" ref="BG756" si="8590">$Q$4*$AG$52 *M756</f>
        <v>-1.8017311713628017E-5</v>
      </c>
      <c r="BH756" s="6">
        <f t="shared" ref="BH756" si="8591">$Q$4*$AG$52 *N756</f>
        <v>-2.1139445151368612E-5</v>
      </c>
      <c r="BI756" s="6">
        <f>$Q$4*$AH$52 *B756</f>
        <v>-2.4001231093712511E-5</v>
      </c>
      <c r="BJ756" s="6">
        <f t="shared" ref="BJ756" si="8592">$Q$4*$AH$52 *C756</f>
        <v>-8.5126005287559081E-6</v>
      </c>
      <c r="BK756" s="6">
        <f t="shared" ref="BK756" si="8593">$Q$4*$AH$52 *D756</f>
        <v>-9.2501543651824131E-6</v>
      </c>
      <c r="BL756" s="6">
        <f t="shared" ref="BL756" si="8594">$Q$4*$AH$52 *E756</f>
        <v>-3.9735712937477939E-5</v>
      </c>
      <c r="BM756" s="6">
        <f t="shared" ref="BM756" si="8595">$Q$4*$AH$52 *F756</f>
        <v>-7.292563557667065E-5</v>
      </c>
      <c r="BN756" s="6">
        <f t="shared" ref="BN756" si="8596">$Q$4*$AH$52 *G756</f>
        <v>-8.2667492499470737E-6</v>
      </c>
      <c r="BO756" s="6">
        <f t="shared" ref="BO756" si="8597">$Q$4*$AH$52 *H756</f>
        <v>-8.2667492499470737E-6</v>
      </c>
      <c r="BP756" s="6">
        <f t="shared" ref="BP756" si="8598">$Q$4*$AH$52 *I756</f>
        <v>-3.4081133524874732E-5</v>
      </c>
      <c r="BQ756" s="6">
        <f t="shared" ref="BQ756" si="8599">$Q$4*$AH$52 *J756</f>
        <v>-8.5126005287559081E-6</v>
      </c>
      <c r="BR756" s="6">
        <f t="shared" ref="BR756" si="8600">$Q$4*$AH$52 *K756</f>
        <v>-8.3159195057088406E-6</v>
      </c>
      <c r="BS756" s="6">
        <f t="shared" ref="BS756" si="8601">$Q$4*$AH$52 *L756</f>
        <v>-8.7584518075647443E-6</v>
      </c>
      <c r="BT756" s="6">
        <f t="shared" ref="BT756" si="8602">$Q$4*$AH$52 *M756</f>
        <v>-8.5126005287559081E-6</v>
      </c>
      <c r="BU756" s="6">
        <f t="shared" ref="BU756" si="8603">$Q$4*$AH$52 *N756</f>
        <v>-9.9877082016089164E-6</v>
      </c>
      <c r="BV756" s="6">
        <f>$Q$4*AF756</f>
        <v>-9.1535811833553605E-4</v>
      </c>
      <c r="BW756" s="6">
        <f>$Q$4*AG756</f>
        <v>2.4363602753028443E-4</v>
      </c>
      <c r="BX756" s="10">
        <f>$Q$4*AH756</f>
        <v>5.294074274938697E-4</v>
      </c>
    </row>
    <row r="757" spans="1:76" x14ac:dyDescent="0.25">
      <c r="A757" s="53"/>
      <c r="B757" s="21" t="s">
        <v>74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13">
        <f>Y754+Y756</f>
        <v>0.38149108147327576</v>
      </c>
      <c r="Z757" s="13">
        <f t="shared" ref="Z757:AB757" si="8604">Z754+Z756</f>
        <v>-0.26249419134107382</v>
      </c>
      <c r="AA757" s="13">
        <f t="shared" si="8604"/>
        <v>-0.39283342265517474</v>
      </c>
      <c r="AB757" s="13">
        <f t="shared" si="8604"/>
        <v>0.36343800823146499</v>
      </c>
      <c r="AC757" s="36" t="s">
        <v>74</v>
      </c>
      <c r="AD757" s="36"/>
      <c r="AE757" s="36"/>
      <c r="AF757" s="36"/>
      <c r="AG757" s="36"/>
      <c r="AH757" s="36"/>
      <c r="AI757" s="14">
        <f>AI754+AI756</f>
        <v>-2.5930660329105865E-2</v>
      </c>
      <c r="AJ757" s="14">
        <f t="shared" ref="AJ757:BV757" si="8605">AJ754+AJ756</f>
        <v>0.78309231480924224</v>
      </c>
      <c r="AK757" s="14">
        <f t="shared" si="8605"/>
        <v>0.50586653686790262</v>
      </c>
      <c r="AL757" s="14">
        <f t="shared" si="8605"/>
        <v>4.4240590076317386E-2</v>
      </c>
      <c r="AM757" s="14">
        <f t="shared" si="8605"/>
        <v>0.11652329127693958</v>
      </c>
      <c r="AN757" s="14">
        <f t="shared" si="8605"/>
        <v>0.38313077922838107</v>
      </c>
      <c r="AO757" s="14">
        <f t="shared" si="8605"/>
        <v>0.93008492464909143</v>
      </c>
      <c r="AP757" s="14">
        <f t="shared" si="8605"/>
        <v>4.740129868616675E-2</v>
      </c>
      <c r="AQ757" s="14">
        <f t="shared" si="8605"/>
        <v>0.5986000712542251</v>
      </c>
      <c r="AR757" s="14">
        <f t="shared" si="8605"/>
        <v>8.8196062576357481E-2</v>
      </c>
      <c r="AS757" s="14">
        <f t="shared" si="8605"/>
        <v>0.55496223521511856</v>
      </c>
      <c r="AT757" s="14">
        <f t="shared" si="8605"/>
        <v>0.93307306199075901</v>
      </c>
      <c r="AU757" s="14">
        <f t="shared" si="8605"/>
        <v>0.848179502646494</v>
      </c>
      <c r="AV757" s="14">
        <f t="shared" si="8605"/>
        <v>0.64669068552713249</v>
      </c>
      <c r="AW757" s="14">
        <f t="shared" si="8605"/>
        <v>0.89427474544410657</v>
      </c>
      <c r="AX757" s="14">
        <f t="shared" si="8605"/>
        <v>0.68504758444582059</v>
      </c>
      <c r="AY757" s="14">
        <f t="shared" si="8605"/>
        <v>0.92259501971056612</v>
      </c>
      <c r="AZ757" s="14">
        <f t="shared" si="8605"/>
        <v>0.6764936701626505</v>
      </c>
      <c r="BA757" s="14">
        <f t="shared" si="8605"/>
        <v>0.18705455498946122</v>
      </c>
      <c r="BB757" s="14">
        <f t="shared" si="8605"/>
        <v>0.34027001195869966</v>
      </c>
      <c r="BC757" s="14">
        <f t="shared" si="8605"/>
        <v>0.79621434612163555</v>
      </c>
      <c r="BD757" s="14">
        <f t="shared" si="8605"/>
        <v>0.68601947246494233</v>
      </c>
      <c r="BE757" s="14">
        <f t="shared" si="8605"/>
        <v>4.4610969909329876E-2</v>
      </c>
      <c r="BF757" s="14">
        <f t="shared" si="8605"/>
        <v>0.64914201504683544</v>
      </c>
      <c r="BG757" s="14">
        <f t="shared" si="8605"/>
        <v>0.7752598559404793</v>
      </c>
      <c r="BH757" s="14">
        <f t="shared" si="8605"/>
        <v>0.97971104783334506</v>
      </c>
      <c r="BI757" s="14">
        <f t="shared" si="8605"/>
        <v>0.7420581338970611</v>
      </c>
      <c r="BJ757" s="14">
        <f t="shared" si="8605"/>
        <v>0.38560253109107812</v>
      </c>
      <c r="BK757" s="14">
        <f t="shared" si="8605"/>
        <v>0.3323015134326785</v>
      </c>
      <c r="BL757" s="14">
        <f t="shared" si="8605"/>
        <v>6.1495912731169493E-2</v>
      </c>
      <c r="BM757" s="14">
        <f t="shared" si="8605"/>
        <v>0.76904780759270097</v>
      </c>
      <c r="BN757" s="14">
        <f t="shared" si="8605"/>
        <v>0.46597618286765136</v>
      </c>
      <c r="BO757" s="14">
        <f t="shared" si="8605"/>
        <v>0.88972623993001065</v>
      </c>
      <c r="BP757" s="14">
        <f t="shared" si="8605"/>
        <v>0.34340028121133154</v>
      </c>
      <c r="BQ757" s="14">
        <f t="shared" si="8605"/>
        <v>0.37204277234248323</v>
      </c>
      <c r="BR757" s="14">
        <f t="shared" si="8605"/>
        <v>0.32005957417666786</v>
      </c>
      <c r="BS757" s="14">
        <f t="shared" si="8605"/>
        <v>0.20262586536523489</v>
      </c>
      <c r="BT757" s="14">
        <f t="shared" si="8605"/>
        <v>0.7916755078972233</v>
      </c>
      <c r="BU757" s="14">
        <f t="shared" si="8605"/>
        <v>0.21212431114110494</v>
      </c>
      <c r="BV757" s="14">
        <f t="shared" si="8605"/>
        <v>4.193159154094913E-2</v>
      </c>
      <c r="BW757" s="14">
        <f>BW754+BW756</f>
        <v>0.31248475682492227</v>
      </c>
      <c r="BX757" s="15">
        <f t="shared" ref="BX757" si="8606">BX754+BX756</f>
        <v>0.55113139837387792</v>
      </c>
    </row>
    <row r="758" spans="1:76" x14ac:dyDescent="0.25">
      <c r="A758" s="53"/>
      <c r="BX758" s="12"/>
    </row>
    <row r="759" spans="1:76" ht="14.25" customHeight="1" x14ac:dyDescent="0.25">
      <c r="A759" s="53"/>
      <c r="B759" s="8">
        <v>0.32007434944237922</v>
      </c>
      <c r="C759" s="3">
        <v>0.1</v>
      </c>
      <c r="D759" s="3">
        <v>0.10594795539033458</v>
      </c>
      <c r="E759" s="3">
        <v>0.45687732342007437</v>
      </c>
      <c r="F759" s="3">
        <v>0.9</v>
      </c>
      <c r="G759" s="3">
        <v>0.1</v>
      </c>
      <c r="H759" s="3">
        <v>0.10594795539033458</v>
      </c>
      <c r="I759" s="3">
        <v>0.45985130111524164</v>
      </c>
      <c r="J759" s="3">
        <v>0.10297397769516729</v>
      </c>
      <c r="K759" s="3">
        <v>0.10059479553903346</v>
      </c>
      <c r="L759" s="3">
        <v>0.10297397769516729</v>
      </c>
      <c r="M759" s="3">
        <v>0.10297397769516729</v>
      </c>
      <c r="N759" s="3">
        <v>0.10892193308550187</v>
      </c>
      <c r="O759" s="3">
        <v>0</v>
      </c>
      <c r="P759" s="6">
        <f>$BV$43+ (B759*AI753) + (C759*$AJ$43) +(D759*$AK$43)+(E759*$AL$43)+(F759*$AM$43)+(G759*$AN$43)+(H759*$AO$43)+(I759*$AP$43)+(J759*$AQ$43)+(K759*$AR$43)+(L759*$AS$43)+(M759*$AT$43)+(N759*$AU$43)</f>
        <v>1.1143230549601821</v>
      </c>
      <c r="Q759" s="6">
        <f>$BW$43+ (B759*$AV$43) + (C759*$AW$43) +(D759*$AX$43)+(E759*$AY$43)+(F759*$AZ$43)+(G759*$BA$43)+(H759*$BB$43)+(I759*$BC$43)+(J759*$BD$43)+(K759*$BE$43)+(L759*$BF$43)+(M759*$BG$43)+(N759*$BH$43)</f>
        <v>2.4954608669463334</v>
      </c>
      <c r="R759" s="6">
        <f>$BX$43+ (B759*$BI$43) + (C759*$BJ$43) +(D759*$BK$43)+(E759*$BL$43)+(F759*$BM$43)+(G759*$BN$43)+(H759*$BO$43)+(I759*$BP$43)+(J759*$BQ$43)+(K759*$BR$43)+(L759*$BS$43)+(M759*$BT$43)+(N759*$BU$43)</f>
        <v>2.053859722839591</v>
      </c>
      <c r="S759" s="6">
        <f t="shared" ref="S759" si="8607">1/(1+EXP(-P759))</f>
        <v>0.75293418375792309</v>
      </c>
      <c r="T759" s="6">
        <f>1/(1+EXP(-Q759))</f>
        <v>0.92382299661895484</v>
      </c>
      <c r="U759" s="6">
        <f>1/(1+EXP(-R759))</f>
        <v>0.88633704164848148</v>
      </c>
      <c r="V759" s="6">
        <f>AB747+(S759*Y747)+(T759*Z747)+(U759*AA747)</f>
        <v>6.252561157613018E-2</v>
      </c>
      <c r="W759" s="6">
        <f t="shared" ref="W759" si="8608">1/(1+EXP(-V759))</f>
        <v>0.5156263123657312</v>
      </c>
      <c r="X759" s="6">
        <f>(O759 -W759) *W759 * (1-W759)</f>
        <v>-0.12878067161380538</v>
      </c>
      <c r="Y759" s="6">
        <f>$Q$4*X759*S759</f>
        <v>-9.6963369865337695E-3</v>
      </c>
      <c r="Z759" s="6">
        <f>$Q$4*X759*T759</f>
        <v>-1.1897054595686726E-2</v>
      </c>
      <c r="AA759" s="6">
        <f>$Q$4*X759*U759</f>
        <v>-1.1414307949968484E-2</v>
      </c>
      <c r="AB759" s="6">
        <f>$Q$4*X759</f>
        <v>-1.2878067161380539E-2</v>
      </c>
      <c r="AC759" s="6">
        <f>$X759 *Y747</f>
        <v>-4.9207604111288931E-2</v>
      </c>
      <c r="AD759" s="6">
        <f>$X759 *Z747</f>
        <v>3.3713869283234277E-2</v>
      </c>
      <c r="AE759" s="6">
        <f>$X759 *AA747</f>
        <v>5.0499738752508204E-2</v>
      </c>
      <c r="AF759" s="6">
        <f>AC759 *S759*(1 - S759)</f>
        <v>-9.1538100448559489E-3</v>
      </c>
      <c r="AG759" s="6">
        <f>AD759 *T759*(1 - T759)</f>
        <v>2.3725821138695386E-3</v>
      </c>
      <c r="AH759" s="6">
        <f>AE759 *U759*(1 - U759)</f>
        <v>5.087530038603732E-3</v>
      </c>
      <c r="AI759" s="6">
        <f t="shared" ref="AI759" si="8609">$Q$4*$AF$33 *B759</f>
        <v>-4.7762817871976817E-4</v>
      </c>
      <c r="AJ759" s="6">
        <f t="shared" ref="AJ759" si="8610">$Q$4*$AF$33 *C759</f>
        <v>-1.4922413481488689E-4</v>
      </c>
      <c r="AK759" s="6">
        <f t="shared" ref="AK759" si="8611">$Q$4*$AF$33 *D759</f>
        <v>-1.5809991978528909E-4</v>
      </c>
      <c r="AL759" s="6">
        <f t="shared" ref="AL759" si="8612">$Q$4*$AF$33 *E759</f>
        <v>-6.817712330390186E-4</v>
      </c>
      <c r="AM759" s="6">
        <f t="shared" ref="AM759" si="8613">$Q$4*$AF$33 *F759</f>
        <v>-1.3430172133339822E-3</v>
      </c>
      <c r="AN759" s="6">
        <f t="shared" ref="AN759" si="8614">$Q$4*$AF$33 *G759</f>
        <v>-1.4922413481488689E-4</v>
      </c>
      <c r="AO759" s="6">
        <f t="shared" ref="AO759" si="8615">$Q$4*$AF$33 *H759</f>
        <v>-1.5809991978528909E-4</v>
      </c>
      <c r="AP759" s="6">
        <f t="shared" ref="AP759" si="8616">$Q$4*$AF$33 *I759</f>
        <v>-6.8620912552421962E-4</v>
      </c>
      <c r="AQ759" s="6">
        <f t="shared" ref="AQ759" si="8617">$Q$4*$AF$33 *J759</f>
        <v>-1.5366202730008799E-4</v>
      </c>
      <c r="AR759" s="6">
        <f t="shared" ref="AR759" si="8618">$Q$4*$AF$33 *K759</f>
        <v>-1.501117133119271E-4</v>
      </c>
      <c r="AS759" s="6">
        <f t="shared" ref="AS759" si="8619">$Q$4*$AF$33 *L759</f>
        <v>-1.5366202730008799E-4</v>
      </c>
      <c r="AT759" s="6">
        <f t="shared" ref="AT759" si="8620">$Q$4*$AF$33 *M759</f>
        <v>-1.5366202730008799E-4</v>
      </c>
      <c r="AU759" s="6">
        <f t="shared" ref="AU759" si="8621">$Q$4*$AF$33 *N759</f>
        <v>-1.6253781227049019E-4</v>
      </c>
      <c r="AV759" s="6">
        <f t="shared" ref="AV759" si="8622">$Q$4*$AG$33 *B759</f>
        <v>-5.733351398497838E-5</v>
      </c>
      <c r="AW759" s="6">
        <f t="shared" ref="AW759" si="8623">$Q$4*$AG$33 *C759</f>
        <v>-1.7912561279859678E-5</v>
      </c>
      <c r="AX759" s="6">
        <f t="shared" ref="AX759" si="8624">$Q$4*$AG$33 *D759</f>
        <v>-1.8977992434052078E-5</v>
      </c>
      <c r="AY759" s="6">
        <f t="shared" ref="AY759" si="8625">$Q$4*$AG$33 *E759</f>
        <v>-8.1838430531403508E-5</v>
      </c>
      <c r="AZ759" s="6">
        <f t="shared" ref="AZ759" si="8626">$Q$4*$AG$33 *F759</f>
        <v>-1.6121305151873711E-4</v>
      </c>
      <c r="BA759" s="6">
        <f t="shared" ref="BA759" si="8627">$Q$4*$AG$33 *G759</f>
        <v>-1.7912561279859678E-5</v>
      </c>
      <c r="BB759" s="6">
        <f t="shared" ref="BB759" si="8628">$Q$4*$AG$33 *H759</f>
        <v>-1.8977992434052078E-5</v>
      </c>
      <c r="BC759" s="6">
        <f t="shared" ref="BC759" si="8629">$Q$4*$AG$33 *I759</f>
        <v>-8.2371146108499717E-5</v>
      </c>
      <c r="BD759" s="6">
        <f t="shared" ref="BD759" si="8630">$Q$4*$AG$33 *J759</f>
        <v>-1.8445276856955879E-5</v>
      </c>
      <c r="BE759" s="6">
        <f t="shared" ref="BE759" si="8631">$Q$4*$AG$33 *K759</f>
        <v>-1.8019104395278919E-5</v>
      </c>
      <c r="BF759" s="6">
        <f t="shared" ref="BF759" si="8632">$Q$4*$AG$33 *L759</f>
        <v>-1.8445276856955879E-5</v>
      </c>
      <c r="BG759" s="6">
        <f t="shared" ref="BG759" si="8633">$Q$4*$AG$33 *M759</f>
        <v>-1.8445276856955879E-5</v>
      </c>
      <c r="BH759" s="6">
        <f t="shared" ref="BH759" si="8634">$Q$4*$AG$33 *N759</f>
        <v>-1.9510708011148276E-5</v>
      </c>
      <c r="BI759" s="6">
        <f t="shared" ref="BI759" si="8635">$Q$4*$AH$33 *B759</f>
        <v>-3.1616436273228051E-5</v>
      </c>
      <c r="BJ759" s="6">
        <f t="shared" ref="BJ759" si="8636">$Q$4*$AH$33 *C759</f>
        <v>-9.8778412979074856E-6</v>
      </c>
      <c r="BK759" s="6">
        <f t="shared" ref="BK759" si="8637">$Q$4*$AH$33 *D759</f>
        <v>-1.0465370891835069E-5</v>
      </c>
      <c r="BL759" s="6">
        <f t="shared" ref="BL759" si="8638">$Q$4*$AH$33 *E759</f>
        <v>-4.5129616933562451E-5</v>
      </c>
      <c r="BM759" s="6">
        <f t="shared" ref="BM759" si="8639">$Q$4*$AH$33 *F759</f>
        <v>-8.8900571681167377E-5</v>
      </c>
      <c r="BN759" s="6">
        <f t="shared" ref="BN759" si="8640">$Q$4*$AH$33 *G759</f>
        <v>-9.8778412979074856E-6</v>
      </c>
      <c r="BO759" s="6">
        <f t="shared" ref="BO759" si="8641">$Q$4*$AH$33 *H759</f>
        <v>-1.0465370891835069E-5</v>
      </c>
      <c r="BP759" s="6">
        <f t="shared" ref="BP759" si="8642">$Q$4*$AH$33 *I759</f>
        <v>-4.5423381730526246E-5</v>
      </c>
      <c r="BQ759" s="6">
        <f t="shared" ref="BQ759" si="8643">$Q$4*$AH$33 *J759</f>
        <v>-1.0171606094871277E-5</v>
      </c>
      <c r="BR759" s="6">
        <f t="shared" ref="BR759" si="8644">$Q$4*$AH$33 *K759</f>
        <v>-9.9365942573002432E-6</v>
      </c>
      <c r="BS759" s="6">
        <f t="shared" ref="BS759" si="8645">$Q$4*$AH$33 *L759</f>
        <v>-1.0171606094871277E-5</v>
      </c>
      <c r="BT759" s="6">
        <f t="shared" ref="BT759" si="8646">$Q$4*$AH$33 *M759</f>
        <v>-1.0171606094871277E-5</v>
      </c>
      <c r="BU759" s="6">
        <f t="shared" ref="BU759" si="8647">$Q$4*$AH$33 *N759</f>
        <v>-1.075913568879886E-5</v>
      </c>
      <c r="BV759" s="6">
        <f>AF759*BV757</f>
        <v>-3.8383382384433686E-4</v>
      </c>
      <c r="BW759" s="6">
        <f t="shared" ref="BW759" si="8648">AG759*BW757</f>
        <v>7.4139574489968279E-4</v>
      </c>
      <c r="BX759" s="10">
        <f>AH759*BX757</f>
        <v>2.803897544444784E-3</v>
      </c>
    </row>
    <row r="760" spans="1:76" x14ac:dyDescent="0.25">
      <c r="A760" s="53"/>
      <c r="B760" s="21" t="s">
        <v>74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13">
        <f>Y757+Y759</f>
        <v>0.37179474448674199</v>
      </c>
      <c r="Z760" s="13">
        <f t="shared" ref="Z760:AB760" si="8649">Z757+Z759</f>
        <v>-0.27439124593676056</v>
      </c>
      <c r="AA760" s="13">
        <f t="shared" si="8649"/>
        <v>-0.40424773060514324</v>
      </c>
      <c r="AB760" s="13">
        <f t="shared" si="8649"/>
        <v>0.35055994107008448</v>
      </c>
      <c r="AC760" s="36" t="s">
        <v>74</v>
      </c>
      <c r="AD760" s="36"/>
      <c r="AE760" s="36"/>
      <c r="AF760" s="36"/>
      <c r="AG760" s="36"/>
      <c r="AH760" s="36"/>
      <c r="AI760" s="14">
        <f>AI757+AI759</f>
        <v>-2.6408288507825634E-2</v>
      </c>
      <c r="AJ760" s="14">
        <f t="shared" ref="AJ760:BX760" si="8650">AJ757+AJ759</f>
        <v>0.78294309067442736</v>
      </c>
      <c r="AK760" s="14">
        <f t="shared" si="8650"/>
        <v>0.50570843694811729</v>
      </c>
      <c r="AL760" s="14">
        <f t="shared" si="8650"/>
        <v>4.355881884327837E-2</v>
      </c>
      <c r="AM760" s="14">
        <f t="shared" si="8650"/>
        <v>0.11518027406360561</v>
      </c>
      <c r="AN760" s="14">
        <f t="shared" si="8650"/>
        <v>0.38298155509356618</v>
      </c>
      <c r="AO760" s="14">
        <f t="shared" si="8650"/>
        <v>0.9299268247293061</v>
      </c>
      <c r="AP760" s="14">
        <f t="shared" si="8650"/>
        <v>4.6715089560642534E-2</v>
      </c>
      <c r="AQ760" s="14">
        <f t="shared" si="8650"/>
        <v>0.59844640922692505</v>
      </c>
      <c r="AR760" s="14">
        <f t="shared" si="8650"/>
        <v>8.804595086304555E-2</v>
      </c>
      <c r="AS760" s="14">
        <f t="shared" si="8650"/>
        <v>0.55480857318781851</v>
      </c>
      <c r="AT760" s="14">
        <f t="shared" si="8650"/>
        <v>0.93291939996345896</v>
      </c>
      <c r="AU760" s="14">
        <f t="shared" si="8650"/>
        <v>0.84801696483422351</v>
      </c>
      <c r="AV760" s="14">
        <f t="shared" si="8650"/>
        <v>0.64663335201314753</v>
      </c>
      <c r="AW760" s="14">
        <f t="shared" si="8650"/>
        <v>0.89425683288282676</v>
      </c>
      <c r="AX760" s="14">
        <f t="shared" si="8650"/>
        <v>0.68502860645338659</v>
      </c>
      <c r="AY760" s="14">
        <f t="shared" si="8650"/>
        <v>0.92251318128003468</v>
      </c>
      <c r="AZ760" s="14">
        <f t="shared" si="8650"/>
        <v>0.67633245711113177</v>
      </c>
      <c r="BA760" s="14">
        <f t="shared" si="8650"/>
        <v>0.18703664242818135</v>
      </c>
      <c r="BB760" s="14">
        <f t="shared" si="8650"/>
        <v>0.3402510339662656</v>
      </c>
      <c r="BC760" s="14">
        <f t="shared" si="8650"/>
        <v>0.79613197497552701</v>
      </c>
      <c r="BD760" s="14">
        <f t="shared" si="8650"/>
        <v>0.68600102718808542</v>
      </c>
      <c r="BE760" s="14">
        <f t="shared" si="8650"/>
        <v>4.4592950804934597E-2</v>
      </c>
      <c r="BF760" s="14">
        <f t="shared" si="8650"/>
        <v>0.64912356976997854</v>
      </c>
      <c r="BG760" s="14">
        <f t="shared" si="8650"/>
        <v>0.7752414106636224</v>
      </c>
      <c r="BH760" s="14">
        <f t="shared" si="8650"/>
        <v>0.97969153712533397</v>
      </c>
      <c r="BI760" s="14">
        <f t="shared" si="8650"/>
        <v>0.74202651746078785</v>
      </c>
      <c r="BJ760" s="14">
        <f t="shared" si="8650"/>
        <v>0.3855926532497802</v>
      </c>
      <c r="BK760" s="14">
        <f t="shared" si="8650"/>
        <v>0.33229104806178666</v>
      </c>
      <c r="BL760" s="14">
        <f t="shared" si="8650"/>
        <v>6.1450783114235928E-2</v>
      </c>
      <c r="BM760" s="14">
        <f t="shared" si="8650"/>
        <v>0.76895890702101977</v>
      </c>
      <c r="BN760" s="14">
        <f t="shared" si="8650"/>
        <v>0.46596630502635344</v>
      </c>
      <c r="BO760" s="14">
        <f t="shared" si="8650"/>
        <v>0.88971577455911877</v>
      </c>
      <c r="BP760" s="14">
        <f t="shared" si="8650"/>
        <v>0.34335485782960101</v>
      </c>
      <c r="BQ760" s="14">
        <f t="shared" si="8650"/>
        <v>0.37203260073638839</v>
      </c>
      <c r="BR760" s="14">
        <f t="shared" si="8650"/>
        <v>0.32004963758241056</v>
      </c>
      <c r="BS760" s="14">
        <f t="shared" si="8650"/>
        <v>0.20261569375914001</v>
      </c>
      <c r="BT760" s="14">
        <f t="shared" si="8650"/>
        <v>0.79166533629112845</v>
      </c>
      <c r="BU760" s="14">
        <f t="shared" si="8650"/>
        <v>0.21211355200541615</v>
      </c>
      <c r="BV760" s="14">
        <f t="shared" si="8650"/>
        <v>4.154775771710479E-2</v>
      </c>
      <c r="BW760" s="14">
        <f t="shared" si="8650"/>
        <v>0.31322615256982195</v>
      </c>
      <c r="BX760" s="15">
        <f t="shared" si="8650"/>
        <v>0.55393529591832269</v>
      </c>
    </row>
    <row r="761" spans="1:76" x14ac:dyDescent="0.25">
      <c r="A761" s="53"/>
      <c r="BX761" s="12"/>
    </row>
    <row r="762" spans="1:76" x14ac:dyDescent="0.25">
      <c r="A762" s="53"/>
      <c r="B762" s="8">
        <v>0.29330855018587365</v>
      </c>
      <c r="C762" s="3">
        <v>0.10297397769516729</v>
      </c>
      <c r="D762" s="3">
        <v>0.11189591078066916</v>
      </c>
      <c r="E762" s="3">
        <v>0.45687732342007437</v>
      </c>
      <c r="F762" s="3">
        <v>0.62639405204460963</v>
      </c>
      <c r="G762" s="3">
        <v>0.1</v>
      </c>
      <c r="H762" s="3">
        <v>0.1</v>
      </c>
      <c r="I762" s="3">
        <v>0.51635687732342006</v>
      </c>
      <c r="J762" s="3">
        <v>0.1</v>
      </c>
      <c r="K762" s="3">
        <v>0.10118959107806692</v>
      </c>
      <c r="L762" s="3">
        <v>0.10297397769516729</v>
      </c>
      <c r="M762" s="3">
        <v>0.1</v>
      </c>
      <c r="N762" s="3">
        <v>0.120817843866171</v>
      </c>
      <c r="O762" s="3">
        <v>0</v>
      </c>
      <c r="P762" s="6">
        <f>$BV$43+ (B762*AI756) + (C762*$AJ$43) +(D762*$AK$43)+(E762*$AL$43)+(F762*$AM$43)+(G762*$AN$43)+(H762*$AO$43)+(I762*$AP$43)+(J762*$AQ$43)+(K762*$AR$43)+(L762*$AS$43)+(M762*$AT$43)+(N762*$AU$43)</f>
        <v>1.0450014245468009</v>
      </c>
      <c r="Q762" s="6">
        <f>$BW$43+ (B762*$AV$43) + (C762*$AW$43) +(D762*$AX$43)+(E762*$AY$43)+(F762*$AZ$43)+(G762*$BA$43)+(H762*$BB$43)+(I762*$BC$43)+(J762*$BD$43)+(K762*$BE$43)+(L762*$BF$43)+(M762*$BG$43)+(N762*$BH$43)</f>
        <v>2.3443019607308897</v>
      </c>
      <c r="R762" s="6">
        <f>$BX$43+ (B762*$BI$43) + (C762*$BJ$43) +(D762*$BK$43)+(E762*$BL$43)+(F762*$BM$43)+(G762*$BN$43)+(H762*$BO$43)+(I762*$BP$43)+(J762*$BQ$43)+(K762*$BR$43)+(L762*$BS$43)+(M762*$BT$43)+(N762*$BU$43)</f>
        <v>1.8369785785248183</v>
      </c>
      <c r="S762" s="6">
        <f t="shared" ref="S762" si="8651">1/(1+EXP(-P762))</f>
        <v>0.7398138808798016</v>
      </c>
      <c r="T762" s="6">
        <f>1/(1+EXP(-Q762))</f>
        <v>0.91248025012168565</v>
      </c>
      <c r="U762" s="6">
        <f>1/(1+EXP(-R762))</f>
        <v>0.86259097721480193</v>
      </c>
      <c r="V762" s="6">
        <f>AB747+(S762*Y747)+(T762*Z747)+(U762*AA747)</f>
        <v>6.9793466615610256E-2</v>
      </c>
      <c r="W762" s="6">
        <f t="shared" ref="W762" si="8652">1/(1+EXP(-V762))</f>
        <v>0.51744128733338923</v>
      </c>
      <c r="X762" s="6">
        <f>(O762 -W762) *W762 * (1-W762)</f>
        <v>-0.12920291696791242</v>
      </c>
      <c r="Y762" s="6">
        <f>$Q$4*X762*S762</f>
        <v>-9.5586111423022063E-3</v>
      </c>
      <c r="Z762" s="6">
        <f>$Q$4*X762*T762</f>
        <v>-1.1789510999133212E-2</v>
      </c>
      <c r="AA762" s="6">
        <f>$Q$4*X762*U762</f>
        <v>-1.1144927040635451E-2</v>
      </c>
      <c r="AB762" s="6">
        <f>$Q$4*X762</f>
        <v>-1.2920291696791243E-2</v>
      </c>
      <c r="AC762" s="6">
        <f>$X762 *Y747</f>
        <v>-4.9368945731598536E-2</v>
      </c>
      <c r="AD762" s="6">
        <f>$X762 *Z747</f>
        <v>3.3824410131448733E-2</v>
      </c>
      <c r="AE762" s="6">
        <f>$X762 *AA747</f>
        <v>5.0665317016735704E-2</v>
      </c>
      <c r="AF762" s="6">
        <f>AC762 *S762*(1 - S762)</f>
        <v>-9.5029939308805891E-3</v>
      </c>
      <c r="AG762" s="6">
        <f>AD762 *T762*(1 - T762)</f>
        <v>2.7012188563263128E-3</v>
      </c>
      <c r="AH762" s="6">
        <f>AE762 *U762*(1 - U762)</f>
        <v>6.0052477132678883E-3</v>
      </c>
      <c r="AI762" s="6">
        <f t="shared" ref="AI762" si="8653">$Q$4*$AF$33 *B762</f>
        <v>-4.3768714635295826E-4</v>
      </c>
      <c r="AJ762" s="6">
        <f t="shared" ref="AJ762" si="8654">$Q$4*$AF$33 *C762</f>
        <v>-1.5366202730008799E-4</v>
      </c>
      <c r="AK762" s="6">
        <f t="shared" ref="AK762" si="8655">$Q$4*$AF$33 *D762</f>
        <v>-1.6697570475569131E-4</v>
      </c>
      <c r="AL762" s="6">
        <f t="shared" ref="AL762" si="8656">$Q$4*$AF$33 *E762</f>
        <v>-6.817712330390186E-4</v>
      </c>
      <c r="AM762" s="6">
        <f t="shared" ref="AM762" si="8657">$Q$4*$AF$33 *F762</f>
        <v>-9.3473110469548108E-4</v>
      </c>
      <c r="AN762" s="6">
        <f t="shared" ref="AN762" si="8658">$Q$4*$AF$33 *G762</f>
        <v>-1.4922413481488689E-4</v>
      </c>
      <c r="AO762" s="6">
        <f t="shared" ref="AO762" si="8659">$Q$4*$AF$33 *H762</f>
        <v>-1.4922413481488689E-4</v>
      </c>
      <c r="AP762" s="6">
        <f t="shared" ref="AP762" si="8660">$Q$4*$AF$33 *I762</f>
        <v>-7.7052908274304044E-4</v>
      </c>
      <c r="AQ762" s="6">
        <f t="shared" ref="AQ762" si="8661">$Q$4*$AF$33 *J762</f>
        <v>-1.4922413481488689E-4</v>
      </c>
      <c r="AR762" s="6">
        <f t="shared" ref="AR762" si="8662">$Q$4*$AF$33 *K762</f>
        <v>-1.5099929180896734E-4</v>
      </c>
      <c r="AS762" s="6">
        <f t="shared" ref="AS762" si="8663">$Q$4*$AF$33 *L762</f>
        <v>-1.5366202730008799E-4</v>
      </c>
      <c r="AT762" s="6">
        <f t="shared" ref="AT762" si="8664">$Q$4*$AF$33 *M762</f>
        <v>-1.4922413481488689E-4</v>
      </c>
      <c r="AU762" s="6">
        <f t="shared" ref="AU762" si="8665">$Q$4*$AF$33 *N762</f>
        <v>-1.8028938221129458E-4</v>
      </c>
      <c r="AV762" s="6">
        <f t="shared" ref="AV762" si="8666">$Q$4*$AG$33 *B762</f>
        <v>-5.2539073791112597E-5</v>
      </c>
      <c r="AW762" s="6">
        <f t="shared" ref="AW762" si="8667">$Q$4*$AG$33 *C762</f>
        <v>-1.8445276856955879E-5</v>
      </c>
      <c r="AX762" s="6">
        <f t="shared" ref="AX762" si="8668">$Q$4*$AG$33 *D762</f>
        <v>-2.0043423588244475E-5</v>
      </c>
      <c r="AY762" s="6">
        <f t="shared" ref="AY762" si="8669">$Q$4*$AG$33 *E762</f>
        <v>-8.1838430531403508E-5</v>
      </c>
      <c r="AZ762" s="6">
        <f t="shared" ref="AZ762" si="8670">$Q$4*$AG$33 *F762</f>
        <v>-1.1220321842588683E-4</v>
      </c>
      <c r="BA762" s="6">
        <f t="shared" ref="BA762" si="8671">$Q$4*$AG$33 *G762</f>
        <v>-1.7912561279859678E-5</v>
      </c>
      <c r="BB762" s="6">
        <f t="shared" ref="BB762" si="8672">$Q$4*$AG$33 *H762</f>
        <v>-1.7912561279859678E-5</v>
      </c>
      <c r="BC762" s="6">
        <f t="shared" ref="BC762" si="8673">$Q$4*$AG$33 *I762</f>
        <v>-9.2492742073327477E-5</v>
      </c>
      <c r="BD762" s="6">
        <f t="shared" ref="BD762" si="8674">$Q$4*$AG$33 *J762</f>
        <v>-1.7912561279859678E-5</v>
      </c>
      <c r="BE762" s="6">
        <f t="shared" ref="BE762" si="8675">$Q$4*$AG$33 *K762</f>
        <v>-1.812564751069816E-5</v>
      </c>
      <c r="BF762" s="6">
        <f t="shared" ref="BF762" si="8676">$Q$4*$AG$33 *L762</f>
        <v>-1.8445276856955879E-5</v>
      </c>
      <c r="BG762" s="6">
        <f t="shared" ref="BG762" si="8677">$Q$4*$AG$33 *M762</f>
        <v>-1.7912561279859678E-5</v>
      </c>
      <c r="BH762" s="6">
        <f t="shared" ref="BH762" si="8678">$Q$4*$AG$33 *N762</f>
        <v>-2.164157031953307E-5</v>
      </c>
      <c r="BI762" s="6">
        <f t="shared" ref="BI762" si="8679">$Q$4*$AH$33 *B762</f>
        <v>-2.897255310055393E-5</v>
      </c>
      <c r="BJ762" s="6">
        <f t="shared" ref="BJ762" si="8680">$Q$4*$AH$33 *C762</f>
        <v>-1.0171606094871277E-5</v>
      </c>
      <c r="BK762" s="6">
        <f t="shared" ref="BK762" si="8681">$Q$4*$AH$33 *D762</f>
        <v>-1.1052900485762652E-5</v>
      </c>
      <c r="BL762" s="6">
        <f t="shared" ref="BL762" si="8682">$Q$4*$AH$33 *E762</f>
        <v>-4.5129616933562451E-5</v>
      </c>
      <c r="BM762" s="6">
        <f t="shared" ref="BM762" si="8683">$Q$4*$AH$33 *F762</f>
        <v>-6.1874210360498563E-5</v>
      </c>
      <c r="BN762" s="6">
        <f t="shared" ref="BN762" si="8684">$Q$4*$AH$33 *G762</f>
        <v>-9.8778412979074856E-6</v>
      </c>
      <c r="BO762" s="6">
        <f t="shared" ref="BO762" si="8685">$Q$4*$AH$33 *H762</f>
        <v>-9.8778412979074856E-6</v>
      </c>
      <c r="BP762" s="6">
        <f t="shared" ref="BP762" si="8686">$Q$4*$AH$33 *I762</f>
        <v>-5.1004912872838277E-5</v>
      </c>
      <c r="BQ762" s="6">
        <f t="shared" ref="BQ762" si="8687">$Q$4*$AH$33 *J762</f>
        <v>-9.8778412979074856E-6</v>
      </c>
      <c r="BR762" s="6">
        <f t="shared" ref="BR762" si="8688">$Q$4*$AH$33 *K762</f>
        <v>-9.9953472166930026E-6</v>
      </c>
      <c r="BS762" s="6">
        <f t="shared" ref="BS762" si="8689">$Q$4*$AH$33 *L762</f>
        <v>-1.0171606094871277E-5</v>
      </c>
      <c r="BT762" s="6">
        <f t="shared" ref="BT762" si="8690">$Q$4*$AH$33 *M762</f>
        <v>-9.8778412979074856E-6</v>
      </c>
      <c r="BU762" s="6">
        <f t="shared" ref="BU762" si="8691">$Q$4*$AH$33 *N762</f>
        <v>-1.1934194876654025E-5</v>
      </c>
      <c r="BV762" s="6">
        <f>AF762*BV760</f>
        <v>-3.9482808942734396E-4</v>
      </c>
      <c r="BW762" s="6">
        <f t="shared" ref="BW762" si="8692">AG762*BW760</f>
        <v>8.4609238961614566E-4</v>
      </c>
      <c r="BX762" s="10">
        <f>AH762*BX760</f>
        <v>3.3265186691118784E-3</v>
      </c>
    </row>
    <row r="763" spans="1:76" x14ac:dyDescent="0.25">
      <c r="A763" s="53"/>
      <c r="B763" s="21" t="s">
        <v>74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13">
        <f>Y760+Y762</f>
        <v>0.36223613334443977</v>
      </c>
      <c r="Z763" s="13">
        <f t="shared" ref="Z763:AB763" si="8693">Z760+Z762</f>
        <v>-0.28618075693589379</v>
      </c>
      <c r="AA763" s="13">
        <f t="shared" si="8693"/>
        <v>-0.41539265764577871</v>
      </c>
      <c r="AB763" s="13">
        <f t="shared" si="8693"/>
        <v>0.33763964937329322</v>
      </c>
      <c r="AC763" s="36" t="s">
        <v>74</v>
      </c>
      <c r="AD763" s="36"/>
      <c r="AE763" s="36"/>
      <c r="AF763" s="36"/>
      <c r="AG763" s="36"/>
      <c r="AH763" s="36"/>
      <c r="AI763" s="14">
        <f>AI760+AI762</f>
        <v>-2.6845975654178591E-2</v>
      </c>
      <c r="AJ763" s="14">
        <f t="shared" ref="AJ763:BX763" si="8694">AJ760+AJ762</f>
        <v>0.78278942864712731</v>
      </c>
      <c r="AK763" s="14">
        <f t="shared" si="8694"/>
        <v>0.50554146124336163</v>
      </c>
      <c r="AL763" s="14">
        <f t="shared" si="8694"/>
        <v>4.2877047610239354E-2</v>
      </c>
      <c r="AM763" s="14">
        <f t="shared" si="8694"/>
        <v>0.11424554295891012</v>
      </c>
      <c r="AN763" s="14">
        <f t="shared" si="8694"/>
        <v>0.3828323309587513</v>
      </c>
      <c r="AO763" s="14">
        <f t="shared" si="8694"/>
        <v>0.92977760059449122</v>
      </c>
      <c r="AP763" s="14">
        <f t="shared" si="8694"/>
        <v>4.5944560477899493E-2</v>
      </c>
      <c r="AQ763" s="14">
        <f t="shared" si="8694"/>
        <v>0.59829718509211016</v>
      </c>
      <c r="AR763" s="14">
        <f t="shared" si="8694"/>
        <v>8.7894951571236585E-2</v>
      </c>
      <c r="AS763" s="14">
        <f t="shared" si="8694"/>
        <v>0.55465491116051846</v>
      </c>
      <c r="AT763" s="14">
        <f t="shared" si="8694"/>
        <v>0.93277017582864408</v>
      </c>
      <c r="AU763" s="14">
        <f t="shared" si="8694"/>
        <v>0.84783667545201225</v>
      </c>
      <c r="AV763" s="14">
        <f t="shared" si="8694"/>
        <v>0.64658081293935643</v>
      </c>
      <c r="AW763" s="14">
        <f t="shared" si="8694"/>
        <v>0.89423838760596985</v>
      </c>
      <c r="AX763" s="14">
        <f t="shared" si="8694"/>
        <v>0.6850085630297984</v>
      </c>
      <c r="AY763" s="14">
        <f t="shared" si="8694"/>
        <v>0.92243134284950323</v>
      </c>
      <c r="AZ763" s="14">
        <f t="shared" si="8694"/>
        <v>0.6762202538927059</v>
      </c>
      <c r="BA763" s="14">
        <f t="shared" si="8694"/>
        <v>0.18701872986690149</v>
      </c>
      <c r="BB763" s="14">
        <f t="shared" si="8694"/>
        <v>0.34023312140498574</v>
      </c>
      <c r="BC763" s="14">
        <f t="shared" si="8694"/>
        <v>0.79603948223345367</v>
      </c>
      <c r="BD763" s="14">
        <f t="shared" si="8694"/>
        <v>0.68598311462680561</v>
      </c>
      <c r="BE763" s="14">
        <f t="shared" si="8694"/>
        <v>4.4574825157423899E-2</v>
      </c>
      <c r="BF763" s="14">
        <f t="shared" si="8694"/>
        <v>0.64910512449312163</v>
      </c>
      <c r="BG763" s="14">
        <f t="shared" si="8694"/>
        <v>0.77522349810234259</v>
      </c>
      <c r="BH763" s="14">
        <f t="shared" si="8694"/>
        <v>0.97966989555501438</v>
      </c>
      <c r="BI763" s="14">
        <f t="shared" si="8694"/>
        <v>0.74199754490768732</v>
      </c>
      <c r="BJ763" s="14">
        <f t="shared" si="8694"/>
        <v>0.38558248164368536</v>
      </c>
      <c r="BK763" s="14">
        <f t="shared" si="8694"/>
        <v>0.33227999516130091</v>
      </c>
      <c r="BL763" s="14">
        <f t="shared" si="8694"/>
        <v>6.1405653497302363E-2</v>
      </c>
      <c r="BM763" s="14">
        <f t="shared" si="8694"/>
        <v>0.76889703281065924</v>
      </c>
      <c r="BN763" s="14">
        <f t="shared" si="8694"/>
        <v>0.46595642718505553</v>
      </c>
      <c r="BO763" s="14">
        <f t="shared" si="8694"/>
        <v>0.88970589671782085</v>
      </c>
      <c r="BP763" s="14">
        <f t="shared" si="8694"/>
        <v>0.34330385291672816</v>
      </c>
      <c r="BQ763" s="14">
        <f t="shared" si="8694"/>
        <v>0.37202272289509047</v>
      </c>
      <c r="BR763" s="14">
        <f t="shared" si="8694"/>
        <v>0.32003964223519388</v>
      </c>
      <c r="BS763" s="14">
        <f t="shared" si="8694"/>
        <v>0.20260552215304514</v>
      </c>
      <c r="BT763" s="14">
        <f t="shared" si="8694"/>
        <v>0.79165545844983054</v>
      </c>
      <c r="BU763" s="14">
        <f t="shared" si="8694"/>
        <v>0.21210161781053949</v>
      </c>
      <c r="BV763" s="14">
        <f t="shared" si="8694"/>
        <v>4.1152929627677443E-2</v>
      </c>
      <c r="BW763" s="14">
        <f t="shared" si="8694"/>
        <v>0.31407224495943808</v>
      </c>
      <c r="BX763" s="15">
        <f t="shared" si="8694"/>
        <v>0.55726181458743462</v>
      </c>
    </row>
    <row r="764" spans="1:76" x14ac:dyDescent="0.25">
      <c r="A764" s="53"/>
      <c r="BX764" s="12"/>
    </row>
    <row r="765" spans="1:76" x14ac:dyDescent="0.25">
      <c r="A765" s="53"/>
      <c r="B765" s="8">
        <v>0.26654275092936808</v>
      </c>
      <c r="C765" s="3">
        <v>0.10297397769516729</v>
      </c>
      <c r="D765" s="3">
        <v>0.10892193308550187</v>
      </c>
      <c r="E765" s="3">
        <v>0.48661710037174721</v>
      </c>
      <c r="F765" s="3">
        <v>0.86133828996282535</v>
      </c>
      <c r="G765" s="3">
        <v>0.10297397769516729</v>
      </c>
      <c r="H765" s="3">
        <v>0.10594795539033458</v>
      </c>
      <c r="I765" s="3">
        <v>0.52230483271375472</v>
      </c>
      <c r="J765" s="3">
        <v>0.10297397769516729</v>
      </c>
      <c r="K765" s="3">
        <v>0.10178438661710038</v>
      </c>
      <c r="L765" s="3">
        <v>0.10594795539033458</v>
      </c>
      <c r="M765" s="3">
        <v>0.10297397769516729</v>
      </c>
      <c r="N765" s="3">
        <v>0.11784386617100373</v>
      </c>
      <c r="O765" s="3">
        <v>1</v>
      </c>
      <c r="P765" s="6">
        <f>$BV$43+ (B765*AI759) + (C765*$AJ$43) +(D765*$AK$43)+(E765*$AL$43)+(F765*$AM$43)+(G765*$AN$43)+(H765*$AO$43)+(I765*$AP$43)+(J765*$AQ$43)+(K765*$AR$43)+(L765*$AS$43)+(M765*$AT$43)+(N765*$AU$43)</f>
        <v>1.1317147385344517</v>
      </c>
      <c r="Q765" s="6">
        <f>$BW$43+ (B765*$AV$43) + (C765*$AW$43) +(D765*$AX$43)+(E765*$AY$43)+(F765*$AZ$43)+(G765*$BA$43)+(H765*$BB$43)+(I765*$BC$43)+(J765*$BD$43)+(K765*$BE$43)+(L765*$BF$43)+(M765*$BG$43)+(N765*$BH$43)</f>
        <v>2.5278153577523916</v>
      </c>
      <c r="R765" s="6">
        <f>$BX$43+ (B765*$BI$43) + (C765*$BJ$43) +(D765*$BK$43)+(E765*$BL$43)+(F765*$BM$43)+(G765*$BN$43)+(H765*$BO$43)+(I765*$BP$43)+(J765*$BQ$43)+(K765*$BR$43)+(L765*$BS$43)+(M765*$BT$43)+(N765*$BU$43)</f>
        <v>2.0140708588530623</v>
      </c>
      <c r="S765" s="6">
        <f t="shared" ref="S765" si="8695">1/(1+EXP(-P765))</f>
        <v>0.75615520917549806</v>
      </c>
      <c r="T765" s="6">
        <f>1/(1+EXP(-Q765))</f>
        <v>0.92606892041802802</v>
      </c>
      <c r="U765" s="6">
        <f>1/(1+EXP(-R765))</f>
        <v>0.88226653012088019</v>
      </c>
      <c r="V765" s="6">
        <f>AB747+(S765*Y747)+(T765*Z747)+(U765*AA747)</f>
        <v>6.4764611631945912E-2</v>
      </c>
      <c r="W765" s="6">
        <f t="shared" ref="W765" si="8696">1/(1+EXP(-V765))</f>
        <v>0.5161854958590506</v>
      </c>
      <c r="X765" s="6">
        <f>(O765 -W765) *W765 * (1-W765)</f>
        <v>0.12082688101595636</v>
      </c>
      <c r="Y765" s="6">
        <f>$Q$4*X765*S765</f>
        <v>9.1363875488643491E-3</v>
      </c>
      <c r="Z765" s="6">
        <f>$Q$4*X765*T765</f>
        <v>1.1189401925992423E-2</v>
      </c>
      <c r="AA765" s="6">
        <f>$Q$4*X765*U765</f>
        <v>1.0660151305927627E-2</v>
      </c>
      <c r="AB765" s="6">
        <f>$Q$4*X765</f>
        <v>1.2082688101595636E-2</v>
      </c>
      <c r="AC765" s="6">
        <f>$X765 *Y747</f>
        <v>4.6168429256721003E-2</v>
      </c>
      <c r="AD765" s="6">
        <f>$X765 *Z747</f>
        <v>-3.1631623142087784E-2</v>
      </c>
      <c r="AE765" s="6">
        <f>$X765 *AA747</f>
        <v>-4.7380758689350398E-2</v>
      </c>
      <c r="AF765" s="6">
        <f>AC765 *S765*(1 - S765)</f>
        <v>8.5127431511339297E-3</v>
      </c>
      <c r="AG765" s="6">
        <f>AD765 *T765*(1 - T765)</f>
        <v>-2.1656677788216951E-3</v>
      </c>
      <c r="AH765" s="6">
        <f>AE765 *U765*(1 - U765)</f>
        <v>-4.921548378407606E-3</v>
      </c>
      <c r="AI765" s="6">
        <f t="shared" ref="AI765" si="8697">$Q$4*$AF$33 *B765</f>
        <v>-3.9774611398614841E-4</v>
      </c>
      <c r="AJ765" s="6">
        <f t="shared" ref="AJ765" si="8698">$Q$4*$AF$33 *C765</f>
        <v>-1.5366202730008799E-4</v>
      </c>
      <c r="AK765" s="6">
        <f t="shared" ref="AK765" si="8699">$Q$4*$AF$33 *D765</f>
        <v>-1.6253781227049019E-4</v>
      </c>
      <c r="AL765" s="6">
        <f t="shared" ref="AL765" si="8700">$Q$4*$AF$33 *E765</f>
        <v>-7.2615015789102952E-4</v>
      </c>
      <c r="AM765" s="6">
        <f t="shared" ref="AM765" si="8701">$Q$4*$AF$33 *F765</f>
        <v>-1.285324611026368E-3</v>
      </c>
      <c r="AN765" s="6">
        <f t="shared" ref="AN765" si="8702">$Q$4*$AF$33 *G765</f>
        <v>-1.5366202730008799E-4</v>
      </c>
      <c r="AO765" s="6">
        <f t="shared" ref="AO765" si="8703">$Q$4*$AF$33 *H765</f>
        <v>-1.5809991978528909E-4</v>
      </c>
      <c r="AP765" s="6">
        <f t="shared" ref="AP765" si="8704">$Q$4*$AF$33 *I765</f>
        <v>-7.794048677134428E-4</v>
      </c>
      <c r="AQ765" s="6">
        <f t="shared" ref="AQ765" si="8705">$Q$4*$AF$33 *J765</f>
        <v>-1.5366202730008799E-4</v>
      </c>
      <c r="AR765" s="6">
        <f t="shared" ref="AR765" si="8706">$Q$4*$AF$33 *K765</f>
        <v>-1.5188687030600755E-4</v>
      </c>
      <c r="AS765" s="6">
        <f t="shared" ref="AS765" si="8707">$Q$4*$AF$33 *L765</f>
        <v>-1.5809991978528909E-4</v>
      </c>
      <c r="AT765" s="6">
        <f t="shared" ref="AT765" si="8708">$Q$4*$AF$33 *M765</f>
        <v>-1.5366202730008799E-4</v>
      </c>
      <c r="AU765" s="6">
        <f t="shared" ref="AU765" si="8709">$Q$4*$AF$33 *N765</f>
        <v>-1.7585148972609351E-4</v>
      </c>
      <c r="AV765" s="6">
        <f t="shared" ref="AV765" si="8710">$Q$4*$AG$33 *B765</f>
        <v>-4.7744633597246808E-5</v>
      </c>
      <c r="AW765" s="6">
        <f t="shared" ref="AW765" si="8711">$Q$4*$AG$33 *C765</f>
        <v>-1.8445276856955879E-5</v>
      </c>
      <c r="AX765" s="6">
        <f t="shared" ref="AX765" si="8712">$Q$4*$AG$33 *D765</f>
        <v>-1.9510708011148276E-5</v>
      </c>
      <c r="AY765" s="6">
        <f t="shared" ref="AY765" si="8713">$Q$4*$AG$33 *E765</f>
        <v>-8.71655863023655E-5</v>
      </c>
      <c r="AZ765" s="6">
        <f t="shared" ref="AZ765" si="8714">$Q$4*$AG$33 *F765</f>
        <v>-1.5428774901648652E-4</v>
      </c>
      <c r="BA765" s="6">
        <f t="shared" ref="BA765" si="8715">$Q$4*$AG$33 *G765</f>
        <v>-1.8445276856955879E-5</v>
      </c>
      <c r="BB765" s="6">
        <f t="shared" ref="BB765" si="8716">$Q$4*$AG$33 *H765</f>
        <v>-1.8977992434052078E-5</v>
      </c>
      <c r="BC765" s="6">
        <f t="shared" ref="BC765" si="8717">$Q$4*$AG$33 *I765</f>
        <v>-9.3558173227519895E-5</v>
      </c>
      <c r="BD765" s="6">
        <f t="shared" ref="BD765" si="8718">$Q$4*$AG$33 *J765</f>
        <v>-1.8445276856955879E-5</v>
      </c>
      <c r="BE765" s="6">
        <f t="shared" ref="BE765" si="8719">$Q$4*$AG$33 *K765</f>
        <v>-1.8232190626117397E-5</v>
      </c>
      <c r="BF765" s="6">
        <f t="shared" ref="BF765" si="8720">$Q$4*$AG$33 *L765</f>
        <v>-1.8977992434052078E-5</v>
      </c>
      <c r="BG765" s="6">
        <f t="shared" ref="BG765" si="8721">$Q$4*$AG$33 *M765</f>
        <v>-1.8445276856955879E-5</v>
      </c>
      <c r="BH765" s="6">
        <f t="shared" ref="BH765" si="8722">$Q$4*$AG$33 *N765</f>
        <v>-2.1108854742436872E-5</v>
      </c>
      <c r="BI765" s="6">
        <f t="shared" ref="BI765" si="8723">$Q$4*$AH$33 *B765</f>
        <v>-2.6328669927879809E-5</v>
      </c>
      <c r="BJ765" s="6">
        <f t="shared" ref="BJ765" si="8724">$Q$4*$AH$33 *C765</f>
        <v>-1.0171606094871277E-5</v>
      </c>
      <c r="BK765" s="6">
        <f t="shared" ref="BK765" si="8725">$Q$4*$AH$33 *D765</f>
        <v>-1.075913568879886E-5</v>
      </c>
      <c r="BL765" s="6">
        <f t="shared" ref="BL765" si="8726">$Q$4*$AH$33 *E765</f>
        <v>-4.8067264903200367E-5</v>
      </c>
      <c r="BM765" s="6">
        <f t="shared" ref="BM765" si="8727">$Q$4*$AH$33 *F765</f>
        <v>-8.5081629320638089E-5</v>
      </c>
      <c r="BN765" s="6">
        <f t="shared" ref="BN765" si="8728">$Q$4*$AH$33 *G765</f>
        <v>-1.0171606094871277E-5</v>
      </c>
      <c r="BO765" s="6">
        <f t="shared" ref="BO765" si="8729">$Q$4*$AH$33 *H765</f>
        <v>-1.0465370891835069E-5</v>
      </c>
      <c r="BP765" s="6">
        <f t="shared" ref="BP765" si="8730">$Q$4*$AH$33 *I765</f>
        <v>-5.1592442466765873E-5</v>
      </c>
      <c r="BQ765" s="6">
        <f t="shared" ref="BQ765" si="8731">$Q$4*$AH$33 *J765</f>
        <v>-1.0171606094871277E-5</v>
      </c>
      <c r="BR765" s="6">
        <f t="shared" ref="BR765" si="8732">$Q$4*$AH$33 *K765</f>
        <v>-1.005410017608576E-5</v>
      </c>
      <c r="BS765" s="6">
        <f t="shared" ref="BS765" si="8733">$Q$4*$AH$33 *L765</f>
        <v>-1.0465370891835069E-5</v>
      </c>
      <c r="BT765" s="6">
        <f t="shared" ref="BT765" si="8734">$Q$4*$AH$33 *M765</f>
        <v>-1.0171606094871277E-5</v>
      </c>
      <c r="BU765" s="6">
        <f t="shared" ref="BU765" si="8735">$Q$4*$AH$33 *N765</f>
        <v>-1.1640430079690235E-5</v>
      </c>
      <c r="BV765" s="6">
        <f>AF765*BV763</f>
        <v>3.5032431983710776E-4</v>
      </c>
      <c r="BW765" s="6">
        <f t="shared" ref="BW765" si="8736">AG765*BW763</f>
        <v>-6.8017614113084963E-4</v>
      </c>
      <c r="BX765" s="10">
        <f>AH765*BX763</f>
        <v>-2.742590979931269E-3</v>
      </c>
    </row>
    <row r="766" spans="1:76" x14ac:dyDescent="0.25">
      <c r="A766" s="53"/>
      <c r="B766" s="21" t="s">
        <v>74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13">
        <f>Y763+Y765</f>
        <v>0.37137252089330414</v>
      </c>
      <c r="Z766" s="13">
        <f t="shared" ref="Z766:AB766" si="8737">Z763+Z765</f>
        <v>-0.27499135500990135</v>
      </c>
      <c r="AA766" s="13">
        <f t="shared" si="8737"/>
        <v>-0.40473250633985108</v>
      </c>
      <c r="AB766" s="13">
        <f t="shared" si="8737"/>
        <v>0.34972233747488884</v>
      </c>
      <c r="AC766" s="36" t="s">
        <v>74</v>
      </c>
      <c r="AD766" s="36"/>
      <c r="AE766" s="36"/>
      <c r="AF766" s="36"/>
      <c r="AG766" s="36"/>
      <c r="AH766" s="36"/>
      <c r="AI766" s="14">
        <f>AI763+AI765</f>
        <v>-2.7243721768164739E-2</v>
      </c>
      <c r="AJ766" s="14">
        <f t="shared" ref="AJ766:BX766" si="8738">AJ763+AJ765</f>
        <v>0.78263576661982726</v>
      </c>
      <c r="AK766" s="14">
        <f t="shared" si="8738"/>
        <v>0.50537892343109114</v>
      </c>
      <c r="AL766" s="14">
        <f t="shared" si="8738"/>
        <v>4.2150897452348325E-2</v>
      </c>
      <c r="AM766" s="14">
        <f t="shared" si="8738"/>
        <v>0.11296021834788375</v>
      </c>
      <c r="AN766" s="14">
        <f t="shared" si="8738"/>
        <v>0.38267866893145119</v>
      </c>
      <c r="AO766" s="14">
        <f t="shared" si="8738"/>
        <v>0.92961950067470589</v>
      </c>
      <c r="AP766" s="14">
        <f t="shared" si="8738"/>
        <v>4.5165155610186053E-2</v>
      </c>
      <c r="AQ766" s="14">
        <f t="shared" si="8738"/>
        <v>0.59814352306481011</v>
      </c>
      <c r="AR766" s="14">
        <f t="shared" si="8738"/>
        <v>8.7743064700930573E-2</v>
      </c>
      <c r="AS766" s="14">
        <f t="shared" si="8738"/>
        <v>0.55449681124073313</v>
      </c>
      <c r="AT766" s="14">
        <f t="shared" si="8738"/>
        <v>0.93261651380134403</v>
      </c>
      <c r="AU766" s="14">
        <f t="shared" si="8738"/>
        <v>0.84766082396228615</v>
      </c>
      <c r="AV766" s="14">
        <f t="shared" si="8738"/>
        <v>0.64653306830575918</v>
      </c>
      <c r="AW766" s="14">
        <f t="shared" si="8738"/>
        <v>0.89421994232911295</v>
      </c>
      <c r="AX766" s="14">
        <f t="shared" si="8738"/>
        <v>0.68498905232178731</v>
      </c>
      <c r="AY766" s="14">
        <f t="shared" si="8738"/>
        <v>0.92234417726320084</v>
      </c>
      <c r="AZ766" s="14">
        <f t="shared" si="8738"/>
        <v>0.67606596614368941</v>
      </c>
      <c r="BA766" s="14">
        <f t="shared" si="8738"/>
        <v>0.18700028459004453</v>
      </c>
      <c r="BB766" s="14">
        <f t="shared" si="8738"/>
        <v>0.34021414341255168</v>
      </c>
      <c r="BC766" s="14">
        <f t="shared" si="8738"/>
        <v>0.79594592406022613</v>
      </c>
      <c r="BD766" s="14">
        <f t="shared" si="8738"/>
        <v>0.68596466934994871</v>
      </c>
      <c r="BE766" s="14">
        <f t="shared" si="8738"/>
        <v>4.455659296679778E-2</v>
      </c>
      <c r="BF766" s="14">
        <f t="shared" si="8738"/>
        <v>0.64908614650068763</v>
      </c>
      <c r="BG766" s="14">
        <f t="shared" si="8738"/>
        <v>0.77520505282548569</v>
      </c>
      <c r="BH766" s="14">
        <f t="shared" si="8738"/>
        <v>0.97964878670027189</v>
      </c>
      <c r="BI766" s="14">
        <f t="shared" si="8738"/>
        <v>0.74197121623775941</v>
      </c>
      <c r="BJ766" s="14">
        <f t="shared" si="8738"/>
        <v>0.38557231003759052</v>
      </c>
      <c r="BK766" s="14">
        <f t="shared" si="8738"/>
        <v>0.33226923602561209</v>
      </c>
      <c r="BL766" s="14">
        <f t="shared" si="8738"/>
        <v>6.1357586232399161E-2</v>
      </c>
      <c r="BM766" s="14">
        <f t="shared" si="8738"/>
        <v>0.7688119511813386</v>
      </c>
      <c r="BN766" s="14">
        <f t="shared" si="8738"/>
        <v>0.46594625557896069</v>
      </c>
      <c r="BO766" s="14">
        <f t="shared" si="8738"/>
        <v>0.88969543134692897</v>
      </c>
      <c r="BP766" s="14">
        <f t="shared" si="8738"/>
        <v>0.34325226047426138</v>
      </c>
      <c r="BQ766" s="14">
        <f t="shared" si="8738"/>
        <v>0.37201255128899563</v>
      </c>
      <c r="BR766" s="14">
        <f t="shared" si="8738"/>
        <v>0.32002958813501781</v>
      </c>
      <c r="BS766" s="14">
        <f t="shared" si="8738"/>
        <v>0.20259505678215331</v>
      </c>
      <c r="BT766" s="14">
        <f t="shared" si="8738"/>
        <v>0.7916452868437357</v>
      </c>
      <c r="BU766" s="14">
        <f t="shared" si="8738"/>
        <v>0.21208997738045979</v>
      </c>
      <c r="BV766" s="14">
        <f t="shared" si="8738"/>
        <v>4.150325394751455E-2</v>
      </c>
      <c r="BW766" s="14">
        <f t="shared" si="8738"/>
        <v>0.31339206881830722</v>
      </c>
      <c r="BX766" s="15">
        <f t="shared" si="8738"/>
        <v>0.55451922360750339</v>
      </c>
    </row>
    <row r="767" spans="1:76" x14ac:dyDescent="0.25">
      <c r="A767" s="53"/>
      <c r="BX767" s="12"/>
    </row>
    <row r="768" spans="1:76" x14ac:dyDescent="0.25">
      <c r="A768" s="53"/>
      <c r="B768" s="8">
        <v>0.2754646840148699</v>
      </c>
      <c r="C768" s="3">
        <v>0.10297397769516729</v>
      </c>
      <c r="D768" s="3">
        <v>0.11189591078066916</v>
      </c>
      <c r="E768" s="3">
        <v>0.42713754646840152</v>
      </c>
      <c r="F768" s="3">
        <v>0.81078066914498148</v>
      </c>
      <c r="G768" s="3">
        <v>0.1</v>
      </c>
      <c r="H768" s="3">
        <v>0.10594795539033458</v>
      </c>
      <c r="I768" s="3">
        <v>0.52230483271375472</v>
      </c>
      <c r="J768" s="3">
        <v>0.10297397769516729</v>
      </c>
      <c r="K768" s="3">
        <v>0.10356877323420074</v>
      </c>
      <c r="L768" s="3">
        <v>0.10594795539033458</v>
      </c>
      <c r="M768" s="3">
        <v>0.10297397769516729</v>
      </c>
      <c r="N768" s="3">
        <v>0.120817843866171</v>
      </c>
      <c r="O768" s="3">
        <v>1</v>
      </c>
      <c r="P768" s="6">
        <f>$BV$43+ (B768*AI762) + (C768*$AJ$43) +(D768*$AK$43)+(E768*$AL$43)+(F768*$AM$43)+(G768*$AN$43)+(H768*$AO$43)+(I768*$AP$43)+(J768*$AQ$43)+(K768*$AR$43)+(L768*$AS$43)+(M768*$AT$43)+(N768*$AU$43)</f>
        <v>1.1103543467291648</v>
      </c>
      <c r="Q768" s="6">
        <f>$BW$43+ (B768*$AV$43) + (C768*$AW$43) +(D768*$AX$43)+(E768*$AY$43)+(F768*$AZ$43)+(G768*$BA$43)+(H768*$BB$43)+(I768*$BC$43)+(J768*$BD$43)+(K768*$BE$43)+(L768*$BF$43)+(M768*$BG$43)+(N768*$BH$43)</f>
        <v>2.447104400999391</v>
      </c>
      <c r="R768" s="6">
        <f>$BX$43+ (B768*$BI$43) + (C768*$BJ$43) +(D768*$BK$43)+(E768*$BL$43)+(F768*$BM$43)+(G768*$BN$43)+(H768*$BO$43)+(I768*$BP$43)+(J768*$BQ$43)+(K768*$BR$43)+(L768*$BS$43)+(M768*$BT$43)+(N768*$BU$43)</f>
        <v>1.9779537085198633</v>
      </c>
      <c r="S768" s="6">
        <f t="shared" ref="S768" si="8739">1/(1+EXP(-P768))</f>
        <v>0.75219516672101217</v>
      </c>
      <c r="T768" s="6">
        <f>1/(1+EXP(-Q768))</f>
        <v>0.92034944323104539</v>
      </c>
      <c r="U768" s="6">
        <f>1/(1+EXP(-R768))</f>
        <v>0.8784628571682368</v>
      </c>
      <c r="V768" s="6">
        <f>AB747+(S768*Y747)+(T768*Z747)+(U768*AA747)</f>
        <v>6.6240345473935203E-2</v>
      </c>
      <c r="W768" s="6">
        <f t="shared" ref="W768" si="8740">1/(1+EXP(-V768))</f>
        <v>0.51655403385155418</v>
      </c>
      <c r="X768" s="6">
        <f>(O768 -W768) *W768 * (1-W768)</f>
        <v>0.12072900992056129</v>
      </c>
      <c r="Y768" s="6">
        <f>$Q$4*X768*S768</f>
        <v>9.081177774525934E-3</v>
      </c>
      <c r="Z768" s="6">
        <f>$Q$4*X768*T768</f>
        <v>1.1111287706222394E-2</v>
      </c>
      <c r="AA768" s="6">
        <f>$Q$4*X768*U768</f>
        <v>1.0605595099790867E-2</v>
      </c>
      <c r="AB768" s="6">
        <f>$Q$4*X768</f>
        <v>1.2072900992056129E-2</v>
      </c>
      <c r="AC768" s="6">
        <f>$X768 *Y747</f>
        <v>4.6131032323968695E-2</v>
      </c>
      <c r="AD768" s="6">
        <f>$X768 *Z747</f>
        <v>-3.1606001181312092E-2</v>
      </c>
      <c r="AE768" s="6">
        <f>$X768 *AA747</f>
        <v>-4.7342379756495516E-2</v>
      </c>
      <c r="AF768" s="6">
        <f>AC768 *S768*(1 - S768)</f>
        <v>8.5987136130305335E-3</v>
      </c>
      <c r="AG768" s="6">
        <f>AD768 *T768*(1 - T768)</f>
        <v>-2.316920444852189E-3</v>
      </c>
      <c r="AH768" s="6">
        <f>AE768 *U768*(1 - U768)</f>
        <v>-5.0545501610860574E-3</v>
      </c>
      <c r="AI768" s="6">
        <f t="shared" ref="AI768" si="8741">$Q$4*$AF$33 *B768</f>
        <v>-4.1105979144175162E-4</v>
      </c>
      <c r="AJ768" s="6">
        <f t="shared" ref="AJ768" si="8742">$Q$4*$AF$33 *C768</f>
        <v>-1.5366202730008799E-4</v>
      </c>
      <c r="AK768" s="6">
        <f t="shared" ref="AK768" si="8743">$Q$4*$AF$33 *D768</f>
        <v>-1.6697570475569131E-4</v>
      </c>
      <c r="AL768" s="6">
        <f t="shared" ref="AL768" si="8744">$Q$4*$AF$33 *E768</f>
        <v>-6.3739230818700768E-4</v>
      </c>
      <c r="AM768" s="6">
        <f t="shared" ref="AM768" si="8745">$Q$4*$AF$33 *F768</f>
        <v>-1.2098804387779493E-3</v>
      </c>
      <c r="AN768" s="6">
        <f t="shared" ref="AN768" si="8746">$Q$4*$AF$33 *G768</f>
        <v>-1.4922413481488689E-4</v>
      </c>
      <c r="AO768" s="6">
        <f t="shared" ref="AO768" si="8747">$Q$4*$AF$33 *H768</f>
        <v>-1.5809991978528909E-4</v>
      </c>
      <c r="AP768" s="6">
        <f t="shared" ref="AP768" si="8748">$Q$4*$AF$33 *I768</f>
        <v>-7.794048677134428E-4</v>
      </c>
      <c r="AQ768" s="6">
        <f t="shared" ref="AQ768" si="8749">$Q$4*$AF$33 *J768</f>
        <v>-1.5366202730008799E-4</v>
      </c>
      <c r="AR768" s="6">
        <f t="shared" ref="AR768" si="8750">$Q$4*$AF$33 *K768</f>
        <v>-1.545496057971282E-4</v>
      </c>
      <c r="AS768" s="6">
        <f t="shared" ref="AS768" si="8751">$Q$4*$AF$33 *L768</f>
        <v>-1.5809991978528909E-4</v>
      </c>
      <c r="AT768" s="6">
        <f t="shared" ref="AT768" si="8752">$Q$4*$AF$33 *M768</f>
        <v>-1.5366202730008799E-4</v>
      </c>
      <c r="AU768" s="6">
        <f t="shared" ref="AU768" si="8753">$Q$4*$AF$33 *N768</f>
        <v>-1.8028938221129458E-4</v>
      </c>
      <c r="AV768" s="6">
        <f t="shared" ref="AV768" si="8754">$Q$4*$AG$33 *B768</f>
        <v>-4.93427803285354E-5</v>
      </c>
      <c r="AW768" s="6">
        <f t="shared" ref="AW768" si="8755">$Q$4*$AG$33 *C768</f>
        <v>-1.8445276856955879E-5</v>
      </c>
      <c r="AX768" s="6">
        <f t="shared" ref="AX768" si="8756">$Q$4*$AG$33 *D768</f>
        <v>-2.0043423588244475E-5</v>
      </c>
      <c r="AY768" s="6">
        <f t="shared" ref="AY768" si="8757">$Q$4*$AG$33 *E768</f>
        <v>-7.6511274760441531E-5</v>
      </c>
      <c r="AZ768" s="6">
        <f t="shared" ref="AZ768" si="8758">$Q$4*$AG$33 *F768</f>
        <v>-1.4523158420585115E-4</v>
      </c>
      <c r="BA768" s="6">
        <f t="shared" ref="BA768" si="8759">$Q$4*$AG$33 *G768</f>
        <v>-1.7912561279859678E-5</v>
      </c>
      <c r="BB768" s="6">
        <f t="shared" ref="BB768" si="8760">$Q$4*$AG$33 *H768</f>
        <v>-1.8977992434052078E-5</v>
      </c>
      <c r="BC768" s="6">
        <f t="shared" ref="BC768" si="8761">$Q$4*$AG$33 *I768</f>
        <v>-9.3558173227519895E-5</v>
      </c>
      <c r="BD768" s="6">
        <f t="shared" ref="BD768" si="8762">$Q$4*$AG$33 *J768</f>
        <v>-1.8445276856955879E-5</v>
      </c>
      <c r="BE768" s="6">
        <f t="shared" ref="BE768" si="8763">$Q$4*$AG$33 *K768</f>
        <v>-1.8551819972375117E-5</v>
      </c>
      <c r="BF768" s="6">
        <f t="shared" ref="BF768" si="8764">$Q$4*$AG$33 *L768</f>
        <v>-1.8977992434052078E-5</v>
      </c>
      <c r="BG768" s="6">
        <f t="shared" ref="BG768" si="8765">$Q$4*$AG$33 *M768</f>
        <v>-1.8445276856955879E-5</v>
      </c>
      <c r="BH768" s="6">
        <f t="shared" ref="BH768" si="8766">$Q$4*$AG$33 *N768</f>
        <v>-2.164157031953307E-5</v>
      </c>
      <c r="BI768" s="6">
        <f t="shared" ref="BI768" si="8767">$Q$4*$AH$33 *B768</f>
        <v>-2.720996431877118E-5</v>
      </c>
      <c r="BJ768" s="6">
        <f t="shared" ref="BJ768" si="8768">$Q$4*$AH$33 *C768</f>
        <v>-1.0171606094871277E-5</v>
      </c>
      <c r="BK768" s="6">
        <f t="shared" ref="BK768" si="8769">$Q$4*$AH$33 *D768</f>
        <v>-1.1052900485762652E-5</v>
      </c>
      <c r="BL768" s="6">
        <f t="shared" ref="BL768" si="8770">$Q$4*$AH$33 *E768</f>
        <v>-4.2191968963924542E-5</v>
      </c>
      <c r="BM768" s="6">
        <f t="shared" ref="BM768" si="8771">$Q$4*$AH$33 *F768</f>
        <v>-8.0087627772253635E-5</v>
      </c>
      <c r="BN768" s="6">
        <f t="shared" ref="BN768" si="8772">$Q$4*$AH$33 *G768</f>
        <v>-9.8778412979074856E-6</v>
      </c>
      <c r="BO768" s="6">
        <f t="shared" ref="BO768" si="8773">$Q$4*$AH$33 *H768</f>
        <v>-1.0465370891835069E-5</v>
      </c>
      <c r="BP768" s="6">
        <f t="shared" ref="BP768" si="8774">$Q$4*$AH$33 *I768</f>
        <v>-5.1592442466765873E-5</v>
      </c>
      <c r="BQ768" s="6">
        <f t="shared" ref="BQ768" si="8775">$Q$4*$AH$33 *J768</f>
        <v>-1.0171606094871277E-5</v>
      </c>
      <c r="BR768" s="6">
        <f t="shared" ref="BR768" si="8776">$Q$4*$AH$33 *K768</f>
        <v>-1.0230359054264035E-5</v>
      </c>
      <c r="BS768" s="6">
        <f t="shared" ref="BS768" si="8777">$Q$4*$AH$33 *L768</f>
        <v>-1.0465370891835069E-5</v>
      </c>
      <c r="BT768" s="6">
        <f t="shared" ref="BT768" si="8778">$Q$4*$AH$33 *M768</f>
        <v>-1.0171606094871277E-5</v>
      </c>
      <c r="BU768" s="6">
        <f t="shared" ref="BU768" si="8779">$Q$4*$AH$33 *N768</f>
        <v>-1.1934194876654025E-5</v>
      </c>
      <c r="BV768" s="6">
        <f>AF768*BV766</f>
        <v>3.5687459470355661E-4</v>
      </c>
      <c r="BW768" s="6">
        <f t="shared" ref="BW768" si="8780">AG768*BW766</f>
        <v>-7.2610449149966018E-4</v>
      </c>
      <c r="BX768" s="10">
        <f>AH768*BX766</f>
        <v>-2.8028452310106216E-3</v>
      </c>
    </row>
    <row r="769" spans="1:76" ht="15.75" thickBot="1" x14ac:dyDescent="0.3">
      <c r="A769" s="54"/>
      <c r="B769" s="19" t="s">
        <v>74</v>
      </c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16">
        <f>Y766+Y768</f>
        <v>0.38045369866783008</v>
      </c>
      <c r="Z769" s="16">
        <f t="shared" ref="Z769:AB769" si="8781">Z766+Z768</f>
        <v>-0.26388006730367897</v>
      </c>
      <c r="AA769" s="16">
        <f t="shared" si="8781"/>
        <v>-0.39412691124006022</v>
      </c>
      <c r="AB769" s="16">
        <f t="shared" si="8781"/>
        <v>0.36179523846694495</v>
      </c>
      <c r="AC769" s="49" t="s">
        <v>74</v>
      </c>
      <c r="AD769" s="49"/>
      <c r="AE769" s="49"/>
      <c r="AF769" s="49"/>
      <c r="AG769" s="49"/>
      <c r="AH769" s="49"/>
      <c r="AI769" s="17">
        <f>AI766+AI768</f>
        <v>-2.7654781559606489E-2</v>
      </c>
      <c r="AJ769" s="17">
        <f t="shared" ref="AJ769:BX769" si="8782">AJ766+AJ768</f>
        <v>0.78248210459252721</v>
      </c>
      <c r="AK769" s="17">
        <f t="shared" si="8782"/>
        <v>0.50521194772633549</v>
      </c>
      <c r="AL769" s="17">
        <f t="shared" si="8782"/>
        <v>4.1513505144161314E-2</v>
      </c>
      <c r="AM769" s="17">
        <f t="shared" si="8782"/>
        <v>0.1117503379091058</v>
      </c>
      <c r="AN769" s="17">
        <f t="shared" si="8782"/>
        <v>0.38252944479663631</v>
      </c>
      <c r="AO769" s="17">
        <f t="shared" si="8782"/>
        <v>0.92946140075492056</v>
      </c>
      <c r="AP769" s="17">
        <f t="shared" si="8782"/>
        <v>4.4385750742472613E-2</v>
      </c>
      <c r="AQ769" s="17">
        <f t="shared" si="8782"/>
        <v>0.59798986103751006</v>
      </c>
      <c r="AR769" s="17">
        <f t="shared" si="8782"/>
        <v>8.7588515095133448E-2</v>
      </c>
      <c r="AS769" s="17">
        <f t="shared" si="8782"/>
        <v>0.55433871132094781</v>
      </c>
      <c r="AT769" s="17">
        <f t="shared" si="8782"/>
        <v>0.93246285177404398</v>
      </c>
      <c r="AU769" s="17">
        <f t="shared" si="8782"/>
        <v>0.84748053458007488</v>
      </c>
      <c r="AV769" s="17">
        <f t="shared" si="8782"/>
        <v>0.64648372552543065</v>
      </c>
      <c r="AW769" s="17">
        <f t="shared" si="8782"/>
        <v>0.89420149705225604</v>
      </c>
      <c r="AX769" s="17">
        <f t="shared" si="8782"/>
        <v>0.68496900889819912</v>
      </c>
      <c r="AY769" s="17">
        <f t="shared" si="8782"/>
        <v>0.92226766598844034</v>
      </c>
      <c r="AZ769" s="17">
        <f t="shared" si="8782"/>
        <v>0.67592073455948354</v>
      </c>
      <c r="BA769" s="17">
        <f t="shared" si="8782"/>
        <v>0.18698237202876467</v>
      </c>
      <c r="BB769" s="17">
        <f t="shared" si="8782"/>
        <v>0.34019516542011763</v>
      </c>
      <c r="BC769" s="17">
        <f t="shared" si="8782"/>
        <v>0.79585236588699859</v>
      </c>
      <c r="BD769" s="17">
        <f t="shared" si="8782"/>
        <v>0.6859462240730918</v>
      </c>
      <c r="BE769" s="17">
        <f t="shared" si="8782"/>
        <v>4.4538041146825406E-2</v>
      </c>
      <c r="BF769" s="17">
        <f t="shared" si="8782"/>
        <v>0.64906716850825363</v>
      </c>
      <c r="BG769" s="17">
        <f t="shared" si="8782"/>
        <v>0.77518660754862878</v>
      </c>
      <c r="BH769" s="17">
        <f t="shared" si="8782"/>
        <v>0.9796271451299523</v>
      </c>
      <c r="BI769" s="17">
        <f t="shared" si="8782"/>
        <v>0.74194400627344059</v>
      </c>
      <c r="BJ769" s="17">
        <f t="shared" si="8782"/>
        <v>0.38556213843149567</v>
      </c>
      <c r="BK769" s="17">
        <f t="shared" si="8782"/>
        <v>0.33225818312512634</v>
      </c>
      <c r="BL769" s="17">
        <f t="shared" si="8782"/>
        <v>6.1315394263435234E-2</v>
      </c>
      <c r="BM769" s="17">
        <f t="shared" si="8782"/>
        <v>0.76873186355356637</v>
      </c>
      <c r="BN769" s="17">
        <f t="shared" si="8782"/>
        <v>0.46593637773766278</v>
      </c>
      <c r="BO769" s="17">
        <f t="shared" si="8782"/>
        <v>0.88968496597603708</v>
      </c>
      <c r="BP769" s="17">
        <f t="shared" si="8782"/>
        <v>0.34320066803179461</v>
      </c>
      <c r="BQ769" s="17">
        <f t="shared" si="8782"/>
        <v>0.37200237968290079</v>
      </c>
      <c r="BR769" s="17">
        <f t="shared" si="8782"/>
        <v>0.32001935777596352</v>
      </c>
      <c r="BS769" s="17">
        <f t="shared" si="8782"/>
        <v>0.20258459141126148</v>
      </c>
      <c r="BT769" s="17">
        <f t="shared" si="8782"/>
        <v>0.79163511523764085</v>
      </c>
      <c r="BU769" s="17">
        <f t="shared" si="8782"/>
        <v>0.21207804318558313</v>
      </c>
      <c r="BV769" s="17">
        <f t="shared" si="8782"/>
        <v>4.1860128542218107E-2</v>
      </c>
      <c r="BW769" s="17">
        <f t="shared" si="8782"/>
        <v>0.31266596432680754</v>
      </c>
      <c r="BX769" s="18">
        <f t="shared" si="8782"/>
        <v>0.55171637837649279</v>
      </c>
    </row>
    <row r="771" spans="1:76" x14ac:dyDescent="0.25">
      <c r="B771" t="s">
        <v>140</v>
      </c>
      <c r="F771">
        <f>((O753 - W753)^2 + (O756 -W756)^2 + (O759 -W759)^2 +(O762-W762)^2+(O765-W765)^2+(O768-W768)^2) / 6</f>
        <v>0.25038524817057184</v>
      </c>
    </row>
    <row r="772" spans="1:76" ht="15.75" thickBot="1" x14ac:dyDescent="0.3"/>
    <row r="773" spans="1:76" x14ac:dyDescent="0.25">
      <c r="A773" s="52" t="s">
        <v>108</v>
      </c>
      <c r="B773" s="33" t="s">
        <v>50</v>
      </c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5" t="s">
        <v>28</v>
      </c>
      <c r="Q773" s="35"/>
      <c r="R773" s="35"/>
      <c r="S773" s="35" t="s">
        <v>29</v>
      </c>
      <c r="T773" s="35"/>
      <c r="U773" s="35"/>
      <c r="V773" s="34" t="s">
        <v>30</v>
      </c>
      <c r="W773" s="34" t="s">
        <v>31</v>
      </c>
      <c r="X773" s="50" t="s">
        <v>62</v>
      </c>
      <c r="Y773" s="37" t="s">
        <v>54</v>
      </c>
      <c r="Z773" s="38"/>
      <c r="AA773" s="39"/>
      <c r="AB773" s="44" t="s">
        <v>49</v>
      </c>
      <c r="AC773" s="46" t="s">
        <v>58</v>
      </c>
      <c r="AD773" s="47"/>
      <c r="AE773" s="48"/>
      <c r="AF773" s="46" t="s">
        <v>63</v>
      </c>
      <c r="AG773" s="47"/>
      <c r="AH773" s="48"/>
      <c r="AI773" s="37" t="s">
        <v>67</v>
      </c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9"/>
      <c r="AV773" s="37" t="s">
        <v>68</v>
      </c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9"/>
      <c r="BI773" s="37" t="s">
        <v>69</v>
      </c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9"/>
      <c r="BV773" s="37" t="s">
        <v>73</v>
      </c>
      <c r="BW773" s="38"/>
      <c r="BX773" s="40"/>
    </row>
    <row r="774" spans="1:76" x14ac:dyDescent="0.25">
      <c r="A774" s="53"/>
      <c r="B774" s="5" t="s">
        <v>16</v>
      </c>
      <c r="C774" s="1" t="s">
        <v>17</v>
      </c>
      <c r="D774" s="1" t="s">
        <v>18</v>
      </c>
      <c r="E774" s="1" t="s">
        <v>19</v>
      </c>
      <c r="F774" s="1" t="s">
        <v>20</v>
      </c>
      <c r="G774" s="1" t="s">
        <v>21</v>
      </c>
      <c r="H774" s="1" t="s">
        <v>36</v>
      </c>
      <c r="I774" s="1" t="s">
        <v>37</v>
      </c>
      <c r="J774" s="1" t="s">
        <v>38</v>
      </c>
      <c r="K774" s="1" t="s">
        <v>39</v>
      </c>
      <c r="L774" s="1" t="s">
        <v>40</v>
      </c>
      <c r="M774" s="1" t="s">
        <v>41</v>
      </c>
      <c r="N774" s="1" t="s">
        <v>42</v>
      </c>
      <c r="O774" s="1" t="s">
        <v>22</v>
      </c>
      <c r="P774" s="1" t="s">
        <v>51</v>
      </c>
      <c r="Q774" s="1" t="s">
        <v>52</v>
      </c>
      <c r="R774" s="1" t="s">
        <v>53</v>
      </c>
      <c r="S774" s="1" t="s">
        <v>25</v>
      </c>
      <c r="T774" s="1" t="s">
        <v>26</v>
      </c>
      <c r="U774" s="1" t="s">
        <v>27</v>
      </c>
      <c r="V774" s="27"/>
      <c r="W774" s="27"/>
      <c r="X774" s="51"/>
      <c r="Y774" s="1" t="s">
        <v>55</v>
      </c>
      <c r="Z774" s="1" t="s">
        <v>56</v>
      </c>
      <c r="AA774" s="1" t="s">
        <v>57</v>
      </c>
      <c r="AB774" s="45"/>
      <c r="AC774" s="1" t="s">
        <v>59</v>
      </c>
      <c r="AD774" s="1" t="s">
        <v>60</v>
      </c>
      <c r="AE774" s="1" t="s">
        <v>61</v>
      </c>
      <c r="AF774" s="1" t="s">
        <v>64</v>
      </c>
      <c r="AG774" s="1" t="s">
        <v>65</v>
      </c>
      <c r="AH774" s="1" t="s">
        <v>66</v>
      </c>
      <c r="AI774" s="1" t="s">
        <v>16</v>
      </c>
      <c r="AJ774" s="1" t="s">
        <v>17</v>
      </c>
      <c r="AK774" s="1" t="s">
        <v>18</v>
      </c>
      <c r="AL774" s="1" t="s">
        <v>19</v>
      </c>
      <c r="AM774" s="2" t="s">
        <v>20</v>
      </c>
      <c r="AN774" s="2" t="s">
        <v>21</v>
      </c>
      <c r="AO774" s="2" t="s">
        <v>36</v>
      </c>
      <c r="AP774" s="2" t="s">
        <v>37</v>
      </c>
      <c r="AQ774" s="2" t="s">
        <v>38</v>
      </c>
      <c r="AR774" s="2" t="s">
        <v>39</v>
      </c>
      <c r="AS774" s="2" t="s">
        <v>40</v>
      </c>
      <c r="AT774" s="2" t="s">
        <v>41</v>
      </c>
      <c r="AU774" s="2" t="s">
        <v>42</v>
      </c>
      <c r="AV774" s="1" t="s">
        <v>16</v>
      </c>
      <c r="AW774" s="1" t="s">
        <v>17</v>
      </c>
      <c r="AX774" s="1" t="s">
        <v>18</v>
      </c>
      <c r="AY774" s="1" t="s">
        <v>19</v>
      </c>
      <c r="AZ774" s="2" t="s">
        <v>20</v>
      </c>
      <c r="BA774" s="2" t="s">
        <v>21</v>
      </c>
      <c r="BB774" s="2" t="s">
        <v>36</v>
      </c>
      <c r="BC774" s="2" t="s">
        <v>37</v>
      </c>
      <c r="BD774" s="2" t="s">
        <v>38</v>
      </c>
      <c r="BE774" s="2" t="s">
        <v>39</v>
      </c>
      <c r="BF774" s="2" t="s">
        <v>40</v>
      </c>
      <c r="BG774" s="2" t="s">
        <v>41</v>
      </c>
      <c r="BH774" s="2" t="s">
        <v>42</v>
      </c>
      <c r="BI774" s="1" t="s">
        <v>16</v>
      </c>
      <c r="BJ774" s="1" t="s">
        <v>17</v>
      </c>
      <c r="BK774" s="1" t="s">
        <v>18</v>
      </c>
      <c r="BL774" s="1" t="s">
        <v>19</v>
      </c>
      <c r="BM774" s="2" t="s">
        <v>20</v>
      </c>
      <c r="BN774" s="2" t="s">
        <v>21</v>
      </c>
      <c r="BO774" s="2" t="s">
        <v>36</v>
      </c>
      <c r="BP774" s="2" t="s">
        <v>37</v>
      </c>
      <c r="BQ774" s="2" t="s">
        <v>38</v>
      </c>
      <c r="BR774" s="2" t="s">
        <v>39</v>
      </c>
      <c r="BS774" s="2" t="s">
        <v>40</v>
      </c>
      <c r="BT774" s="2" t="s">
        <v>41</v>
      </c>
      <c r="BU774" s="2" t="s">
        <v>42</v>
      </c>
      <c r="BV774" s="2" t="s">
        <v>70</v>
      </c>
      <c r="BW774" s="2" t="s">
        <v>71</v>
      </c>
      <c r="BX774" s="9" t="s">
        <v>72</v>
      </c>
    </row>
    <row r="775" spans="1:76" x14ac:dyDescent="0.25">
      <c r="A775" s="53"/>
      <c r="B775" s="8">
        <v>0.26951672862453502</v>
      </c>
      <c r="C775" s="3">
        <v>0.10297397769516729</v>
      </c>
      <c r="D775" s="3">
        <v>0.10594795539033458</v>
      </c>
      <c r="E775" s="3">
        <v>0.46877323420074346</v>
      </c>
      <c r="F775" s="3">
        <v>0.87620817843866172</v>
      </c>
      <c r="G775" s="3">
        <v>0.1</v>
      </c>
      <c r="H775" s="3">
        <v>0.1</v>
      </c>
      <c r="I775" s="3">
        <v>0.51933085501858745</v>
      </c>
      <c r="J775" s="3">
        <v>0.1</v>
      </c>
      <c r="K775" s="3">
        <v>0.10089219330855019</v>
      </c>
      <c r="L775" s="3">
        <v>0.10297397769516729</v>
      </c>
      <c r="M775" s="3">
        <v>0.1</v>
      </c>
      <c r="N775" s="3">
        <v>0.120817843866171</v>
      </c>
      <c r="O775" s="3">
        <v>1</v>
      </c>
      <c r="P775" s="6">
        <f>$BV$43+ (B775*AI769) + (C775*$AJ$43) +(D775*$AK$43)+(E775*$AL$43)+(F775*$AM$43)+(G775*$AN$43)+(H775*$AO$43)+(I775*$AP$43)+(J775*$AQ$43)+(K775*$AR$43)+(L775*$AS$43)+(M775*$AT$43)+(N775*$AU$43)</f>
        <v>1.1133775193998474</v>
      </c>
      <c r="Q775" s="6">
        <f>$BW$43+ (B775*$AV$43) + (C775*$AW$43) +(D775*$AX$43)+(E775*$AY$43)+(F775*$AZ$43)+(G775*$BA$43)+(H775*$BB$43)+(I775*$BC$43)+(J775*$BD$43)+(K775*$BE$43)+(L775*$BF$43)+(M775*$BG$43)+(N775*$BH$43)</f>
        <v>2.5129876661774113</v>
      </c>
      <c r="R775" s="6">
        <f>$BX$43+ (B775*$BI$43) + (C775*$BJ$43) +(D775*$BK$43)+(E775*$BL$43)+(F775*$BM$43)+(G775*$BN$43)+(H775*$BO$43)+(I775*$BP$43)+(J775*$BQ$43)+(K775*$BR$43)+(L775*$BS$43)+(M775*$BT$43)+(N775*$BU$43)</f>
        <v>2.0142316659841852</v>
      </c>
      <c r="S775" s="6">
        <f>1/(1+EXP(-P775))</f>
        <v>0.75275824910530986</v>
      </c>
      <c r="T775" s="6">
        <f t="shared" ref="T775" si="8783">1/(1+EXP(-Q775))</f>
        <v>0.92504730296426851</v>
      </c>
      <c r="U775" s="6">
        <f t="shared" ref="U775" si="8784">1/(1+EXP(-R775))</f>
        <v>0.88228323250068719</v>
      </c>
      <c r="V775" s="6">
        <f>AB769+(S775*Y769)+(T775*Z769)+(U775*AA769)</f>
        <v>5.6351788712090234E-2</v>
      </c>
      <c r="W775" s="6">
        <f>1/(1+EXP(-V775))</f>
        <v>0.51408422031018919</v>
      </c>
      <c r="X775" s="6">
        <f>(O775 -W775) *W775 * (1-W775)</f>
        <v>0.12138255611162806</v>
      </c>
      <c r="Y775" s="6">
        <f>$Q$4*X775*S775</f>
        <v>9.1371720410516177E-3</v>
      </c>
      <c r="Z775" s="6">
        <f>$Q$4*X775*T775</f>
        <v>1.1228460615797053E-2</v>
      </c>
      <c r="AA775" s="6">
        <f>$Q$4*X775*U775</f>
        <v>1.0709379397536325E-2</v>
      </c>
      <c r="AB775" s="6">
        <f>$Q$4*X775</f>
        <v>1.2138255611162807E-2</v>
      </c>
      <c r="AC775" s="6">
        <f>X775 *Y769</f>
        <v>4.6180442426424315E-2</v>
      </c>
      <c r="AD775" s="6">
        <f t="shared" ref="AD775" si="8785">Y775 *Z769</f>
        <v>-2.4111175731579945E-3</v>
      </c>
      <c r="AE775" s="6">
        <f t="shared" ref="AE775" si="8786">Z775 *AA769</f>
        <v>-4.4254385004847572E-3</v>
      </c>
      <c r="AF775" s="6">
        <f>AC775 *S775*(1 - S775)</f>
        <v>8.5947930350031548E-3</v>
      </c>
      <c r="AG775" s="6">
        <f>AD775 *T775*(1 - T775)</f>
        <v>-1.6717433118564176E-4</v>
      </c>
      <c r="AH775" s="6">
        <f>AE775 *U775*(1 - U775)</f>
        <v>-4.5962396336286993E-4</v>
      </c>
      <c r="AI775" s="6">
        <f>$Q$4*$AF$49 *B775</f>
        <v>7.0728115482255504E-5</v>
      </c>
      <c r="AJ775" s="6">
        <f t="shared" ref="AJ775" si="8787">$Q$4*$AF$49 *C775</f>
        <v>2.7023017915289378E-5</v>
      </c>
      <c r="AK775" s="6">
        <f t="shared" ref="AK775" si="8788">$Q$4*$AF$49 *D775</f>
        <v>2.7803466086128061E-5</v>
      </c>
      <c r="AL775" s="6">
        <f t="shared" ref="AL775" si="8789">$Q$4*$AF$49 *E775</f>
        <v>1.2301814292844728E-4</v>
      </c>
      <c r="AM775" s="6">
        <f t="shared" ref="AM775" si="8790">$Q$4*$AF$49 *F775</f>
        <v>2.2993954233334679E-4</v>
      </c>
      <c r="AN775" s="6">
        <f t="shared" ref="AN775" si="8791">$Q$4*$AF$49 *G775</f>
        <v>2.6242569744450695E-5</v>
      </c>
      <c r="AO775" s="6">
        <f t="shared" ref="AO775" si="8792">$Q$4*$AF$49 *H775</f>
        <v>2.6242569744450695E-5</v>
      </c>
      <c r="AP775" s="6">
        <f t="shared" ref="AP775" si="8793">$Q$4*$AF$49 *I775</f>
        <v>1.3628576183270493E-4</v>
      </c>
      <c r="AQ775" s="6">
        <f t="shared" ref="AQ775" si="8794">$Q$4*$AF$49 *J775</f>
        <v>2.6242569744450695E-5</v>
      </c>
      <c r="AR775" s="6">
        <f t="shared" ref="AR775" si="8795">$Q$4*$AF$49 *K775</f>
        <v>2.6476704195702298E-5</v>
      </c>
      <c r="AS775" s="6">
        <f t="shared" ref="AS775" si="8796">$Q$4*$AF$49 *L775</f>
        <v>2.7023017915289378E-5</v>
      </c>
      <c r="AT775" s="6">
        <f t="shared" ref="AT775" si="8797">$Q$4*$AF$49 *M775</f>
        <v>2.6242569744450695E-5</v>
      </c>
      <c r="AU775" s="6">
        <f t="shared" ref="AU775" si="8798">$Q$4*$AF$49 *N775</f>
        <v>3.170570694032147E-5</v>
      </c>
      <c r="AV775" s="6">
        <f>$Q$4*$AG$49 *B775</f>
        <v>5.8622748510761062E-7</v>
      </c>
      <c r="AW775" s="6">
        <f t="shared" ref="AW775" si="8799">$Q$4*$AG$49 *C775</f>
        <v>2.2397932879283909E-7</v>
      </c>
      <c r="AX775" s="6">
        <f t="shared" ref="AX775" si="8800">$Q$4*$AG$49 *D775</f>
        <v>2.3044804586988857E-7</v>
      </c>
      <c r="AY775" s="6">
        <f t="shared" ref="AY775" si="8801">$Q$4*$AG$49 *E775</f>
        <v>1.0196315292699279E-6</v>
      </c>
      <c r="AZ775" s="6">
        <f t="shared" ref="AZ775" si="8802">$Q$4*$AG$49 *F775</f>
        <v>1.90584576882571E-6</v>
      </c>
      <c r="BA775" s="6">
        <f t="shared" ref="BA775" si="8803">$Q$4*$AG$49 *G775</f>
        <v>2.1751061171578957E-7</v>
      </c>
      <c r="BB775" s="6">
        <f t="shared" ref="BB775" si="8804">$Q$4*$AG$49 *H775</f>
        <v>2.1751061171578957E-7</v>
      </c>
      <c r="BC775" s="6">
        <f t="shared" ref="BC775" si="8805">$Q$4*$AG$49 *I775</f>
        <v>1.1295997195797698E-6</v>
      </c>
      <c r="BD775" s="6">
        <f t="shared" ref="BD775" si="8806">$Q$4*$AG$49 *J775</f>
        <v>2.1751061171578957E-7</v>
      </c>
      <c r="BE775" s="6">
        <f t="shared" ref="BE775" si="8807">$Q$4*$AG$49 *K775</f>
        <v>2.1945122683890442E-7</v>
      </c>
      <c r="BF775" s="6">
        <f t="shared" ref="BF775" si="8808">$Q$4*$AG$49 *L775</f>
        <v>2.2397932879283909E-7</v>
      </c>
      <c r="BG775" s="6">
        <f t="shared" ref="BG775" si="8809">$Q$4*$AG$49 *M775</f>
        <v>2.1751061171578957E-7</v>
      </c>
      <c r="BH775" s="6">
        <f t="shared" ref="BH775" si="8810">$Q$4*$AG$49 *N775</f>
        <v>2.6279163125513609E-7</v>
      </c>
      <c r="BI775" s="6">
        <f>$Q$4*$AH$49 *B775</f>
        <v>3.4984895032724009E-7</v>
      </c>
      <c r="BJ775" s="6">
        <f t="shared" ref="BJ775" si="8811">$Q$4*$AH$49 *C775</f>
        <v>1.3366642653882154E-7</v>
      </c>
      <c r="BK775" s="6">
        <f t="shared" ref="BK775" si="8812">$Q$4*$AH$49 *D775</f>
        <v>1.3752682874932902E-7</v>
      </c>
      <c r="BL775" s="6">
        <f t="shared" ref="BL775" si="8813">$Q$4*$AH$49 *E775</f>
        <v>6.0849589843124165E-7</v>
      </c>
      <c r="BM775" s="6">
        <f t="shared" ref="BM775" si="8814">$Q$4*$AH$49 *F775</f>
        <v>1.1373710012707666E-6</v>
      </c>
      <c r="BN775" s="6">
        <f t="shared" ref="BN775" si="8815">$Q$4*$AH$49 *G775</f>
        <v>1.2980602432831405E-7</v>
      </c>
      <c r="BO775" s="6">
        <f t="shared" ref="BO775" si="8816">$Q$4*$AH$49 *H775</f>
        <v>1.2980602432831405E-7</v>
      </c>
      <c r="BP775" s="6">
        <f t="shared" ref="BP775" si="8817">$Q$4*$AH$49 *I775</f>
        <v>6.7412273600986892E-7</v>
      </c>
      <c r="BQ775" s="6">
        <f t="shared" ref="BQ775" si="8818">$Q$4*$AH$49 *J775</f>
        <v>1.2980602432831405E-7</v>
      </c>
      <c r="BR775" s="6">
        <f t="shared" ref="BR775" si="8819">$Q$4*$AH$49 *K775</f>
        <v>1.3096414499146631E-7</v>
      </c>
      <c r="BS775" s="6">
        <f t="shared" ref="BS775" si="8820">$Q$4*$AH$49 *L775</f>
        <v>1.3366642653882154E-7</v>
      </c>
      <c r="BT775" s="6">
        <f t="shared" ref="BT775" si="8821">$Q$4*$AH$49 *M775</f>
        <v>1.2980602432831405E-7</v>
      </c>
      <c r="BU775" s="6">
        <f t="shared" ref="BU775" si="8822">$Q$4*$AH$49 *N775</f>
        <v>1.568288398018664E-7</v>
      </c>
      <c r="BV775" s="6">
        <f>$Q$4*AF775</f>
        <v>8.594793035003155E-4</v>
      </c>
      <c r="BW775" s="6">
        <f>$Q$4*AG775</f>
        <v>-1.6717433118564176E-5</v>
      </c>
      <c r="BX775" s="10">
        <f>$Q$4*AH775</f>
        <v>-4.5962396336286996E-5</v>
      </c>
    </row>
    <row r="776" spans="1:76" x14ac:dyDescent="0.25">
      <c r="A776" s="53"/>
      <c r="B776" s="21" t="s">
        <v>74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7">
        <f>Y769 + Y775</f>
        <v>0.38959087070888171</v>
      </c>
      <c r="Z776" s="7">
        <f t="shared" ref="Z776" si="8823">Z769 + Z775</f>
        <v>-0.25265160668788189</v>
      </c>
      <c r="AA776" s="7">
        <f t="shared" ref="AA776" si="8824">AA769 + AA775</f>
        <v>-0.38341753184252392</v>
      </c>
      <c r="AB776" s="7">
        <f>AB769+AB775</f>
        <v>0.37393349407810778</v>
      </c>
      <c r="AC776" s="41"/>
      <c r="AD776" s="42"/>
      <c r="AE776" s="42"/>
      <c r="AF776" s="42"/>
      <c r="AG776" s="42"/>
      <c r="AH776" s="43"/>
      <c r="AI776" s="7">
        <f>AI769 + AI775</f>
        <v>-2.7584053444124235E-2</v>
      </c>
      <c r="AJ776" s="7">
        <f t="shared" ref="AJ776:BX776" si="8825">AJ769 + AJ775</f>
        <v>0.78250912761044245</v>
      </c>
      <c r="AK776" s="7">
        <f t="shared" si="8825"/>
        <v>0.50523975119242159</v>
      </c>
      <c r="AL776" s="7">
        <f t="shared" si="8825"/>
        <v>4.1636523287089763E-2</v>
      </c>
      <c r="AM776" s="7">
        <f t="shared" si="8825"/>
        <v>0.11198027745143914</v>
      </c>
      <c r="AN776" s="7">
        <f t="shared" si="8825"/>
        <v>0.38255568736638074</v>
      </c>
      <c r="AO776" s="7">
        <f t="shared" si="8825"/>
        <v>0.92948764332466505</v>
      </c>
      <c r="AP776" s="7">
        <f t="shared" si="8825"/>
        <v>4.4522036504305321E-2</v>
      </c>
      <c r="AQ776" s="7">
        <f t="shared" si="8825"/>
        <v>0.59801610360725455</v>
      </c>
      <c r="AR776" s="7">
        <f t="shared" si="8825"/>
        <v>8.7614991799329148E-2</v>
      </c>
      <c r="AS776" s="7">
        <f t="shared" si="8825"/>
        <v>0.55436573433886305</v>
      </c>
      <c r="AT776" s="7">
        <f t="shared" si="8825"/>
        <v>0.93248909434378846</v>
      </c>
      <c r="AU776" s="7">
        <f t="shared" si="8825"/>
        <v>0.84751224028701522</v>
      </c>
      <c r="AV776" s="7">
        <f t="shared" si="8825"/>
        <v>0.64648431175291576</v>
      </c>
      <c r="AW776" s="7">
        <f t="shared" si="8825"/>
        <v>0.8942017210315848</v>
      </c>
      <c r="AX776" s="7">
        <f t="shared" si="8825"/>
        <v>0.68496923934624498</v>
      </c>
      <c r="AY776" s="7">
        <f t="shared" si="8825"/>
        <v>0.92226868561996966</v>
      </c>
      <c r="AZ776" s="7">
        <f t="shared" si="8825"/>
        <v>0.67592264040525241</v>
      </c>
      <c r="BA776" s="7">
        <f t="shared" si="8825"/>
        <v>0.18698258953937638</v>
      </c>
      <c r="BB776" s="7">
        <f t="shared" si="8825"/>
        <v>0.34019538293072932</v>
      </c>
      <c r="BC776" s="7">
        <f t="shared" si="8825"/>
        <v>0.79585349548671813</v>
      </c>
      <c r="BD776" s="7">
        <f t="shared" si="8825"/>
        <v>0.68594644158370355</v>
      </c>
      <c r="BE776" s="7">
        <f t="shared" si="8825"/>
        <v>4.4538260598052243E-2</v>
      </c>
      <c r="BF776" s="7">
        <f t="shared" si="8825"/>
        <v>0.64906739248758238</v>
      </c>
      <c r="BG776" s="7">
        <f t="shared" si="8825"/>
        <v>0.77518682505924053</v>
      </c>
      <c r="BH776" s="7">
        <f t="shared" si="8825"/>
        <v>0.97962740792158354</v>
      </c>
      <c r="BI776" s="7">
        <f t="shared" si="8825"/>
        <v>0.74194435612239096</v>
      </c>
      <c r="BJ776" s="7">
        <f t="shared" si="8825"/>
        <v>0.38556227209792221</v>
      </c>
      <c r="BK776" s="7">
        <f t="shared" si="8825"/>
        <v>0.3322583206519551</v>
      </c>
      <c r="BL776" s="7">
        <f t="shared" si="8825"/>
        <v>6.1316002759333667E-2</v>
      </c>
      <c r="BM776" s="7">
        <f t="shared" si="8825"/>
        <v>0.76873300092456764</v>
      </c>
      <c r="BN776" s="7">
        <f t="shared" si="8825"/>
        <v>0.4659365075436871</v>
      </c>
      <c r="BO776" s="7">
        <f t="shared" si="8825"/>
        <v>0.88968509578206145</v>
      </c>
      <c r="BP776" s="7">
        <f t="shared" si="8825"/>
        <v>0.34320134215453063</v>
      </c>
      <c r="BQ776" s="7">
        <f t="shared" si="8825"/>
        <v>0.3720025094889251</v>
      </c>
      <c r="BR776" s="7">
        <f t="shared" si="8825"/>
        <v>0.32001948874010849</v>
      </c>
      <c r="BS776" s="7">
        <f t="shared" si="8825"/>
        <v>0.20258472507768802</v>
      </c>
      <c r="BT776" s="7">
        <f t="shared" si="8825"/>
        <v>0.79163524504366523</v>
      </c>
      <c r="BU776" s="7">
        <f t="shared" si="8825"/>
        <v>0.21207820001442293</v>
      </c>
      <c r="BV776" s="7">
        <f t="shared" si="8825"/>
        <v>4.2719607845718426E-2</v>
      </c>
      <c r="BW776" s="7">
        <f t="shared" si="8825"/>
        <v>0.312649246893689</v>
      </c>
      <c r="BX776" s="11">
        <f t="shared" si="8825"/>
        <v>0.55167041598015654</v>
      </c>
    </row>
    <row r="777" spans="1:76" x14ac:dyDescent="0.25">
      <c r="A777" s="53"/>
      <c r="BX777" s="12"/>
    </row>
    <row r="778" spans="1:76" x14ac:dyDescent="0.25">
      <c r="A778" s="53"/>
      <c r="B778" s="8">
        <v>0.29033457249070638</v>
      </c>
      <c r="C778" s="3">
        <v>0.10297397769516729</v>
      </c>
      <c r="D778" s="3">
        <v>0.11189591078066916</v>
      </c>
      <c r="E778" s="3">
        <v>0.48066914498141267</v>
      </c>
      <c r="F778" s="3">
        <v>0.88215613382899627</v>
      </c>
      <c r="G778" s="3">
        <v>0.1</v>
      </c>
      <c r="H778" s="3">
        <v>0.1</v>
      </c>
      <c r="I778" s="3">
        <v>0.41226765799256504</v>
      </c>
      <c r="J778" s="3">
        <v>0.10297397769516729</v>
      </c>
      <c r="K778" s="3">
        <v>0.10059479553903346</v>
      </c>
      <c r="L778" s="3">
        <v>0.10594795539033458</v>
      </c>
      <c r="M778" s="3">
        <v>0.10297397769516729</v>
      </c>
      <c r="N778" s="3">
        <v>0.120817843866171</v>
      </c>
      <c r="O778" s="3">
        <v>0</v>
      </c>
      <c r="P778" s="6">
        <f>$BV$43+ (B778*AI772) + (C778*$AJ$43) +(D778*$AK$43)+(E778*$AL$43)+(F778*$AM$43)+(G778*$AN$43)+(H778*$AO$43)+(I778*$AP$43)+(J778*$AQ$43)+(K778*$AR$43)+(L778*$AS$43)+(M778*$AT$43)+(N778*$AU$43)</f>
        <v>1.1168360491324956</v>
      </c>
      <c r="Q778" s="6">
        <f>$BW$43+ (B778*$AV$43) + (C778*$AW$43) +(D778*$AX$43)+(E778*$AY$43)+(F778*$AZ$43)+(G778*$BA$43)+(H778*$BB$43)+(I778*$BC$43)+(J778*$BD$43)+(K778*$BE$43)+(L778*$BF$43)+(M778*$BG$43)+(N778*$BH$43)</f>
        <v>2.4655634858100868</v>
      </c>
      <c r="R778" s="6">
        <f>$BX$43+ (B778*$BI$43) + (C778*$BJ$43) +(D778*$BK$43)+(E778*$BL$43)+(F778*$BM$43)+(G778*$BN$43)+(H778*$BO$43)+(I778*$BP$43)+(J778*$BQ$43)+(K778*$BR$43)+(L778*$BS$43)+(M778*$BT$43)+(N778*$BU$43)</f>
        <v>2.0036371550250882</v>
      </c>
      <c r="S778" s="6">
        <f>1/(1+EXP(-P778))</f>
        <v>0.7534013645401284</v>
      </c>
      <c r="T778" s="6">
        <f t="shared" ref="T778" si="8826">1/(1+EXP(-Q778))</f>
        <v>0.92169215469987387</v>
      </c>
      <c r="U778" s="6">
        <f t="shared" ref="U778" si="8827">1/(1+EXP(-R778))</f>
        <v>0.88117842732851526</v>
      </c>
      <c r="V778" s="6">
        <f>AB769+(S778*Y769)+(T778*Z769)+(U778*AA769)</f>
        <v>5.7917254557789732E-2</v>
      </c>
      <c r="W778" s="6">
        <f t="shared" ref="W778" si="8828">1/(1+EXP(-V778))</f>
        <v>0.51447526753575845</v>
      </c>
      <c r="X778" s="6">
        <f>(O778 -W778) *W778 * (1-W778)</f>
        <v>-0.12851101714723195</v>
      </c>
      <c r="Y778" s="6">
        <f>$Q$4*X778*S778</f>
        <v>-9.6820375677164391E-3</v>
      </c>
      <c r="Z778" s="6">
        <f>$Q$4*X778*T778</f>
        <v>-1.1844759629710466E-2</v>
      </c>
      <c r="AA778" s="6">
        <f>$Q$4*X778*U778</f>
        <v>-1.1324113598418572E-2</v>
      </c>
      <c r="AB778" s="6">
        <f>$Q$4*X778</f>
        <v>-1.2851101714723196E-2</v>
      </c>
      <c r="AC778" s="6">
        <f>X778 *Y769</f>
        <v>-4.8892491793229333E-2</v>
      </c>
      <c r="AD778" s="6">
        <f>X778 *Z769</f>
        <v>3.391149585407581E-2</v>
      </c>
      <c r="AE778" s="6">
        <f>X778 *AA769</f>
        <v>5.0649650248556943E-2</v>
      </c>
      <c r="AF778" s="6">
        <f>AC778 *S778*(1 - S778)</f>
        <v>-9.083625966335114E-3</v>
      </c>
      <c r="AG778" s="6">
        <f>AD778 *T778*(1 - T778)</f>
        <v>2.4475868555507338E-3</v>
      </c>
      <c r="AH778" s="6">
        <f>AE778 *U778*(1 - U778)</f>
        <v>5.3031706611909452E-3</v>
      </c>
      <c r="AI778" s="6">
        <f>$Q$4*$AF$52 *B778</f>
        <v>-4.4871305332942388E-4</v>
      </c>
      <c r="AJ778" s="6">
        <f t="shared" ref="AJ778" si="8829">$Q$4*$AF$52 *C778</f>
        <v>-1.5914662710915544E-4</v>
      </c>
      <c r="AK778" s="6">
        <f t="shared" ref="AK778" si="8830">$Q$4*$AF$52 *D778</f>
        <v>-1.7293550454821583E-4</v>
      </c>
      <c r="AL778" s="6">
        <f t="shared" ref="AL778" si="8831">$Q$4*$AF$52 *E778</f>
        <v>-7.4287577202937895E-4</v>
      </c>
      <c r="AM778" s="6">
        <f t="shared" ref="AM778" si="8832">$Q$4*$AF$52 *F778</f>
        <v>-1.3633752567870968E-3</v>
      </c>
      <c r="AN778" s="6">
        <f t="shared" ref="AN778" si="8833">$Q$4*$AF$52 *G778</f>
        <v>-1.5455033462946863E-4</v>
      </c>
      <c r="AO778" s="6">
        <f t="shared" ref="AO778" si="8834">$Q$4*$AF$52 *H778</f>
        <v>-1.5455033462946863E-4</v>
      </c>
      <c r="AP778" s="6">
        <f t="shared" ref="AP778" si="8835">$Q$4*$AF$52 *I778</f>
        <v>-6.3716104499658254E-4</v>
      </c>
      <c r="AQ778" s="6">
        <f t="shared" ref="AQ778" si="8836">$Q$4*$AF$52 *J778</f>
        <v>-1.5914662710915544E-4</v>
      </c>
      <c r="AR778" s="6">
        <f t="shared" ref="AR778" si="8837">$Q$4*$AF$52 *K778</f>
        <v>-1.5546959312540598E-4</v>
      </c>
      <c r="AS778" s="6">
        <f t="shared" ref="AS778" si="8838">$Q$4*$AF$52 *L778</f>
        <v>-1.6374291958884223E-4</v>
      </c>
      <c r="AT778" s="6">
        <f t="shared" ref="AT778" si="8839">$Q$4*$AF$52 *M778</f>
        <v>-1.5914662710915544E-4</v>
      </c>
      <c r="AU778" s="6">
        <f t="shared" ref="AU778" si="8840">$Q$4*$AF$52 *N778</f>
        <v>-1.8672438198727621E-4</v>
      </c>
      <c r="AV778" s="6">
        <f>$Q$4*$AG$52 *B778</f>
        <v>-5.0799712809904275E-5</v>
      </c>
      <c r="AW778" s="6">
        <f t="shared" ref="AW778" si="8841">$Q$4*$AG$52 *C778</f>
        <v>-1.8017311713628017E-5</v>
      </c>
      <c r="AX778" s="6">
        <f t="shared" ref="AX778" si="8842">$Q$4*$AG$52 *D778</f>
        <v>-1.9578378432498315E-5</v>
      </c>
      <c r="AY778" s="6">
        <f t="shared" ref="AY778" si="8843">$Q$4*$AG$52 *E778</f>
        <v>-8.4102469479137277E-5</v>
      </c>
      <c r="AZ778" s="6">
        <f t="shared" ref="AZ778" si="8844">$Q$4*$AG$52 *F778</f>
        <v>-1.5435047182830067E-4</v>
      </c>
      <c r="BA778" s="6">
        <f t="shared" ref="BA778" si="8845">$Q$4*$AG$52 *G778</f>
        <v>-1.7496956140671253E-5</v>
      </c>
      <c r="BB778" s="6">
        <f t="shared" ref="BB778" si="8846">$Q$4*$AG$52 *H778</f>
        <v>-1.7496956140671253E-5</v>
      </c>
      <c r="BC778" s="6">
        <f t="shared" ref="BC778" si="8847">$Q$4*$AG$52 *I778</f>
        <v>-7.2134291301131665E-5</v>
      </c>
      <c r="BD778" s="6">
        <f t="shared" ref="BD778" si="8848">$Q$4*$AG$52 *J778</f>
        <v>-1.8017311713628017E-5</v>
      </c>
      <c r="BE778" s="6">
        <f t="shared" ref="BE778" si="8849">$Q$4*$AG$52 *K778</f>
        <v>-1.7601027255262605E-5</v>
      </c>
      <c r="BF778" s="6">
        <f t="shared" ref="BF778" si="8850">$Q$4*$AG$52 *L778</f>
        <v>-1.8537667286584785E-5</v>
      </c>
      <c r="BG778" s="6">
        <f t="shared" ref="BG778" si="8851">$Q$4*$AG$52 *M778</f>
        <v>-1.8017311713628017E-5</v>
      </c>
      <c r="BH778" s="6">
        <f t="shared" ref="BH778" si="8852">$Q$4*$AG$52 *N778</f>
        <v>-2.1139445151368612E-5</v>
      </c>
      <c r="BI778" s="6">
        <f>$Q$4*$AH$52 *B778</f>
        <v>-2.4001231093712511E-5</v>
      </c>
      <c r="BJ778" s="6">
        <f t="shared" ref="BJ778" si="8853">$Q$4*$AH$52 *C778</f>
        <v>-8.5126005287559081E-6</v>
      </c>
      <c r="BK778" s="6">
        <f t="shared" ref="BK778" si="8854">$Q$4*$AH$52 *D778</f>
        <v>-9.2501543651824131E-6</v>
      </c>
      <c r="BL778" s="6">
        <f t="shared" ref="BL778" si="8855">$Q$4*$AH$52 *E778</f>
        <v>-3.9735712937477939E-5</v>
      </c>
      <c r="BM778" s="6">
        <f t="shared" ref="BM778" si="8856">$Q$4*$AH$52 *F778</f>
        <v>-7.292563557667065E-5</v>
      </c>
      <c r="BN778" s="6">
        <f t="shared" ref="BN778" si="8857">$Q$4*$AH$52 *G778</f>
        <v>-8.2667492499470737E-6</v>
      </c>
      <c r="BO778" s="6">
        <f t="shared" ref="BO778" si="8858">$Q$4*$AH$52 *H778</f>
        <v>-8.2667492499470737E-6</v>
      </c>
      <c r="BP778" s="6">
        <f t="shared" ref="BP778" si="8859">$Q$4*$AH$52 *I778</f>
        <v>-3.4081133524874732E-5</v>
      </c>
      <c r="BQ778" s="6">
        <f t="shared" ref="BQ778" si="8860">$Q$4*$AH$52 *J778</f>
        <v>-8.5126005287559081E-6</v>
      </c>
      <c r="BR778" s="6">
        <f t="shared" ref="BR778" si="8861">$Q$4*$AH$52 *K778</f>
        <v>-8.3159195057088406E-6</v>
      </c>
      <c r="BS778" s="6">
        <f t="shared" ref="BS778" si="8862">$Q$4*$AH$52 *L778</f>
        <v>-8.7584518075647443E-6</v>
      </c>
      <c r="BT778" s="6">
        <f t="shared" ref="BT778" si="8863">$Q$4*$AH$52 *M778</f>
        <v>-8.5126005287559081E-6</v>
      </c>
      <c r="BU778" s="6">
        <f t="shared" ref="BU778" si="8864">$Q$4*$AH$52 *N778</f>
        <v>-9.9877082016089164E-6</v>
      </c>
      <c r="BV778" s="6">
        <f>$Q$4*AF778</f>
        <v>-9.0836259663351149E-4</v>
      </c>
      <c r="BW778" s="6">
        <f>$Q$4*AG778</f>
        <v>2.4475868555507341E-4</v>
      </c>
      <c r="BX778" s="10">
        <f>$Q$4*AH778</f>
        <v>5.3031706611909456E-4</v>
      </c>
    </row>
    <row r="779" spans="1:76" x14ac:dyDescent="0.25">
      <c r="A779" s="53"/>
      <c r="B779" s="21" t="s">
        <v>74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13">
        <f>Y776+Y778</f>
        <v>0.37990883314116525</v>
      </c>
      <c r="Z779" s="13">
        <f t="shared" ref="Z779:AB779" si="8865">Z776+Z778</f>
        <v>-0.26449636631759238</v>
      </c>
      <c r="AA779" s="13">
        <f t="shared" si="8865"/>
        <v>-0.39474164544094248</v>
      </c>
      <c r="AB779" s="13">
        <f t="shared" si="8865"/>
        <v>0.36108239236338457</v>
      </c>
      <c r="AC779" s="36" t="s">
        <v>74</v>
      </c>
      <c r="AD779" s="36"/>
      <c r="AE779" s="36"/>
      <c r="AF779" s="36"/>
      <c r="AG779" s="36"/>
      <c r="AH779" s="36"/>
      <c r="AI779" s="14">
        <f>AI776+AI778</f>
        <v>-2.8032766497453659E-2</v>
      </c>
      <c r="AJ779" s="14">
        <f t="shared" ref="AJ779:BV779" si="8866">AJ776+AJ778</f>
        <v>0.7823499809833333</v>
      </c>
      <c r="AK779" s="14">
        <f t="shared" si="8866"/>
        <v>0.50506681568787337</v>
      </c>
      <c r="AL779" s="14">
        <f t="shared" si="8866"/>
        <v>4.0893647515060381E-2</v>
      </c>
      <c r="AM779" s="14">
        <f t="shared" si="8866"/>
        <v>0.11061690219465205</v>
      </c>
      <c r="AN779" s="14">
        <f t="shared" si="8866"/>
        <v>0.38240113703175127</v>
      </c>
      <c r="AO779" s="14">
        <f t="shared" si="8866"/>
        <v>0.92933309299003553</v>
      </c>
      <c r="AP779" s="14">
        <f t="shared" si="8866"/>
        <v>4.3884875459308741E-2</v>
      </c>
      <c r="AQ779" s="14">
        <f t="shared" si="8866"/>
        <v>0.5978569569801454</v>
      </c>
      <c r="AR779" s="14">
        <f t="shared" si="8866"/>
        <v>8.7459522206203746E-2</v>
      </c>
      <c r="AS779" s="14">
        <f t="shared" si="8866"/>
        <v>0.55420199141927418</v>
      </c>
      <c r="AT779" s="14">
        <f t="shared" si="8866"/>
        <v>0.93232994771667932</v>
      </c>
      <c r="AU779" s="14">
        <f t="shared" si="8866"/>
        <v>0.84732551590502792</v>
      </c>
      <c r="AV779" s="14">
        <f t="shared" si="8866"/>
        <v>0.64643351204010591</v>
      </c>
      <c r="AW779" s="14">
        <f t="shared" si="8866"/>
        <v>0.89418370371987121</v>
      </c>
      <c r="AX779" s="14">
        <f t="shared" si="8866"/>
        <v>0.68494966096781251</v>
      </c>
      <c r="AY779" s="14">
        <f t="shared" si="8866"/>
        <v>0.92218458315049057</v>
      </c>
      <c r="AZ779" s="14">
        <f t="shared" si="8866"/>
        <v>0.67576828993342408</v>
      </c>
      <c r="BA779" s="14">
        <f t="shared" si="8866"/>
        <v>0.18696509258323571</v>
      </c>
      <c r="BB779" s="14">
        <f t="shared" si="8866"/>
        <v>0.34017788597458865</v>
      </c>
      <c r="BC779" s="14">
        <f t="shared" si="8866"/>
        <v>0.79578136119541698</v>
      </c>
      <c r="BD779" s="14">
        <f t="shared" si="8866"/>
        <v>0.68592842427198997</v>
      </c>
      <c r="BE779" s="14">
        <f t="shared" si="8866"/>
        <v>4.4520659570796983E-2</v>
      </c>
      <c r="BF779" s="14">
        <f t="shared" si="8866"/>
        <v>0.64904885482029584</v>
      </c>
      <c r="BG779" s="14">
        <f t="shared" si="8866"/>
        <v>0.77516880774752694</v>
      </c>
      <c r="BH779" s="14">
        <f t="shared" si="8866"/>
        <v>0.97960626847643217</v>
      </c>
      <c r="BI779" s="14">
        <f t="shared" si="8866"/>
        <v>0.74192035489129726</v>
      </c>
      <c r="BJ779" s="14">
        <f t="shared" si="8866"/>
        <v>0.38555375949739346</v>
      </c>
      <c r="BK779" s="14">
        <f t="shared" si="8866"/>
        <v>0.33224907049758989</v>
      </c>
      <c r="BL779" s="14">
        <f t="shared" si="8866"/>
        <v>6.1276267046396188E-2</v>
      </c>
      <c r="BM779" s="14">
        <f t="shared" si="8866"/>
        <v>0.76866007528899094</v>
      </c>
      <c r="BN779" s="14">
        <f t="shared" si="8866"/>
        <v>0.46592824079443712</v>
      </c>
      <c r="BO779" s="14">
        <f t="shared" si="8866"/>
        <v>0.88967682903281153</v>
      </c>
      <c r="BP779" s="14">
        <f t="shared" si="8866"/>
        <v>0.34316726102100575</v>
      </c>
      <c r="BQ779" s="14">
        <f t="shared" si="8866"/>
        <v>0.37199399688839635</v>
      </c>
      <c r="BR779" s="14">
        <f t="shared" si="8866"/>
        <v>0.32001117282060276</v>
      </c>
      <c r="BS779" s="14">
        <f t="shared" si="8866"/>
        <v>0.20257596662588045</v>
      </c>
      <c r="BT779" s="14">
        <f t="shared" si="8866"/>
        <v>0.79162673244313642</v>
      </c>
      <c r="BU779" s="14">
        <f t="shared" si="8866"/>
        <v>0.21206821230622133</v>
      </c>
      <c r="BV779" s="14">
        <f t="shared" si="8866"/>
        <v>4.1811245249084916E-2</v>
      </c>
      <c r="BW779" s="14">
        <f>BW776+BW778</f>
        <v>0.31289400557924407</v>
      </c>
      <c r="BX779" s="15">
        <f t="shared" ref="BX779" si="8867">BX776+BX778</f>
        <v>0.55220073304627559</v>
      </c>
    </row>
    <row r="780" spans="1:76" x14ac:dyDescent="0.25">
      <c r="A780" s="53"/>
      <c r="BX780" s="12"/>
    </row>
    <row r="781" spans="1:76" ht="14.25" customHeight="1" x14ac:dyDescent="0.25">
      <c r="A781" s="53"/>
      <c r="B781" s="8">
        <v>0.32007434944237922</v>
      </c>
      <c r="C781" s="3">
        <v>0.1</v>
      </c>
      <c r="D781" s="3">
        <v>0.10594795539033458</v>
      </c>
      <c r="E781" s="3">
        <v>0.45687732342007437</v>
      </c>
      <c r="F781" s="3">
        <v>0.9</v>
      </c>
      <c r="G781" s="3">
        <v>0.1</v>
      </c>
      <c r="H781" s="3">
        <v>0.10594795539033458</v>
      </c>
      <c r="I781" s="3">
        <v>0.45985130111524164</v>
      </c>
      <c r="J781" s="3">
        <v>0.10297397769516729</v>
      </c>
      <c r="K781" s="3">
        <v>0.10059479553903346</v>
      </c>
      <c r="L781" s="3">
        <v>0.10297397769516729</v>
      </c>
      <c r="M781" s="3">
        <v>0.10297397769516729</v>
      </c>
      <c r="N781" s="3">
        <v>0.10892193308550187</v>
      </c>
      <c r="O781" s="3">
        <v>0</v>
      </c>
      <c r="P781" s="6">
        <f>$BV$43+ (B781*AI775) + (C781*$AJ$43) +(D781*$AK$43)+(E781*$AL$43)+(F781*$AM$43)+(G781*$AN$43)+(H781*$AO$43)+(I781*$AP$43)+(J781*$AQ$43)+(K781*$AR$43)+(L781*$AS$43)+(M781*$AT$43)+(N781*$AU$43)</f>
        <v>1.1143230549601821</v>
      </c>
      <c r="Q781" s="6">
        <f>$BW$43+ (B781*$AV$43) + (C781*$AW$43) +(D781*$AX$43)+(E781*$AY$43)+(F781*$AZ$43)+(G781*$BA$43)+(H781*$BB$43)+(I781*$BC$43)+(J781*$BD$43)+(K781*$BE$43)+(L781*$BF$43)+(M781*$BG$43)+(N781*$BH$43)</f>
        <v>2.4954608669463334</v>
      </c>
      <c r="R781" s="6">
        <f>$BX$43+ (B781*$BI$43) + (C781*$BJ$43) +(D781*$BK$43)+(E781*$BL$43)+(F781*$BM$43)+(G781*$BN$43)+(H781*$BO$43)+(I781*$BP$43)+(J781*$BQ$43)+(K781*$BR$43)+(L781*$BS$43)+(M781*$BT$43)+(N781*$BU$43)</f>
        <v>2.053859722839591</v>
      </c>
      <c r="S781" s="6">
        <f t="shared" ref="S781" si="8868">1/(1+EXP(-P781))</f>
        <v>0.75293418375792309</v>
      </c>
      <c r="T781" s="6">
        <f>1/(1+EXP(-Q781))</f>
        <v>0.92382299661895484</v>
      </c>
      <c r="U781" s="6">
        <f>1/(1+EXP(-R781))</f>
        <v>0.88633704164848148</v>
      </c>
      <c r="V781" s="6">
        <f>AB769+(S781*Y769)+(T781*Z769)+(U781*AA769)</f>
        <v>5.5144078464025581E-2</v>
      </c>
      <c r="W781" s="6">
        <f t="shared" ref="W781" si="8869">1/(1+EXP(-V781))</f>
        <v>0.51378252722090634</v>
      </c>
      <c r="X781" s="6">
        <f>(O781 -W781) *W781 * (1-W781)</f>
        <v>-0.12834803467484321</v>
      </c>
      <c r="Y781" s="6">
        <f>$Q$4*X781*S781</f>
        <v>-9.6637622724836687E-3</v>
      </c>
      <c r="Z781" s="6">
        <f>$Q$4*X781*T781</f>
        <v>-1.1857086600346718E-2</v>
      </c>
      <c r="AA781" s="6">
        <f>$Q$4*X781*U781</f>
        <v>-1.1375961735509725E-2</v>
      </c>
      <c r="AB781" s="6">
        <f>$Q$4*X781</f>
        <v>-1.2834803467484321E-2</v>
      </c>
      <c r="AC781" s="6">
        <f>$X781 *Y769</f>
        <v>-4.8830484508791003E-2</v>
      </c>
      <c r="AD781" s="6">
        <f>$X781 *Z769</f>
        <v>3.3868488028292551E-2</v>
      </c>
      <c r="AE781" s="6">
        <f>$X781 *AA769</f>
        <v>5.0585414470128098E-2</v>
      </c>
      <c r="AF781" s="6">
        <f>AC781 *S781*(1 - S781)</f>
        <v>-9.0836566352802579E-3</v>
      </c>
      <c r="AG781" s="6">
        <f>AD781 *T781*(1 - T781)</f>
        <v>2.3834632638767444E-3</v>
      </c>
      <c r="AH781" s="6">
        <f>AE781 *U781*(1 - U781)</f>
        <v>5.0961613265616025E-3</v>
      </c>
      <c r="AI781" s="6">
        <f t="shared" ref="AI781" si="8870">$Q$4*$AF$33 *B781</f>
        <v>-4.7762817871976817E-4</v>
      </c>
      <c r="AJ781" s="6">
        <f t="shared" ref="AJ781" si="8871">$Q$4*$AF$33 *C781</f>
        <v>-1.4922413481488689E-4</v>
      </c>
      <c r="AK781" s="6">
        <f t="shared" ref="AK781" si="8872">$Q$4*$AF$33 *D781</f>
        <v>-1.5809991978528909E-4</v>
      </c>
      <c r="AL781" s="6">
        <f t="shared" ref="AL781" si="8873">$Q$4*$AF$33 *E781</f>
        <v>-6.817712330390186E-4</v>
      </c>
      <c r="AM781" s="6">
        <f t="shared" ref="AM781" si="8874">$Q$4*$AF$33 *F781</f>
        <v>-1.3430172133339822E-3</v>
      </c>
      <c r="AN781" s="6">
        <f t="shared" ref="AN781" si="8875">$Q$4*$AF$33 *G781</f>
        <v>-1.4922413481488689E-4</v>
      </c>
      <c r="AO781" s="6">
        <f t="shared" ref="AO781" si="8876">$Q$4*$AF$33 *H781</f>
        <v>-1.5809991978528909E-4</v>
      </c>
      <c r="AP781" s="6">
        <f t="shared" ref="AP781" si="8877">$Q$4*$AF$33 *I781</f>
        <v>-6.8620912552421962E-4</v>
      </c>
      <c r="AQ781" s="6">
        <f t="shared" ref="AQ781" si="8878">$Q$4*$AF$33 *J781</f>
        <v>-1.5366202730008799E-4</v>
      </c>
      <c r="AR781" s="6">
        <f t="shared" ref="AR781" si="8879">$Q$4*$AF$33 *K781</f>
        <v>-1.501117133119271E-4</v>
      </c>
      <c r="AS781" s="6">
        <f t="shared" ref="AS781" si="8880">$Q$4*$AF$33 *L781</f>
        <v>-1.5366202730008799E-4</v>
      </c>
      <c r="AT781" s="6">
        <f t="shared" ref="AT781" si="8881">$Q$4*$AF$33 *M781</f>
        <v>-1.5366202730008799E-4</v>
      </c>
      <c r="AU781" s="6">
        <f t="shared" ref="AU781" si="8882">$Q$4*$AF$33 *N781</f>
        <v>-1.6253781227049019E-4</v>
      </c>
      <c r="AV781" s="6">
        <f t="shared" ref="AV781" si="8883">$Q$4*$AG$33 *B781</f>
        <v>-5.733351398497838E-5</v>
      </c>
      <c r="AW781" s="6">
        <f t="shared" ref="AW781" si="8884">$Q$4*$AG$33 *C781</f>
        <v>-1.7912561279859678E-5</v>
      </c>
      <c r="AX781" s="6">
        <f t="shared" ref="AX781" si="8885">$Q$4*$AG$33 *D781</f>
        <v>-1.8977992434052078E-5</v>
      </c>
      <c r="AY781" s="6">
        <f t="shared" ref="AY781" si="8886">$Q$4*$AG$33 *E781</f>
        <v>-8.1838430531403508E-5</v>
      </c>
      <c r="AZ781" s="6">
        <f t="shared" ref="AZ781" si="8887">$Q$4*$AG$33 *F781</f>
        <v>-1.6121305151873711E-4</v>
      </c>
      <c r="BA781" s="6">
        <f t="shared" ref="BA781" si="8888">$Q$4*$AG$33 *G781</f>
        <v>-1.7912561279859678E-5</v>
      </c>
      <c r="BB781" s="6">
        <f t="shared" ref="BB781" si="8889">$Q$4*$AG$33 *H781</f>
        <v>-1.8977992434052078E-5</v>
      </c>
      <c r="BC781" s="6">
        <f t="shared" ref="BC781" si="8890">$Q$4*$AG$33 *I781</f>
        <v>-8.2371146108499717E-5</v>
      </c>
      <c r="BD781" s="6">
        <f t="shared" ref="BD781" si="8891">$Q$4*$AG$33 *J781</f>
        <v>-1.8445276856955879E-5</v>
      </c>
      <c r="BE781" s="6">
        <f t="shared" ref="BE781" si="8892">$Q$4*$AG$33 *K781</f>
        <v>-1.8019104395278919E-5</v>
      </c>
      <c r="BF781" s="6">
        <f t="shared" ref="BF781" si="8893">$Q$4*$AG$33 *L781</f>
        <v>-1.8445276856955879E-5</v>
      </c>
      <c r="BG781" s="6">
        <f t="shared" ref="BG781" si="8894">$Q$4*$AG$33 *M781</f>
        <v>-1.8445276856955879E-5</v>
      </c>
      <c r="BH781" s="6">
        <f t="shared" ref="BH781" si="8895">$Q$4*$AG$33 *N781</f>
        <v>-1.9510708011148276E-5</v>
      </c>
      <c r="BI781" s="6">
        <f t="shared" ref="BI781" si="8896">$Q$4*$AH$33 *B781</f>
        <v>-3.1616436273228051E-5</v>
      </c>
      <c r="BJ781" s="6">
        <f t="shared" ref="BJ781" si="8897">$Q$4*$AH$33 *C781</f>
        <v>-9.8778412979074856E-6</v>
      </c>
      <c r="BK781" s="6">
        <f t="shared" ref="BK781" si="8898">$Q$4*$AH$33 *D781</f>
        <v>-1.0465370891835069E-5</v>
      </c>
      <c r="BL781" s="6">
        <f t="shared" ref="BL781" si="8899">$Q$4*$AH$33 *E781</f>
        <v>-4.5129616933562451E-5</v>
      </c>
      <c r="BM781" s="6">
        <f t="shared" ref="BM781" si="8900">$Q$4*$AH$33 *F781</f>
        <v>-8.8900571681167377E-5</v>
      </c>
      <c r="BN781" s="6">
        <f t="shared" ref="BN781" si="8901">$Q$4*$AH$33 *G781</f>
        <v>-9.8778412979074856E-6</v>
      </c>
      <c r="BO781" s="6">
        <f t="shared" ref="BO781" si="8902">$Q$4*$AH$33 *H781</f>
        <v>-1.0465370891835069E-5</v>
      </c>
      <c r="BP781" s="6">
        <f t="shared" ref="BP781" si="8903">$Q$4*$AH$33 *I781</f>
        <v>-4.5423381730526246E-5</v>
      </c>
      <c r="BQ781" s="6">
        <f t="shared" ref="BQ781" si="8904">$Q$4*$AH$33 *J781</f>
        <v>-1.0171606094871277E-5</v>
      </c>
      <c r="BR781" s="6">
        <f t="shared" ref="BR781" si="8905">$Q$4*$AH$33 *K781</f>
        <v>-9.9365942573002432E-6</v>
      </c>
      <c r="BS781" s="6">
        <f t="shared" ref="BS781" si="8906">$Q$4*$AH$33 *L781</f>
        <v>-1.0171606094871277E-5</v>
      </c>
      <c r="BT781" s="6">
        <f t="shared" ref="BT781" si="8907">$Q$4*$AH$33 *M781</f>
        <v>-1.0171606094871277E-5</v>
      </c>
      <c r="BU781" s="6">
        <f t="shared" ref="BU781" si="8908">$Q$4*$AH$33 *N781</f>
        <v>-1.075913568879886E-5</v>
      </c>
      <c r="BV781" s="6">
        <f>AF781*BV779</f>
        <v>-3.7979899533618038E-4</v>
      </c>
      <c r="BW781" s="6">
        <f t="shared" ref="BW781" si="8909">AG781*BW779</f>
        <v>7.4577136778537334E-4</v>
      </c>
      <c r="BX781" s="10">
        <f>AH781*BX779</f>
        <v>2.8141040202493972E-3</v>
      </c>
    </row>
    <row r="782" spans="1:76" x14ac:dyDescent="0.25">
      <c r="A782" s="53"/>
      <c r="B782" s="21" t="s">
        <v>74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13">
        <f>Y779+Y781</f>
        <v>0.37024507086868158</v>
      </c>
      <c r="Z782" s="13">
        <f t="shared" ref="Z782:AB782" si="8910">Z779+Z781</f>
        <v>-0.27635345291793911</v>
      </c>
      <c r="AA782" s="13">
        <f t="shared" si="8910"/>
        <v>-0.40611760717645218</v>
      </c>
      <c r="AB782" s="13">
        <f t="shared" si="8910"/>
        <v>0.34824758889590024</v>
      </c>
      <c r="AC782" s="36" t="s">
        <v>74</v>
      </c>
      <c r="AD782" s="36"/>
      <c r="AE782" s="36"/>
      <c r="AF782" s="36"/>
      <c r="AG782" s="36"/>
      <c r="AH782" s="36"/>
      <c r="AI782" s="14">
        <f>AI779+AI781</f>
        <v>-2.8510394676173428E-2</v>
      </c>
      <c r="AJ782" s="14">
        <f t="shared" ref="AJ782:BX782" si="8911">AJ779+AJ781</f>
        <v>0.78220075684851842</v>
      </c>
      <c r="AK782" s="14">
        <f t="shared" si="8911"/>
        <v>0.50490871576808805</v>
      </c>
      <c r="AL782" s="14">
        <f t="shared" si="8911"/>
        <v>4.0211876282021365E-2</v>
      </c>
      <c r="AM782" s="14">
        <f t="shared" si="8911"/>
        <v>0.10927388498131807</v>
      </c>
      <c r="AN782" s="14">
        <f t="shared" si="8911"/>
        <v>0.38225191289693639</v>
      </c>
      <c r="AO782" s="14">
        <f t="shared" si="8911"/>
        <v>0.9291749930702502</v>
      </c>
      <c r="AP782" s="14">
        <f t="shared" si="8911"/>
        <v>4.3198666333784524E-2</v>
      </c>
      <c r="AQ782" s="14">
        <f t="shared" si="8911"/>
        <v>0.59770329495284535</v>
      </c>
      <c r="AR782" s="14">
        <f t="shared" si="8911"/>
        <v>8.7309410492891815E-2</v>
      </c>
      <c r="AS782" s="14">
        <f t="shared" si="8911"/>
        <v>0.55404832939197413</v>
      </c>
      <c r="AT782" s="14">
        <f t="shared" si="8911"/>
        <v>0.93217628568937927</v>
      </c>
      <c r="AU782" s="14">
        <f t="shared" si="8911"/>
        <v>0.84716297809275742</v>
      </c>
      <c r="AV782" s="14">
        <f t="shared" si="8911"/>
        <v>0.64637617852612095</v>
      </c>
      <c r="AW782" s="14">
        <f t="shared" si="8911"/>
        <v>0.89416579115859141</v>
      </c>
      <c r="AX782" s="14">
        <f t="shared" si="8911"/>
        <v>0.68493068297537851</v>
      </c>
      <c r="AY782" s="14">
        <f t="shared" si="8911"/>
        <v>0.92210274471995912</v>
      </c>
      <c r="AZ782" s="14">
        <f t="shared" si="8911"/>
        <v>0.67560707688190536</v>
      </c>
      <c r="BA782" s="14">
        <f t="shared" si="8911"/>
        <v>0.18694718002195584</v>
      </c>
      <c r="BB782" s="14">
        <f t="shared" si="8911"/>
        <v>0.34015890798215459</v>
      </c>
      <c r="BC782" s="14">
        <f t="shared" si="8911"/>
        <v>0.79569899004930844</v>
      </c>
      <c r="BD782" s="14">
        <f t="shared" si="8911"/>
        <v>0.68590997899513306</v>
      </c>
      <c r="BE782" s="14">
        <f t="shared" si="8911"/>
        <v>4.4502640466401705E-2</v>
      </c>
      <c r="BF782" s="14">
        <f t="shared" si="8911"/>
        <v>0.64903040954343894</v>
      </c>
      <c r="BG782" s="14">
        <f t="shared" si="8911"/>
        <v>0.77515036247067004</v>
      </c>
      <c r="BH782" s="14">
        <f t="shared" si="8911"/>
        <v>0.97958675776842108</v>
      </c>
      <c r="BI782" s="14">
        <f t="shared" si="8911"/>
        <v>0.74188873845502401</v>
      </c>
      <c r="BJ782" s="14">
        <f t="shared" si="8911"/>
        <v>0.38554388165609554</v>
      </c>
      <c r="BK782" s="14">
        <f t="shared" si="8911"/>
        <v>0.33223860512669806</v>
      </c>
      <c r="BL782" s="14">
        <f t="shared" si="8911"/>
        <v>6.1231137429462623E-2</v>
      </c>
      <c r="BM782" s="14">
        <f t="shared" si="8911"/>
        <v>0.76857117471730974</v>
      </c>
      <c r="BN782" s="14">
        <f t="shared" si="8911"/>
        <v>0.46591836295313921</v>
      </c>
      <c r="BO782" s="14">
        <f t="shared" si="8911"/>
        <v>0.88966636366191965</v>
      </c>
      <c r="BP782" s="14">
        <f t="shared" si="8911"/>
        <v>0.34312183763927523</v>
      </c>
      <c r="BQ782" s="14">
        <f t="shared" si="8911"/>
        <v>0.37198382528230151</v>
      </c>
      <c r="BR782" s="14">
        <f t="shared" si="8911"/>
        <v>0.32000123622634546</v>
      </c>
      <c r="BS782" s="14">
        <f t="shared" si="8911"/>
        <v>0.20256579501978558</v>
      </c>
      <c r="BT782" s="14">
        <f t="shared" si="8911"/>
        <v>0.79161656083704157</v>
      </c>
      <c r="BU782" s="14">
        <f t="shared" si="8911"/>
        <v>0.21205745317053254</v>
      </c>
      <c r="BV782" s="14">
        <f t="shared" si="8911"/>
        <v>4.1431446253748734E-2</v>
      </c>
      <c r="BW782" s="14">
        <f t="shared" si="8911"/>
        <v>0.31363977694702944</v>
      </c>
      <c r="BX782" s="15">
        <f t="shared" si="8911"/>
        <v>0.55501483706652499</v>
      </c>
    </row>
    <row r="783" spans="1:76" x14ac:dyDescent="0.25">
      <c r="A783" s="53"/>
      <c r="BX783" s="12"/>
    </row>
    <row r="784" spans="1:76" x14ac:dyDescent="0.25">
      <c r="A784" s="53"/>
      <c r="B784" s="8">
        <v>0.29330855018587365</v>
      </c>
      <c r="C784" s="3">
        <v>0.10297397769516729</v>
      </c>
      <c r="D784" s="3">
        <v>0.11189591078066916</v>
      </c>
      <c r="E784" s="3">
        <v>0.45687732342007437</v>
      </c>
      <c r="F784" s="3">
        <v>0.62639405204460963</v>
      </c>
      <c r="G784" s="3">
        <v>0.1</v>
      </c>
      <c r="H784" s="3">
        <v>0.1</v>
      </c>
      <c r="I784" s="3">
        <v>0.51635687732342006</v>
      </c>
      <c r="J784" s="3">
        <v>0.1</v>
      </c>
      <c r="K784" s="3">
        <v>0.10118959107806692</v>
      </c>
      <c r="L784" s="3">
        <v>0.10297397769516729</v>
      </c>
      <c r="M784" s="3">
        <v>0.1</v>
      </c>
      <c r="N784" s="3">
        <v>0.120817843866171</v>
      </c>
      <c r="O784" s="3">
        <v>0</v>
      </c>
      <c r="P784" s="6">
        <f>$BV$43+ (B784*AI778) + (C784*$AJ$43) +(D784*$AK$43)+(E784*$AL$43)+(F784*$AM$43)+(G784*$AN$43)+(H784*$AO$43)+(I784*$AP$43)+(J784*$AQ$43)+(K784*$AR$43)+(L784*$AS$43)+(M784*$AT$43)+(N784*$AU$43)</f>
        <v>1.0450014245468009</v>
      </c>
      <c r="Q784" s="6">
        <f>$BW$43+ (B784*$AV$43) + (C784*$AW$43) +(D784*$AX$43)+(E784*$AY$43)+(F784*$AZ$43)+(G784*$BA$43)+(H784*$BB$43)+(I784*$BC$43)+(J784*$BD$43)+(K784*$BE$43)+(L784*$BF$43)+(M784*$BG$43)+(N784*$BH$43)</f>
        <v>2.3443019607308897</v>
      </c>
      <c r="R784" s="6">
        <f>$BX$43+ (B784*$BI$43) + (C784*$BJ$43) +(D784*$BK$43)+(E784*$BL$43)+(F784*$BM$43)+(G784*$BN$43)+(H784*$BO$43)+(I784*$BP$43)+(J784*$BQ$43)+(K784*$BR$43)+(L784*$BS$43)+(M784*$BT$43)+(N784*$BU$43)</f>
        <v>1.8369785785248183</v>
      </c>
      <c r="S784" s="6">
        <f t="shared" ref="S784" si="8912">1/(1+EXP(-P784))</f>
        <v>0.7398138808798016</v>
      </c>
      <c r="T784" s="6">
        <f>1/(1+EXP(-Q784))</f>
        <v>0.91248025012168565</v>
      </c>
      <c r="U784" s="6">
        <f>1/(1+EXP(-R784))</f>
        <v>0.86259097721480193</v>
      </c>
      <c r="V784" s="6">
        <f>AB769+(S784*Y769)+(T784*Z769)+(U784*AA769)</f>
        <v>6.250449844486361E-2</v>
      </c>
      <c r="W784" s="6">
        <f t="shared" ref="W784" si="8913">1/(1+EXP(-V784))</f>
        <v>0.51562103923661406</v>
      </c>
      <c r="X784" s="6">
        <f>(O784 -W784) *W784 * (1-W784)</f>
        <v>-0.12877943957868643</v>
      </c>
      <c r="Y784" s="6">
        <f>$Q$4*X784*S784</f>
        <v>-9.5272816972233939E-3</v>
      </c>
      <c r="Z784" s="6">
        <f>$Q$4*X784*T784</f>
        <v>-1.1750869523729029E-2</v>
      </c>
      <c r="AA784" s="6">
        <f>$Q$4*X784*U784</f>
        <v>-1.1108398263135366E-2</v>
      </c>
      <c r="AB784" s="6">
        <f>$Q$4*X784</f>
        <v>-1.2877943957868643E-2</v>
      </c>
      <c r="AC784" s="6">
        <f>$X784 *Y769</f>
        <v>-4.8994614100081595E-2</v>
      </c>
      <c r="AD784" s="6">
        <f>$X784 *Z769</f>
        <v>3.3982327183353832E-2</v>
      </c>
      <c r="AE784" s="6">
        <f>$X784 *AA769</f>
        <v>5.075544275237364E-2</v>
      </c>
      <c r="AF784" s="6">
        <f>AC784 *S784*(1 - S784)</f>
        <v>-9.430939096212218E-3</v>
      </c>
      <c r="AG784" s="6">
        <f>AD784 *T784*(1 - T784)</f>
        <v>2.7138301189228746E-3</v>
      </c>
      <c r="AH784" s="6">
        <f>AE784 *U784*(1 - U784)</f>
        <v>6.0159301169261459E-3</v>
      </c>
      <c r="AI784" s="6">
        <f t="shared" ref="AI784" si="8914">$Q$4*$AF$33 *B784</f>
        <v>-4.3768714635295826E-4</v>
      </c>
      <c r="AJ784" s="6">
        <f t="shared" ref="AJ784" si="8915">$Q$4*$AF$33 *C784</f>
        <v>-1.5366202730008799E-4</v>
      </c>
      <c r="AK784" s="6">
        <f t="shared" ref="AK784" si="8916">$Q$4*$AF$33 *D784</f>
        <v>-1.6697570475569131E-4</v>
      </c>
      <c r="AL784" s="6">
        <f t="shared" ref="AL784" si="8917">$Q$4*$AF$33 *E784</f>
        <v>-6.817712330390186E-4</v>
      </c>
      <c r="AM784" s="6">
        <f t="shared" ref="AM784" si="8918">$Q$4*$AF$33 *F784</f>
        <v>-9.3473110469548108E-4</v>
      </c>
      <c r="AN784" s="6">
        <f t="shared" ref="AN784" si="8919">$Q$4*$AF$33 *G784</f>
        <v>-1.4922413481488689E-4</v>
      </c>
      <c r="AO784" s="6">
        <f t="shared" ref="AO784" si="8920">$Q$4*$AF$33 *H784</f>
        <v>-1.4922413481488689E-4</v>
      </c>
      <c r="AP784" s="6">
        <f t="shared" ref="AP784" si="8921">$Q$4*$AF$33 *I784</f>
        <v>-7.7052908274304044E-4</v>
      </c>
      <c r="AQ784" s="6">
        <f t="shared" ref="AQ784" si="8922">$Q$4*$AF$33 *J784</f>
        <v>-1.4922413481488689E-4</v>
      </c>
      <c r="AR784" s="6">
        <f t="shared" ref="AR784" si="8923">$Q$4*$AF$33 *K784</f>
        <v>-1.5099929180896734E-4</v>
      </c>
      <c r="AS784" s="6">
        <f t="shared" ref="AS784" si="8924">$Q$4*$AF$33 *L784</f>
        <v>-1.5366202730008799E-4</v>
      </c>
      <c r="AT784" s="6">
        <f t="shared" ref="AT784" si="8925">$Q$4*$AF$33 *M784</f>
        <v>-1.4922413481488689E-4</v>
      </c>
      <c r="AU784" s="6">
        <f t="shared" ref="AU784" si="8926">$Q$4*$AF$33 *N784</f>
        <v>-1.8028938221129458E-4</v>
      </c>
      <c r="AV784" s="6">
        <f t="shared" ref="AV784" si="8927">$Q$4*$AG$33 *B784</f>
        <v>-5.2539073791112597E-5</v>
      </c>
      <c r="AW784" s="6">
        <f t="shared" ref="AW784" si="8928">$Q$4*$AG$33 *C784</f>
        <v>-1.8445276856955879E-5</v>
      </c>
      <c r="AX784" s="6">
        <f t="shared" ref="AX784" si="8929">$Q$4*$AG$33 *D784</f>
        <v>-2.0043423588244475E-5</v>
      </c>
      <c r="AY784" s="6">
        <f t="shared" ref="AY784" si="8930">$Q$4*$AG$33 *E784</f>
        <v>-8.1838430531403508E-5</v>
      </c>
      <c r="AZ784" s="6">
        <f t="shared" ref="AZ784" si="8931">$Q$4*$AG$33 *F784</f>
        <v>-1.1220321842588683E-4</v>
      </c>
      <c r="BA784" s="6">
        <f t="shared" ref="BA784" si="8932">$Q$4*$AG$33 *G784</f>
        <v>-1.7912561279859678E-5</v>
      </c>
      <c r="BB784" s="6">
        <f t="shared" ref="BB784" si="8933">$Q$4*$AG$33 *H784</f>
        <v>-1.7912561279859678E-5</v>
      </c>
      <c r="BC784" s="6">
        <f t="shared" ref="BC784" si="8934">$Q$4*$AG$33 *I784</f>
        <v>-9.2492742073327477E-5</v>
      </c>
      <c r="BD784" s="6">
        <f t="shared" ref="BD784" si="8935">$Q$4*$AG$33 *J784</f>
        <v>-1.7912561279859678E-5</v>
      </c>
      <c r="BE784" s="6">
        <f t="shared" ref="BE784" si="8936">$Q$4*$AG$33 *K784</f>
        <v>-1.812564751069816E-5</v>
      </c>
      <c r="BF784" s="6">
        <f t="shared" ref="BF784" si="8937">$Q$4*$AG$33 *L784</f>
        <v>-1.8445276856955879E-5</v>
      </c>
      <c r="BG784" s="6">
        <f t="shared" ref="BG784" si="8938">$Q$4*$AG$33 *M784</f>
        <v>-1.7912561279859678E-5</v>
      </c>
      <c r="BH784" s="6">
        <f t="shared" ref="BH784" si="8939">$Q$4*$AG$33 *N784</f>
        <v>-2.164157031953307E-5</v>
      </c>
      <c r="BI784" s="6">
        <f t="shared" ref="BI784" si="8940">$Q$4*$AH$33 *B784</f>
        <v>-2.897255310055393E-5</v>
      </c>
      <c r="BJ784" s="6">
        <f t="shared" ref="BJ784" si="8941">$Q$4*$AH$33 *C784</f>
        <v>-1.0171606094871277E-5</v>
      </c>
      <c r="BK784" s="6">
        <f t="shared" ref="BK784" si="8942">$Q$4*$AH$33 *D784</f>
        <v>-1.1052900485762652E-5</v>
      </c>
      <c r="BL784" s="6">
        <f t="shared" ref="BL784" si="8943">$Q$4*$AH$33 *E784</f>
        <v>-4.5129616933562451E-5</v>
      </c>
      <c r="BM784" s="6">
        <f t="shared" ref="BM784" si="8944">$Q$4*$AH$33 *F784</f>
        <v>-6.1874210360498563E-5</v>
      </c>
      <c r="BN784" s="6">
        <f t="shared" ref="BN784" si="8945">$Q$4*$AH$33 *G784</f>
        <v>-9.8778412979074856E-6</v>
      </c>
      <c r="BO784" s="6">
        <f t="shared" ref="BO784" si="8946">$Q$4*$AH$33 *H784</f>
        <v>-9.8778412979074856E-6</v>
      </c>
      <c r="BP784" s="6">
        <f t="shared" ref="BP784" si="8947">$Q$4*$AH$33 *I784</f>
        <v>-5.1004912872838277E-5</v>
      </c>
      <c r="BQ784" s="6">
        <f t="shared" ref="BQ784" si="8948">$Q$4*$AH$33 *J784</f>
        <v>-9.8778412979074856E-6</v>
      </c>
      <c r="BR784" s="6">
        <f t="shared" ref="BR784" si="8949">$Q$4*$AH$33 *K784</f>
        <v>-9.9953472166930026E-6</v>
      </c>
      <c r="BS784" s="6">
        <f t="shared" ref="BS784" si="8950">$Q$4*$AH$33 *L784</f>
        <v>-1.0171606094871277E-5</v>
      </c>
      <c r="BT784" s="6">
        <f t="shared" ref="BT784" si="8951">$Q$4*$AH$33 *M784</f>
        <v>-9.8778412979074856E-6</v>
      </c>
      <c r="BU784" s="6">
        <f t="shared" ref="BU784" si="8952">$Q$4*$AH$33 *N784</f>
        <v>-1.1934194876654025E-5</v>
      </c>
      <c r="BV784" s="6">
        <f>AF784*BV782</f>
        <v>-3.9073744628709419E-4</v>
      </c>
      <c r="BW784" s="6">
        <f t="shared" ref="BW784" si="8953">AG784*BW782</f>
        <v>8.5116507317110077E-4</v>
      </c>
      <c r="BX784" s="10">
        <f>AH784*BX782</f>
        <v>3.3389304736493653E-3</v>
      </c>
    </row>
    <row r="785" spans="1:76" x14ac:dyDescent="0.25">
      <c r="A785" s="53"/>
      <c r="B785" s="21" t="s">
        <v>74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13">
        <f>Y782+Y784</f>
        <v>0.36071778917145819</v>
      </c>
      <c r="Z785" s="13">
        <f t="shared" ref="Z785:AB785" si="8954">Z782+Z784</f>
        <v>-0.28810432244166817</v>
      </c>
      <c r="AA785" s="13">
        <f t="shared" si="8954"/>
        <v>-0.41722600543958754</v>
      </c>
      <c r="AB785" s="13">
        <f t="shared" si="8954"/>
        <v>0.33536964493803162</v>
      </c>
      <c r="AC785" s="36" t="s">
        <v>74</v>
      </c>
      <c r="AD785" s="36"/>
      <c r="AE785" s="36"/>
      <c r="AF785" s="36"/>
      <c r="AG785" s="36"/>
      <c r="AH785" s="36"/>
      <c r="AI785" s="14">
        <f>AI782+AI784</f>
        <v>-2.8948081822526384E-2</v>
      </c>
      <c r="AJ785" s="14">
        <f t="shared" ref="AJ785:BX785" si="8955">AJ782+AJ784</f>
        <v>0.78204709482121837</v>
      </c>
      <c r="AK785" s="14">
        <f t="shared" si="8955"/>
        <v>0.50474174006333239</v>
      </c>
      <c r="AL785" s="14">
        <f t="shared" si="8955"/>
        <v>3.9530105048982349E-2</v>
      </c>
      <c r="AM785" s="14">
        <f t="shared" si="8955"/>
        <v>0.10833915387662259</v>
      </c>
      <c r="AN785" s="14">
        <f t="shared" si="8955"/>
        <v>0.3821026887621215</v>
      </c>
      <c r="AO785" s="14">
        <f t="shared" si="8955"/>
        <v>0.92902576893543531</v>
      </c>
      <c r="AP785" s="14">
        <f t="shared" si="8955"/>
        <v>4.2428137251041484E-2</v>
      </c>
      <c r="AQ785" s="14">
        <f t="shared" si="8955"/>
        <v>0.59755407081803047</v>
      </c>
      <c r="AR785" s="14">
        <f t="shared" si="8955"/>
        <v>8.715841120108285E-2</v>
      </c>
      <c r="AS785" s="14">
        <f t="shared" si="8955"/>
        <v>0.55389466736467408</v>
      </c>
      <c r="AT785" s="14">
        <f t="shared" si="8955"/>
        <v>0.93202706155456438</v>
      </c>
      <c r="AU785" s="14">
        <f t="shared" si="8955"/>
        <v>0.84698268871054616</v>
      </c>
      <c r="AV785" s="14">
        <f t="shared" si="8955"/>
        <v>0.64632363945232985</v>
      </c>
      <c r="AW785" s="14">
        <f t="shared" si="8955"/>
        <v>0.8941473458817345</v>
      </c>
      <c r="AX785" s="14">
        <f t="shared" si="8955"/>
        <v>0.68491063955179032</v>
      </c>
      <c r="AY785" s="14">
        <f t="shared" si="8955"/>
        <v>0.92202090628942768</v>
      </c>
      <c r="AZ785" s="14">
        <f t="shared" si="8955"/>
        <v>0.67549487366347949</v>
      </c>
      <c r="BA785" s="14">
        <f t="shared" si="8955"/>
        <v>0.18692926746067598</v>
      </c>
      <c r="BB785" s="14">
        <f t="shared" si="8955"/>
        <v>0.34014099542087473</v>
      </c>
      <c r="BC785" s="14">
        <f t="shared" si="8955"/>
        <v>0.79560649730723509</v>
      </c>
      <c r="BD785" s="14">
        <f t="shared" si="8955"/>
        <v>0.68589206643385325</v>
      </c>
      <c r="BE785" s="14">
        <f t="shared" si="8955"/>
        <v>4.4484514818891006E-2</v>
      </c>
      <c r="BF785" s="14">
        <f t="shared" si="8955"/>
        <v>0.64901196426658203</v>
      </c>
      <c r="BG785" s="14">
        <f t="shared" si="8955"/>
        <v>0.77513244990939023</v>
      </c>
      <c r="BH785" s="14">
        <f t="shared" si="8955"/>
        <v>0.97956511619810149</v>
      </c>
      <c r="BI785" s="14">
        <f t="shared" si="8955"/>
        <v>0.74185976590192348</v>
      </c>
      <c r="BJ785" s="14">
        <f t="shared" si="8955"/>
        <v>0.3855337100500007</v>
      </c>
      <c r="BK785" s="14">
        <f t="shared" si="8955"/>
        <v>0.33222755222621231</v>
      </c>
      <c r="BL785" s="14">
        <f t="shared" si="8955"/>
        <v>6.1186007812529059E-2</v>
      </c>
      <c r="BM785" s="14">
        <f t="shared" si="8955"/>
        <v>0.76850930050694921</v>
      </c>
      <c r="BN785" s="14">
        <f t="shared" si="8955"/>
        <v>0.4659084851118413</v>
      </c>
      <c r="BO785" s="14">
        <f t="shared" si="8955"/>
        <v>0.88965648582062173</v>
      </c>
      <c r="BP785" s="14">
        <f t="shared" si="8955"/>
        <v>0.34307083272640237</v>
      </c>
      <c r="BQ785" s="14">
        <f t="shared" si="8955"/>
        <v>0.37197394744100359</v>
      </c>
      <c r="BR785" s="14">
        <f t="shared" si="8955"/>
        <v>0.31999124087912878</v>
      </c>
      <c r="BS785" s="14">
        <f t="shared" si="8955"/>
        <v>0.20255562341369071</v>
      </c>
      <c r="BT785" s="14">
        <f t="shared" si="8955"/>
        <v>0.79160668299574366</v>
      </c>
      <c r="BU785" s="14">
        <f t="shared" si="8955"/>
        <v>0.21204551897565588</v>
      </c>
      <c r="BV785" s="14">
        <f t="shared" si="8955"/>
        <v>4.1040708807461641E-2</v>
      </c>
      <c r="BW785" s="14">
        <f t="shared" si="8955"/>
        <v>0.31449094202020056</v>
      </c>
      <c r="BX785" s="15">
        <f t="shared" si="8955"/>
        <v>0.55835376754017441</v>
      </c>
    </row>
    <row r="786" spans="1:76" x14ac:dyDescent="0.25">
      <c r="A786" s="53"/>
      <c r="BX786" s="12"/>
    </row>
    <row r="787" spans="1:76" x14ac:dyDescent="0.25">
      <c r="A787" s="53"/>
      <c r="B787" s="8">
        <v>0.26654275092936808</v>
      </c>
      <c r="C787" s="3">
        <v>0.10297397769516729</v>
      </c>
      <c r="D787" s="3">
        <v>0.10892193308550187</v>
      </c>
      <c r="E787" s="3">
        <v>0.48661710037174721</v>
      </c>
      <c r="F787" s="3">
        <v>0.86133828996282535</v>
      </c>
      <c r="G787" s="3">
        <v>0.10297397769516729</v>
      </c>
      <c r="H787" s="3">
        <v>0.10594795539033458</v>
      </c>
      <c r="I787" s="3">
        <v>0.52230483271375472</v>
      </c>
      <c r="J787" s="3">
        <v>0.10297397769516729</v>
      </c>
      <c r="K787" s="3">
        <v>0.10178438661710038</v>
      </c>
      <c r="L787" s="3">
        <v>0.10594795539033458</v>
      </c>
      <c r="M787" s="3">
        <v>0.10297397769516729</v>
      </c>
      <c r="N787" s="3">
        <v>0.11784386617100373</v>
      </c>
      <c r="O787" s="3">
        <v>1</v>
      </c>
      <c r="P787" s="6">
        <f>$BV$43+ (B787*AI781) + (C787*$AJ$43) +(D787*$AK$43)+(E787*$AL$43)+(F787*$AM$43)+(G787*$AN$43)+(H787*$AO$43)+(I787*$AP$43)+(J787*$AQ$43)+(K787*$AR$43)+(L787*$AS$43)+(M787*$AT$43)+(N787*$AU$43)</f>
        <v>1.1317147385344517</v>
      </c>
      <c r="Q787" s="6">
        <f>$BW$43+ (B787*$AV$43) + (C787*$AW$43) +(D787*$AX$43)+(E787*$AY$43)+(F787*$AZ$43)+(G787*$BA$43)+(H787*$BB$43)+(I787*$BC$43)+(J787*$BD$43)+(K787*$BE$43)+(L787*$BF$43)+(M787*$BG$43)+(N787*$BH$43)</f>
        <v>2.5278153577523916</v>
      </c>
      <c r="R787" s="6">
        <f>$BX$43+ (B787*$BI$43) + (C787*$BJ$43) +(D787*$BK$43)+(E787*$BL$43)+(F787*$BM$43)+(G787*$BN$43)+(H787*$BO$43)+(I787*$BP$43)+(J787*$BQ$43)+(K787*$BR$43)+(L787*$BS$43)+(M787*$BT$43)+(N787*$BU$43)</f>
        <v>2.0140708588530623</v>
      </c>
      <c r="S787" s="6">
        <f t="shared" ref="S787" si="8956">1/(1+EXP(-P787))</f>
        <v>0.75615520917549806</v>
      </c>
      <c r="T787" s="6">
        <f>1/(1+EXP(-Q787))</f>
        <v>0.92606892041802802</v>
      </c>
      <c r="U787" s="6">
        <f>1/(1+EXP(-R787))</f>
        <v>0.88226653012088019</v>
      </c>
      <c r="V787" s="6">
        <f>AB769+(S787*Y769)+(T787*Z769)+(U787*AA769)</f>
        <v>5.7381173109927297E-2</v>
      </c>
      <c r="W787" s="6">
        <f t="shared" ref="W787" si="8957">1/(1+EXP(-V787))</f>
        <v>0.5143413584648282</v>
      </c>
      <c r="X787" s="6">
        <f>(O787 -W787) *W787 * (1-W787)</f>
        <v>0.12131477275511418</v>
      </c>
      <c r="Y787" s="6">
        <f>$Q$4*X787*S787</f>
        <v>9.1732797368721392E-3</v>
      </c>
      <c r="Z787" s="6">
        <f>$Q$4*X787*T787</f>
        <v>1.12345840636087E-2</v>
      </c>
      <c r="AA787" s="6">
        <f>$Q$4*X787*U787</f>
        <v>1.0703196361105768E-2</v>
      </c>
      <c r="AB787" s="6">
        <f>$Q$4*X787</f>
        <v>1.2131477275511419E-2</v>
      </c>
      <c r="AC787" s="6">
        <f>$X787 *Y769</f>
        <v>4.6154653997730492E-2</v>
      </c>
      <c r="AD787" s="6">
        <f>$X787 *Z769</f>
        <v>-3.2012550399550047E-2</v>
      </c>
      <c r="AE787" s="6">
        <f>$X787 *AA769</f>
        <v>-4.781341667376296E-2</v>
      </c>
      <c r="AF787" s="6">
        <f>AC787 *S787*(1 - S787)</f>
        <v>8.5102032067712035E-3</v>
      </c>
      <c r="AG787" s="6">
        <f>AD787 *T787*(1 - T787)</f>
        <v>-2.1917480682793447E-3</v>
      </c>
      <c r="AH787" s="6">
        <f>AE787 *U787*(1 - U787)</f>
        <v>-4.9664895583399855E-3</v>
      </c>
      <c r="AI787" s="6">
        <f t="shared" ref="AI787" si="8958">$Q$4*$AF$33 *B787</f>
        <v>-3.9774611398614841E-4</v>
      </c>
      <c r="AJ787" s="6">
        <f t="shared" ref="AJ787" si="8959">$Q$4*$AF$33 *C787</f>
        <v>-1.5366202730008799E-4</v>
      </c>
      <c r="AK787" s="6">
        <f t="shared" ref="AK787" si="8960">$Q$4*$AF$33 *D787</f>
        <v>-1.6253781227049019E-4</v>
      </c>
      <c r="AL787" s="6">
        <f t="shared" ref="AL787" si="8961">$Q$4*$AF$33 *E787</f>
        <v>-7.2615015789102952E-4</v>
      </c>
      <c r="AM787" s="6">
        <f t="shared" ref="AM787" si="8962">$Q$4*$AF$33 *F787</f>
        <v>-1.285324611026368E-3</v>
      </c>
      <c r="AN787" s="6">
        <f t="shared" ref="AN787" si="8963">$Q$4*$AF$33 *G787</f>
        <v>-1.5366202730008799E-4</v>
      </c>
      <c r="AO787" s="6">
        <f t="shared" ref="AO787" si="8964">$Q$4*$AF$33 *H787</f>
        <v>-1.5809991978528909E-4</v>
      </c>
      <c r="AP787" s="6">
        <f t="shared" ref="AP787" si="8965">$Q$4*$AF$33 *I787</f>
        <v>-7.794048677134428E-4</v>
      </c>
      <c r="AQ787" s="6">
        <f t="shared" ref="AQ787" si="8966">$Q$4*$AF$33 *J787</f>
        <v>-1.5366202730008799E-4</v>
      </c>
      <c r="AR787" s="6">
        <f t="shared" ref="AR787" si="8967">$Q$4*$AF$33 *K787</f>
        <v>-1.5188687030600755E-4</v>
      </c>
      <c r="AS787" s="6">
        <f t="shared" ref="AS787" si="8968">$Q$4*$AF$33 *L787</f>
        <v>-1.5809991978528909E-4</v>
      </c>
      <c r="AT787" s="6">
        <f t="shared" ref="AT787" si="8969">$Q$4*$AF$33 *M787</f>
        <v>-1.5366202730008799E-4</v>
      </c>
      <c r="AU787" s="6">
        <f t="shared" ref="AU787" si="8970">$Q$4*$AF$33 *N787</f>
        <v>-1.7585148972609351E-4</v>
      </c>
      <c r="AV787" s="6">
        <f t="shared" ref="AV787" si="8971">$Q$4*$AG$33 *B787</f>
        <v>-4.7744633597246808E-5</v>
      </c>
      <c r="AW787" s="6">
        <f t="shared" ref="AW787" si="8972">$Q$4*$AG$33 *C787</f>
        <v>-1.8445276856955879E-5</v>
      </c>
      <c r="AX787" s="6">
        <f t="shared" ref="AX787" si="8973">$Q$4*$AG$33 *D787</f>
        <v>-1.9510708011148276E-5</v>
      </c>
      <c r="AY787" s="6">
        <f t="shared" ref="AY787" si="8974">$Q$4*$AG$33 *E787</f>
        <v>-8.71655863023655E-5</v>
      </c>
      <c r="AZ787" s="6">
        <f t="shared" ref="AZ787" si="8975">$Q$4*$AG$33 *F787</f>
        <v>-1.5428774901648652E-4</v>
      </c>
      <c r="BA787" s="6">
        <f t="shared" ref="BA787" si="8976">$Q$4*$AG$33 *G787</f>
        <v>-1.8445276856955879E-5</v>
      </c>
      <c r="BB787" s="6">
        <f t="shared" ref="BB787" si="8977">$Q$4*$AG$33 *H787</f>
        <v>-1.8977992434052078E-5</v>
      </c>
      <c r="BC787" s="6">
        <f t="shared" ref="BC787" si="8978">$Q$4*$AG$33 *I787</f>
        <v>-9.3558173227519895E-5</v>
      </c>
      <c r="BD787" s="6">
        <f t="shared" ref="BD787" si="8979">$Q$4*$AG$33 *J787</f>
        <v>-1.8445276856955879E-5</v>
      </c>
      <c r="BE787" s="6">
        <f t="shared" ref="BE787" si="8980">$Q$4*$AG$33 *K787</f>
        <v>-1.8232190626117397E-5</v>
      </c>
      <c r="BF787" s="6">
        <f t="shared" ref="BF787" si="8981">$Q$4*$AG$33 *L787</f>
        <v>-1.8977992434052078E-5</v>
      </c>
      <c r="BG787" s="6">
        <f t="shared" ref="BG787" si="8982">$Q$4*$AG$33 *M787</f>
        <v>-1.8445276856955879E-5</v>
      </c>
      <c r="BH787" s="6">
        <f t="shared" ref="BH787" si="8983">$Q$4*$AG$33 *N787</f>
        <v>-2.1108854742436872E-5</v>
      </c>
      <c r="BI787" s="6">
        <f t="shared" ref="BI787" si="8984">$Q$4*$AH$33 *B787</f>
        <v>-2.6328669927879809E-5</v>
      </c>
      <c r="BJ787" s="6">
        <f t="shared" ref="BJ787" si="8985">$Q$4*$AH$33 *C787</f>
        <v>-1.0171606094871277E-5</v>
      </c>
      <c r="BK787" s="6">
        <f t="shared" ref="BK787" si="8986">$Q$4*$AH$33 *D787</f>
        <v>-1.075913568879886E-5</v>
      </c>
      <c r="BL787" s="6">
        <f t="shared" ref="BL787" si="8987">$Q$4*$AH$33 *E787</f>
        <v>-4.8067264903200367E-5</v>
      </c>
      <c r="BM787" s="6">
        <f t="shared" ref="BM787" si="8988">$Q$4*$AH$33 *F787</f>
        <v>-8.5081629320638089E-5</v>
      </c>
      <c r="BN787" s="6">
        <f t="shared" ref="BN787" si="8989">$Q$4*$AH$33 *G787</f>
        <v>-1.0171606094871277E-5</v>
      </c>
      <c r="BO787" s="6">
        <f t="shared" ref="BO787" si="8990">$Q$4*$AH$33 *H787</f>
        <v>-1.0465370891835069E-5</v>
      </c>
      <c r="BP787" s="6">
        <f t="shared" ref="BP787" si="8991">$Q$4*$AH$33 *I787</f>
        <v>-5.1592442466765873E-5</v>
      </c>
      <c r="BQ787" s="6">
        <f t="shared" ref="BQ787" si="8992">$Q$4*$AH$33 *J787</f>
        <v>-1.0171606094871277E-5</v>
      </c>
      <c r="BR787" s="6">
        <f t="shared" ref="BR787" si="8993">$Q$4*$AH$33 *K787</f>
        <v>-1.005410017608576E-5</v>
      </c>
      <c r="BS787" s="6">
        <f t="shared" ref="BS787" si="8994">$Q$4*$AH$33 *L787</f>
        <v>-1.0465370891835069E-5</v>
      </c>
      <c r="BT787" s="6">
        <f t="shared" ref="BT787" si="8995">$Q$4*$AH$33 *M787</f>
        <v>-1.0171606094871277E-5</v>
      </c>
      <c r="BU787" s="6">
        <f t="shared" ref="BU787" si="8996">$Q$4*$AH$33 *N787</f>
        <v>-1.1640430079690235E-5</v>
      </c>
      <c r="BV787" s="6">
        <f>AF787*BV785</f>
        <v>3.4926477170142326E-4</v>
      </c>
      <c r="BW787" s="6">
        <f t="shared" ref="BW787" si="8997">AG787*BW785</f>
        <v>-6.8928491466412598E-4</v>
      </c>
      <c r="BX787" s="10">
        <f>AH787*BX785</f>
        <v>-2.7730581563480679E-3</v>
      </c>
    </row>
    <row r="788" spans="1:76" x14ac:dyDescent="0.25">
      <c r="A788" s="53"/>
      <c r="B788" s="21" t="s">
        <v>74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13">
        <f>Y785+Y787</f>
        <v>0.36989106890833034</v>
      </c>
      <c r="Z788" s="13">
        <f t="shared" ref="Z788:AB788" si="8998">Z785+Z787</f>
        <v>-0.27686973837805945</v>
      </c>
      <c r="AA788" s="13">
        <f t="shared" si="8998"/>
        <v>-0.40652280907848176</v>
      </c>
      <c r="AB788" s="13">
        <f t="shared" si="8998"/>
        <v>0.34750112221354301</v>
      </c>
      <c r="AC788" s="36" t="s">
        <v>74</v>
      </c>
      <c r="AD788" s="36"/>
      <c r="AE788" s="36"/>
      <c r="AF788" s="36"/>
      <c r="AG788" s="36"/>
      <c r="AH788" s="36"/>
      <c r="AI788" s="14">
        <f>AI785+AI787</f>
        <v>-2.9345827936512532E-2</v>
      </c>
      <c r="AJ788" s="14">
        <f t="shared" ref="AJ788:BX788" si="8999">AJ785+AJ787</f>
        <v>0.78189343279391832</v>
      </c>
      <c r="AK788" s="14">
        <f t="shared" si="8999"/>
        <v>0.5045792022510619</v>
      </c>
      <c r="AL788" s="14">
        <f t="shared" si="8999"/>
        <v>3.880395489109132E-2</v>
      </c>
      <c r="AM788" s="14">
        <f t="shared" si="8999"/>
        <v>0.10705382926559621</v>
      </c>
      <c r="AN788" s="14">
        <f t="shared" si="8999"/>
        <v>0.3819490267348214</v>
      </c>
      <c r="AO788" s="14">
        <f t="shared" si="8999"/>
        <v>0.92886766901564999</v>
      </c>
      <c r="AP788" s="14">
        <f t="shared" si="8999"/>
        <v>4.1648732383328044E-2</v>
      </c>
      <c r="AQ788" s="14">
        <f t="shared" si="8999"/>
        <v>0.59740040879073042</v>
      </c>
      <c r="AR788" s="14">
        <f t="shared" si="8999"/>
        <v>8.7006524330776838E-2</v>
      </c>
      <c r="AS788" s="14">
        <f t="shared" si="8999"/>
        <v>0.55373656744488875</v>
      </c>
      <c r="AT788" s="14">
        <f t="shared" si="8999"/>
        <v>0.93187339952726433</v>
      </c>
      <c r="AU788" s="14">
        <f t="shared" si="8999"/>
        <v>0.84680683722082006</v>
      </c>
      <c r="AV788" s="14">
        <f t="shared" si="8999"/>
        <v>0.6462758948187326</v>
      </c>
      <c r="AW788" s="14">
        <f t="shared" si="8999"/>
        <v>0.8941289006048776</v>
      </c>
      <c r="AX788" s="14">
        <f t="shared" si="8999"/>
        <v>0.68489112884377923</v>
      </c>
      <c r="AY788" s="14">
        <f t="shared" si="8999"/>
        <v>0.92193374070312528</v>
      </c>
      <c r="AZ788" s="14">
        <f t="shared" si="8999"/>
        <v>0.675340585914463</v>
      </c>
      <c r="BA788" s="14">
        <f t="shared" si="8999"/>
        <v>0.18691082218381902</v>
      </c>
      <c r="BB788" s="14">
        <f t="shared" si="8999"/>
        <v>0.34012201742844067</v>
      </c>
      <c r="BC788" s="14">
        <f t="shared" si="8999"/>
        <v>0.79551293913400756</v>
      </c>
      <c r="BD788" s="14">
        <f t="shared" si="8999"/>
        <v>0.68587362115699635</v>
      </c>
      <c r="BE788" s="14">
        <f t="shared" si="8999"/>
        <v>4.4466282628264887E-2</v>
      </c>
      <c r="BF788" s="14">
        <f t="shared" si="8999"/>
        <v>0.64899298627414803</v>
      </c>
      <c r="BG788" s="14">
        <f t="shared" si="8999"/>
        <v>0.77511400463253333</v>
      </c>
      <c r="BH788" s="14">
        <f t="shared" si="8999"/>
        <v>0.979544007343359</v>
      </c>
      <c r="BI788" s="14">
        <f t="shared" si="8999"/>
        <v>0.74183343723199557</v>
      </c>
      <c r="BJ788" s="14">
        <f t="shared" si="8999"/>
        <v>0.38552353844390586</v>
      </c>
      <c r="BK788" s="14">
        <f t="shared" si="8999"/>
        <v>0.33221679309052349</v>
      </c>
      <c r="BL788" s="14">
        <f t="shared" si="8999"/>
        <v>6.1137940547625856E-2</v>
      </c>
      <c r="BM788" s="14">
        <f t="shared" si="8999"/>
        <v>0.76842421887762857</v>
      </c>
      <c r="BN788" s="14">
        <f t="shared" si="8999"/>
        <v>0.46589831350574645</v>
      </c>
      <c r="BO788" s="14">
        <f t="shared" si="8999"/>
        <v>0.88964602044972985</v>
      </c>
      <c r="BP788" s="14">
        <f t="shared" si="8999"/>
        <v>0.3430192402839356</v>
      </c>
      <c r="BQ788" s="14">
        <f t="shared" si="8999"/>
        <v>0.37196377583490875</v>
      </c>
      <c r="BR788" s="14">
        <f t="shared" si="8999"/>
        <v>0.31998118677895271</v>
      </c>
      <c r="BS788" s="14">
        <f t="shared" si="8999"/>
        <v>0.20254515804279888</v>
      </c>
      <c r="BT788" s="14">
        <f t="shared" si="8999"/>
        <v>0.79159651138964882</v>
      </c>
      <c r="BU788" s="14">
        <f t="shared" si="8999"/>
        <v>0.21203387854557618</v>
      </c>
      <c r="BV788" s="14">
        <f t="shared" si="8999"/>
        <v>4.1389973579163061E-2</v>
      </c>
      <c r="BW788" s="14">
        <f t="shared" si="8999"/>
        <v>0.31380165710553642</v>
      </c>
      <c r="BX788" s="15">
        <f t="shared" si="8999"/>
        <v>0.55558070938382631</v>
      </c>
    </row>
    <row r="789" spans="1:76" x14ac:dyDescent="0.25">
      <c r="A789" s="53"/>
      <c r="BX789" s="12"/>
    </row>
    <row r="790" spans="1:76" x14ac:dyDescent="0.25">
      <c r="A790" s="53"/>
      <c r="B790" s="8">
        <v>0.2754646840148699</v>
      </c>
      <c r="C790" s="3">
        <v>0.10297397769516729</v>
      </c>
      <c r="D790" s="3">
        <v>0.11189591078066916</v>
      </c>
      <c r="E790" s="3">
        <v>0.42713754646840152</v>
      </c>
      <c r="F790" s="3">
        <v>0.81078066914498148</v>
      </c>
      <c r="G790" s="3">
        <v>0.1</v>
      </c>
      <c r="H790" s="3">
        <v>0.10594795539033458</v>
      </c>
      <c r="I790" s="3">
        <v>0.52230483271375472</v>
      </c>
      <c r="J790" s="3">
        <v>0.10297397769516729</v>
      </c>
      <c r="K790" s="3">
        <v>0.10356877323420074</v>
      </c>
      <c r="L790" s="3">
        <v>0.10594795539033458</v>
      </c>
      <c r="M790" s="3">
        <v>0.10297397769516729</v>
      </c>
      <c r="N790" s="3">
        <v>0.120817843866171</v>
      </c>
      <c r="O790" s="3">
        <v>1</v>
      </c>
      <c r="P790" s="6">
        <f>$BV$43+ (B790*AI784) + (C790*$AJ$43) +(D790*$AK$43)+(E790*$AL$43)+(F790*$AM$43)+(G790*$AN$43)+(H790*$AO$43)+(I790*$AP$43)+(J790*$AQ$43)+(K790*$AR$43)+(L790*$AS$43)+(M790*$AT$43)+(N790*$AU$43)</f>
        <v>1.1103543467291648</v>
      </c>
      <c r="Q790" s="6">
        <f>$BW$43+ (B790*$AV$43) + (C790*$AW$43) +(D790*$AX$43)+(E790*$AY$43)+(F790*$AZ$43)+(G790*$BA$43)+(H790*$BB$43)+(I790*$BC$43)+(J790*$BD$43)+(K790*$BE$43)+(L790*$BF$43)+(M790*$BG$43)+(N790*$BH$43)</f>
        <v>2.447104400999391</v>
      </c>
      <c r="R790" s="6">
        <f>$BX$43+ (B790*$BI$43) + (C790*$BJ$43) +(D790*$BK$43)+(E790*$BL$43)+(F790*$BM$43)+(G790*$BN$43)+(H790*$BO$43)+(I790*$BP$43)+(J790*$BQ$43)+(K790*$BR$43)+(L790*$BS$43)+(M790*$BT$43)+(N790*$BU$43)</f>
        <v>1.9779537085198633</v>
      </c>
      <c r="S790" s="6">
        <f t="shared" ref="S790" si="9000">1/(1+EXP(-P790))</f>
        <v>0.75219516672101217</v>
      </c>
      <c r="T790" s="6">
        <f>1/(1+EXP(-Q790))</f>
        <v>0.92034944323104539</v>
      </c>
      <c r="U790" s="6">
        <f>1/(1+EXP(-R790))</f>
        <v>0.8784628571682368</v>
      </c>
      <c r="V790" s="6">
        <f>AB769+(S790*Y769)+(T790*Z769)+(U790*AA769)</f>
        <v>5.888294620847212E-2</v>
      </c>
      <c r="W790" s="6">
        <f t="shared" ref="W790" si="9001">1/(1+EXP(-V790))</f>
        <v>0.51471648471316778</v>
      </c>
      <c r="X790" s="6">
        <f>(O790 -W790) *W790 * (1-W790)</f>
        <v>0.12121577858208508</v>
      </c>
      <c r="Y790" s="6">
        <f>$Q$4*X790*S790</f>
        <v>9.1177922779768789E-3</v>
      </c>
      <c r="Z790" s="6">
        <f>$Q$4*X790*T790</f>
        <v>1.1156087432883969E-2</v>
      </c>
      <c r="AA790" s="6">
        <f>$Q$4*X790*U790</f>
        <v>1.0648355918709083E-2</v>
      </c>
      <c r="AB790" s="6">
        <f>$Q$4*X790</f>
        <v>1.2121577858208509E-2</v>
      </c>
      <c r="AC790" s="6">
        <f>$X790 *Y769</f>
        <v>4.6116991298455007E-2</v>
      </c>
      <c r="AD790" s="6">
        <f>$X790 *Z769</f>
        <v>-3.1986427810508457E-2</v>
      </c>
      <c r="AE790" s="6">
        <f>$X790 *AA769</f>
        <v>-4.7774400406116239E-2</v>
      </c>
      <c r="AF790" s="6">
        <f>AC790 *S790*(1 - S790)</f>
        <v>8.596096399602975E-3</v>
      </c>
      <c r="AG790" s="6">
        <f>AD790 *T790*(1 - T790)</f>
        <v>-2.3448081307981235E-3</v>
      </c>
      <c r="AH790" s="6">
        <f>AE790 *U790*(1 - U790)</f>
        <v>-5.1006752197621233E-3</v>
      </c>
      <c r="AI790" s="6">
        <f t="shared" ref="AI790" si="9002">$Q$4*$AF$33 *B790</f>
        <v>-4.1105979144175162E-4</v>
      </c>
      <c r="AJ790" s="6">
        <f t="shared" ref="AJ790" si="9003">$Q$4*$AF$33 *C790</f>
        <v>-1.5366202730008799E-4</v>
      </c>
      <c r="AK790" s="6">
        <f t="shared" ref="AK790" si="9004">$Q$4*$AF$33 *D790</f>
        <v>-1.6697570475569131E-4</v>
      </c>
      <c r="AL790" s="6">
        <f t="shared" ref="AL790" si="9005">$Q$4*$AF$33 *E790</f>
        <v>-6.3739230818700768E-4</v>
      </c>
      <c r="AM790" s="6">
        <f t="shared" ref="AM790" si="9006">$Q$4*$AF$33 *F790</f>
        <v>-1.2098804387779493E-3</v>
      </c>
      <c r="AN790" s="6">
        <f t="shared" ref="AN790" si="9007">$Q$4*$AF$33 *G790</f>
        <v>-1.4922413481488689E-4</v>
      </c>
      <c r="AO790" s="6">
        <f t="shared" ref="AO790" si="9008">$Q$4*$AF$33 *H790</f>
        <v>-1.5809991978528909E-4</v>
      </c>
      <c r="AP790" s="6">
        <f t="shared" ref="AP790" si="9009">$Q$4*$AF$33 *I790</f>
        <v>-7.794048677134428E-4</v>
      </c>
      <c r="AQ790" s="6">
        <f t="shared" ref="AQ790" si="9010">$Q$4*$AF$33 *J790</f>
        <v>-1.5366202730008799E-4</v>
      </c>
      <c r="AR790" s="6">
        <f t="shared" ref="AR790" si="9011">$Q$4*$AF$33 *K790</f>
        <v>-1.545496057971282E-4</v>
      </c>
      <c r="AS790" s="6">
        <f t="shared" ref="AS790" si="9012">$Q$4*$AF$33 *L790</f>
        <v>-1.5809991978528909E-4</v>
      </c>
      <c r="AT790" s="6">
        <f t="shared" ref="AT790" si="9013">$Q$4*$AF$33 *M790</f>
        <v>-1.5366202730008799E-4</v>
      </c>
      <c r="AU790" s="6">
        <f t="shared" ref="AU790" si="9014">$Q$4*$AF$33 *N790</f>
        <v>-1.8028938221129458E-4</v>
      </c>
      <c r="AV790" s="6">
        <f t="shared" ref="AV790" si="9015">$Q$4*$AG$33 *B790</f>
        <v>-4.93427803285354E-5</v>
      </c>
      <c r="AW790" s="6">
        <f t="shared" ref="AW790" si="9016">$Q$4*$AG$33 *C790</f>
        <v>-1.8445276856955879E-5</v>
      </c>
      <c r="AX790" s="6">
        <f t="shared" ref="AX790" si="9017">$Q$4*$AG$33 *D790</f>
        <v>-2.0043423588244475E-5</v>
      </c>
      <c r="AY790" s="6">
        <f t="shared" ref="AY790" si="9018">$Q$4*$AG$33 *E790</f>
        <v>-7.6511274760441531E-5</v>
      </c>
      <c r="AZ790" s="6">
        <f t="shared" ref="AZ790" si="9019">$Q$4*$AG$33 *F790</f>
        <v>-1.4523158420585115E-4</v>
      </c>
      <c r="BA790" s="6">
        <f t="shared" ref="BA790" si="9020">$Q$4*$AG$33 *G790</f>
        <v>-1.7912561279859678E-5</v>
      </c>
      <c r="BB790" s="6">
        <f t="shared" ref="BB790" si="9021">$Q$4*$AG$33 *H790</f>
        <v>-1.8977992434052078E-5</v>
      </c>
      <c r="BC790" s="6">
        <f t="shared" ref="BC790" si="9022">$Q$4*$AG$33 *I790</f>
        <v>-9.3558173227519895E-5</v>
      </c>
      <c r="BD790" s="6">
        <f t="shared" ref="BD790" si="9023">$Q$4*$AG$33 *J790</f>
        <v>-1.8445276856955879E-5</v>
      </c>
      <c r="BE790" s="6">
        <f t="shared" ref="BE790" si="9024">$Q$4*$AG$33 *K790</f>
        <v>-1.8551819972375117E-5</v>
      </c>
      <c r="BF790" s="6">
        <f t="shared" ref="BF790" si="9025">$Q$4*$AG$33 *L790</f>
        <v>-1.8977992434052078E-5</v>
      </c>
      <c r="BG790" s="6">
        <f t="shared" ref="BG790" si="9026">$Q$4*$AG$33 *M790</f>
        <v>-1.8445276856955879E-5</v>
      </c>
      <c r="BH790" s="6">
        <f t="shared" ref="BH790" si="9027">$Q$4*$AG$33 *N790</f>
        <v>-2.164157031953307E-5</v>
      </c>
      <c r="BI790" s="6">
        <f t="shared" ref="BI790" si="9028">$Q$4*$AH$33 *B790</f>
        <v>-2.720996431877118E-5</v>
      </c>
      <c r="BJ790" s="6">
        <f t="shared" ref="BJ790" si="9029">$Q$4*$AH$33 *C790</f>
        <v>-1.0171606094871277E-5</v>
      </c>
      <c r="BK790" s="6">
        <f t="shared" ref="BK790" si="9030">$Q$4*$AH$33 *D790</f>
        <v>-1.1052900485762652E-5</v>
      </c>
      <c r="BL790" s="6">
        <f t="shared" ref="BL790" si="9031">$Q$4*$AH$33 *E790</f>
        <v>-4.2191968963924542E-5</v>
      </c>
      <c r="BM790" s="6">
        <f t="shared" ref="BM790" si="9032">$Q$4*$AH$33 *F790</f>
        <v>-8.0087627772253635E-5</v>
      </c>
      <c r="BN790" s="6">
        <f t="shared" ref="BN790" si="9033">$Q$4*$AH$33 *G790</f>
        <v>-9.8778412979074856E-6</v>
      </c>
      <c r="BO790" s="6">
        <f t="shared" ref="BO790" si="9034">$Q$4*$AH$33 *H790</f>
        <v>-1.0465370891835069E-5</v>
      </c>
      <c r="BP790" s="6">
        <f t="shared" ref="BP790" si="9035">$Q$4*$AH$33 *I790</f>
        <v>-5.1592442466765873E-5</v>
      </c>
      <c r="BQ790" s="6">
        <f t="shared" ref="BQ790" si="9036">$Q$4*$AH$33 *J790</f>
        <v>-1.0171606094871277E-5</v>
      </c>
      <c r="BR790" s="6">
        <f t="shared" ref="BR790" si="9037">$Q$4*$AH$33 *K790</f>
        <v>-1.0230359054264035E-5</v>
      </c>
      <c r="BS790" s="6">
        <f t="shared" ref="BS790" si="9038">$Q$4*$AH$33 *L790</f>
        <v>-1.0465370891835069E-5</v>
      </c>
      <c r="BT790" s="6">
        <f t="shared" ref="BT790" si="9039">$Q$4*$AH$33 *M790</f>
        <v>-1.0171606094871277E-5</v>
      </c>
      <c r="BU790" s="6">
        <f t="shared" ref="BU790" si="9040">$Q$4*$AH$33 *N790</f>
        <v>-1.1934194876654025E-5</v>
      </c>
      <c r="BV790" s="6">
        <f>AF790*BV788</f>
        <v>3.5579220286350584E-4</v>
      </c>
      <c r="BW790" s="6">
        <f t="shared" ref="BW790" si="9041">AG790*BW788</f>
        <v>-7.3580467703898656E-4</v>
      </c>
      <c r="BX790" s="10">
        <f>AH790*BX788</f>
        <v>-2.8338367569319448E-3</v>
      </c>
    </row>
    <row r="791" spans="1:76" ht="15.75" thickBot="1" x14ac:dyDescent="0.3">
      <c r="A791" s="54"/>
      <c r="B791" s="19" t="s">
        <v>74</v>
      </c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16">
        <f>Y788+Y790</f>
        <v>0.37900886118630722</v>
      </c>
      <c r="Z791" s="16">
        <f t="shared" ref="Z791:AB791" si="9042">Z788+Z790</f>
        <v>-0.26571365094517546</v>
      </c>
      <c r="AA791" s="16">
        <f t="shared" si="9042"/>
        <v>-0.39587445315977265</v>
      </c>
      <c r="AB791" s="16">
        <f t="shared" si="9042"/>
        <v>0.35962270007175151</v>
      </c>
      <c r="AC791" s="49" t="s">
        <v>74</v>
      </c>
      <c r="AD791" s="49"/>
      <c r="AE791" s="49"/>
      <c r="AF791" s="49"/>
      <c r="AG791" s="49"/>
      <c r="AH791" s="49"/>
      <c r="AI791" s="17">
        <f>AI788+AI790</f>
        <v>-2.9756887727954283E-2</v>
      </c>
      <c r="AJ791" s="17">
        <f t="shared" ref="AJ791:BX791" si="9043">AJ788+AJ790</f>
        <v>0.78173977076661827</v>
      </c>
      <c r="AK791" s="17">
        <f t="shared" si="9043"/>
        <v>0.50441222654630624</v>
      </c>
      <c r="AL791" s="17">
        <f t="shared" si="9043"/>
        <v>3.8166562582904309E-2</v>
      </c>
      <c r="AM791" s="17">
        <f t="shared" si="9043"/>
        <v>0.10584394882681826</v>
      </c>
      <c r="AN791" s="17">
        <f t="shared" si="9043"/>
        <v>0.38179980260000651</v>
      </c>
      <c r="AO791" s="17">
        <f t="shared" si="9043"/>
        <v>0.92870956909586466</v>
      </c>
      <c r="AP791" s="17">
        <f t="shared" si="9043"/>
        <v>4.0869327515614604E-2</v>
      </c>
      <c r="AQ791" s="17">
        <f t="shared" si="9043"/>
        <v>0.59724674676343037</v>
      </c>
      <c r="AR791" s="17">
        <f t="shared" si="9043"/>
        <v>8.6851974724979714E-2</v>
      </c>
      <c r="AS791" s="17">
        <f t="shared" si="9043"/>
        <v>0.55357846752510342</v>
      </c>
      <c r="AT791" s="17">
        <f t="shared" si="9043"/>
        <v>0.93171973749996428</v>
      </c>
      <c r="AU791" s="17">
        <f t="shared" si="9043"/>
        <v>0.8466265478386088</v>
      </c>
      <c r="AV791" s="17">
        <f t="shared" si="9043"/>
        <v>0.64622655203840407</v>
      </c>
      <c r="AW791" s="17">
        <f t="shared" si="9043"/>
        <v>0.89411045532802069</v>
      </c>
      <c r="AX791" s="17">
        <f t="shared" si="9043"/>
        <v>0.68487108542019104</v>
      </c>
      <c r="AY791" s="17">
        <f t="shared" si="9043"/>
        <v>0.92185722942836479</v>
      </c>
      <c r="AZ791" s="17">
        <f t="shared" si="9043"/>
        <v>0.67519535433025712</v>
      </c>
      <c r="BA791" s="17">
        <f t="shared" si="9043"/>
        <v>0.18689290962253916</v>
      </c>
      <c r="BB791" s="17">
        <f t="shared" si="9043"/>
        <v>0.34010303943600662</v>
      </c>
      <c r="BC791" s="17">
        <f t="shared" si="9043"/>
        <v>0.79541938096078002</v>
      </c>
      <c r="BD791" s="17">
        <f t="shared" si="9043"/>
        <v>0.68585517588013944</v>
      </c>
      <c r="BE791" s="17">
        <f t="shared" si="9043"/>
        <v>4.4447730808292514E-2</v>
      </c>
      <c r="BF791" s="17">
        <f t="shared" si="9043"/>
        <v>0.64897400828171403</v>
      </c>
      <c r="BG791" s="17">
        <f t="shared" si="9043"/>
        <v>0.77509555935567642</v>
      </c>
      <c r="BH791" s="17">
        <f t="shared" si="9043"/>
        <v>0.97952236577303942</v>
      </c>
      <c r="BI791" s="17">
        <f t="shared" si="9043"/>
        <v>0.74180622726767675</v>
      </c>
      <c r="BJ791" s="17">
        <f t="shared" si="9043"/>
        <v>0.38551336683781101</v>
      </c>
      <c r="BK791" s="17">
        <f t="shared" si="9043"/>
        <v>0.33220574019003773</v>
      </c>
      <c r="BL791" s="17">
        <f t="shared" si="9043"/>
        <v>6.1095748578661929E-2</v>
      </c>
      <c r="BM791" s="17">
        <f t="shared" si="9043"/>
        <v>0.76834413124985634</v>
      </c>
      <c r="BN791" s="17">
        <f t="shared" si="9043"/>
        <v>0.46588843566444854</v>
      </c>
      <c r="BO791" s="17">
        <f t="shared" si="9043"/>
        <v>0.88963555507883796</v>
      </c>
      <c r="BP791" s="17">
        <f t="shared" si="9043"/>
        <v>0.34296764784146883</v>
      </c>
      <c r="BQ791" s="17">
        <f t="shared" si="9043"/>
        <v>0.37195360422881391</v>
      </c>
      <c r="BR791" s="17">
        <f t="shared" si="9043"/>
        <v>0.31997095641989842</v>
      </c>
      <c r="BS791" s="17">
        <f t="shared" si="9043"/>
        <v>0.20253469267190705</v>
      </c>
      <c r="BT791" s="17">
        <f t="shared" si="9043"/>
        <v>0.79158633978355397</v>
      </c>
      <c r="BU791" s="17">
        <f t="shared" si="9043"/>
        <v>0.21202194435069951</v>
      </c>
      <c r="BV791" s="17">
        <f t="shared" si="9043"/>
        <v>4.1745765782026566E-2</v>
      </c>
      <c r="BW791" s="17">
        <f t="shared" si="9043"/>
        <v>0.31306585242849744</v>
      </c>
      <c r="BX791" s="18">
        <f t="shared" si="9043"/>
        <v>0.55274687262689437</v>
      </c>
    </row>
    <row r="793" spans="1:76" x14ac:dyDescent="0.25">
      <c r="B793" t="s">
        <v>139</v>
      </c>
      <c r="F793">
        <f>((O775 - W775)^2 + (O778 -W778)^2 + (O781 -W781)^2 +(O784-W784)^2+(O787-W787)^2+(O790-W790)^2) / 6</f>
        <v>0.25033348225757129</v>
      </c>
    </row>
    <row r="794" spans="1:76" ht="15.75" thickBot="1" x14ac:dyDescent="0.3"/>
    <row r="795" spans="1:76" x14ac:dyDescent="0.25">
      <c r="A795" s="52" t="s">
        <v>109</v>
      </c>
      <c r="B795" s="33" t="s">
        <v>50</v>
      </c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5" t="s">
        <v>28</v>
      </c>
      <c r="Q795" s="35"/>
      <c r="R795" s="35"/>
      <c r="S795" s="35" t="s">
        <v>29</v>
      </c>
      <c r="T795" s="35"/>
      <c r="U795" s="35"/>
      <c r="V795" s="34" t="s">
        <v>30</v>
      </c>
      <c r="W795" s="34" t="s">
        <v>31</v>
      </c>
      <c r="X795" s="50" t="s">
        <v>62</v>
      </c>
      <c r="Y795" s="37" t="s">
        <v>54</v>
      </c>
      <c r="Z795" s="38"/>
      <c r="AA795" s="39"/>
      <c r="AB795" s="44" t="s">
        <v>49</v>
      </c>
      <c r="AC795" s="46" t="s">
        <v>58</v>
      </c>
      <c r="AD795" s="47"/>
      <c r="AE795" s="48"/>
      <c r="AF795" s="46" t="s">
        <v>63</v>
      </c>
      <c r="AG795" s="47"/>
      <c r="AH795" s="48"/>
      <c r="AI795" s="37" t="s">
        <v>67</v>
      </c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9"/>
      <c r="AV795" s="37" t="s">
        <v>68</v>
      </c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9"/>
      <c r="BI795" s="37" t="s">
        <v>69</v>
      </c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9"/>
      <c r="BV795" s="37" t="s">
        <v>73</v>
      </c>
      <c r="BW795" s="38"/>
      <c r="BX795" s="40"/>
    </row>
    <row r="796" spans="1:76" x14ac:dyDescent="0.25">
      <c r="A796" s="53"/>
      <c r="B796" s="5" t="s">
        <v>16</v>
      </c>
      <c r="C796" s="1" t="s">
        <v>17</v>
      </c>
      <c r="D796" s="1" t="s">
        <v>18</v>
      </c>
      <c r="E796" s="1" t="s">
        <v>19</v>
      </c>
      <c r="F796" s="1" t="s">
        <v>20</v>
      </c>
      <c r="G796" s="1" t="s">
        <v>21</v>
      </c>
      <c r="H796" s="1" t="s">
        <v>36</v>
      </c>
      <c r="I796" s="1" t="s">
        <v>37</v>
      </c>
      <c r="J796" s="1" t="s">
        <v>38</v>
      </c>
      <c r="K796" s="1" t="s">
        <v>39</v>
      </c>
      <c r="L796" s="1" t="s">
        <v>40</v>
      </c>
      <c r="M796" s="1" t="s">
        <v>41</v>
      </c>
      <c r="N796" s="1" t="s">
        <v>42</v>
      </c>
      <c r="O796" s="1" t="s">
        <v>22</v>
      </c>
      <c r="P796" s="1" t="s">
        <v>51</v>
      </c>
      <c r="Q796" s="1" t="s">
        <v>52</v>
      </c>
      <c r="R796" s="1" t="s">
        <v>53</v>
      </c>
      <c r="S796" s="1" t="s">
        <v>25</v>
      </c>
      <c r="T796" s="1" t="s">
        <v>26</v>
      </c>
      <c r="U796" s="1" t="s">
        <v>27</v>
      </c>
      <c r="V796" s="27"/>
      <c r="W796" s="27"/>
      <c r="X796" s="51"/>
      <c r="Y796" s="1" t="s">
        <v>55</v>
      </c>
      <c r="Z796" s="1" t="s">
        <v>56</v>
      </c>
      <c r="AA796" s="1" t="s">
        <v>57</v>
      </c>
      <c r="AB796" s="45"/>
      <c r="AC796" s="1" t="s">
        <v>59</v>
      </c>
      <c r="AD796" s="1" t="s">
        <v>60</v>
      </c>
      <c r="AE796" s="1" t="s">
        <v>61</v>
      </c>
      <c r="AF796" s="1" t="s">
        <v>64</v>
      </c>
      <c r="AG796" s="1" t="s">
        <v>65</v>
      </c>
      <c r="AH796" s="1" t="s">
        <v>66</v>
      </c>
      <c r="AI796" s="1" t="s">
        <v>16</v>
      </c>
      <c r="AJ796" s="1" t="s">
        <v>17</v>
      </c>
      <c r="AK796" s="1" t="s">
        <v>18</v>
      </c>
      <c r="AL796" s="1" t="s">
        <v>19</v>
      </c>
      <c r="AM796" s="2" t="s">
        <v>20</v>
      </c>
      <c r="AN796" s="2" t="s">
        <v>21</v>
      </c>
      <c r="AO796" s="2" t="s">
        <v>36</v>
      </c>
      <c r="AP796" s="2" t="s">
        <v>37</v>
      </c>
      <c r="AQ796" s="2" t="s">
        <v>38</v>
      </c>
      <c r="AR796" s="2" t="s">
        <v>39</v>
      </c>
      <c r="AS796" s="2" t="s">
        <v>40</v>
      </c>
      <c r="AT796" s="2" t="s">
        <v>41</v>
      </c>
      <c r="AU796" s="2" t="s">
        <v>42</v>
      </c>
      <c r="AV796" s="1" t="s">
        <v>16</v>
      </c>
      <c r="AW796" s="1" t="s">
        <v>17</v>
      </c>
      <c r="AX796" s="1" t="s">
        <v>18</v>
      </c>
      <c r="AY796" s="1" t="s">
        <v>19</v>
      </c>
      <c r="AZ796" s="2" t="s">
        <v>20</v>
      </c>
      <c r="BA796" s="2" t="s">
        <v>21</v>
      </c>
      <c r="BB796" s="2" t="s">
        <v>36</v>
      </c>
      <c r="BC796" s="2" t="s">
        <v>37</v>
      </c>
      <c r="BD796" s="2" t="s">
        <v>38</v>
      </c>
      <c r="BE796" s="2" t="s">
        <v>39</v>
      </c>
      <c r="BF796" s="2" t="s">
        <v>40</v>
      </c>
      <c r="BG796" s="2" t="s">
        <v>41</v>
      </c>
      <c r="BH796" s="2" t="s">
        <v>42</v>
      </c>
      <c r="BI796" s="1" t="s">
        <v>16</v>
      </c>
      <c r="BJ796" s="1" t="s">
        <v>17</v>
      </c>
      <c r="BK796" s="1" t="s">
        <v>18</v>
      </c>
      <c r="BL796" s="1" t="s">
        <v>19</v>
      </c>
      <c r="BM796" s="2" t="s">
        <v>20</v>
      </c>
      <c r="BN796" s="2" t="s">
        <v>21</v>
      </c>
      <c r="BO796" s="2" t="s">
        <v>36</v>
      </c>
      <c r="BP796" s="2" t="s">
        <v>37</v>
      </c>
      <c r="BQ796" s="2" t="s">
        <v>38</v>
      </c>
      <c r="BR796" s="2" t="s">
        <v>39</v>
      </c>
      <c r="BS796" s="2" t="s">
        <v>40</v>
      </c>
      <c r="BT796" s="2" t="s">
        <v>41</v>
      </c>
      <c r="BU796" s="2" t="s">
        <v>42</v>
      </c>
      <c r="BV796" s="2" t="s">
        <v>70</v>
      </c>
      <c r="BW796" s="2" t="s">
        <v>71</v>
      </c>
      <c r="BX796" s="9" t="s">
        <v>72</v>
      </c>
    </row>
    <row r="797" spans="1:76" x14ac:dyDescent="0.25">
      <c r="A797" s="53"/>
      <c r="B797" s="8">
        <v>0.26951672862453502</v>
      </c>
      <c r="C797" s="3">
        <v>0.10297397769516729</v>
      </c>
      <c r="D797" s="3">
        <v>0.10594795539033458</v>
      </c>
      <c r="E797" s="3">
        <v>0.46877323420074346</v>
      </c>
      <c r="F797" s="3">
        <v>0.87620817843866172</v>
      </c>
      <c r="G797" s="3">
        <v>0.1</v>
      </c>
      <c r="H797" s="3">
        <v>0.1</v>
      </c>
      <c r="I797" s="3">
        <v>0.51933085501858745</v>
      </c>
      <c r="J797" s="3">
        <v>0.1</v>
      </c>
      <c r="K797" s="3">
        <v>0.10089219330855019</v>
      </c>
      <c r="L797" s="3">
        <v>0.10297397769516729</v>
      </c>
      <c r="M797" s="3">
        <v>0.1</v>
      </c>
      <c r="N797" s="3">
        <v>0.120817843866171</v>
      </c>
      <c r="O797" s="3">
        <v>1</v>
      </c>
      <c r="P797" s="6">
        <f>$BV$43+ (B797*AI791) + (C797*$AJ$43) +(D797*$AK$43)+(E797*$AL$43)+(F797*$AM$43)+(G797*$AN$43)+(H797*$AO$43)+(I797*$AP$43)+(J797*$AQ$43)+(K797*$AR$43)+(L797*$AS$43)+(M797*$AT$43)+(N797*$AU$43)</f>
        <v>1.1128109666221329</v>
      </c>
      <c r="Q797" s="6">
        <f>$BW$43+ (B797*$AV$43) + (C797*$AW$43) +(D797*$AX$43)+(E797*$AY$43)+(F797*$AZ$43)+(G797*$BA$43)+(H797*$BB$43)+(I797*$BC$43)+(J797*$BD$43)+(K797*$BE$43)+(L797*$BF$43)+(M797*$BG$43)+(N797*$BH$43)</f>
        <v>2.5129876661774113</v>
      </c>
      <c r="R797" s="6">
        <f>$BX$43+ (B797*$BI$43) + (C797*$BJ$43) +(D797*$BK$43)+(E797*$BL$43)+(F797*$BM$43)+(G797*$BN$43)+(H797*$BO$43)+(I797*$BP$43)+(J797*$BQ$43)+(K797*$BR$43)+(L797*$BS$43)+(M797*$BT$43)+(N797*$BU$43)</f>
        <v>2.0142316659841852</v>
      </c>
      <c r="S797" s="6">
        <f>1/(1+EXP(-P797))</f>
        <v>0.75265279101776206</v>
      </c>
      <c r="T797" s="6">
        <f t="shared" ref="T797" si="9044">1/(1+EXP(-Q797))</f>
        <v>0.92504730296426851</v>
      </c>
      <c r="U797" s="6">
        <f t="shared" ref="U797" si="9045">1/(1+EXP(-R797))</f>
        <v>0.88228323250068719</v>
      </c>
      <c r="V797" s="6">
        <f>AB791+(S797*Y791)+(T797*Z791)+(U797*AA791)</f>
        <v>4.9813688898219521E-2</v>
      </c>
      <c r="W797" s="6">
        <f>1/(1+EXP(-V797))</f>
        <v>0.51245084769949978</v>
      </c>
      <c r="X797" s="6">
        <f>(O797 -W797) *W797 * (1-W797)</f>
        <v>0.12181170644624545</v>
      </c>
      <c r="Y797" s="6">
        <f>$Q$4*X797*S797</f>
        <v>9.1681920835402966E-3</v>
      </c>
      <c r="Z797" s="6">
        <f>$Q$4*X797*T797</f>
        <v>1.1268159051757458E-2</v>
      </c>
      <c r="AA797" s="6">
        <f>$Q$4*X797*U797</f>
        <v>1.0747242611981823E-2</v>
      </c>
      <c r="AB797" s="6">
        <f>$Q$4*X797</f>
        <v>1.2181170644624546E-2</v>
      </c>
      <c r="AC797" s="6">
        <f>X797 *Y791</f>
        <v>4.6167716139352249E-2</v>
      </c>
      <c r="AD797" s="6">
        <f t="shared" ref="AD797" si="9046">Y797 *Z791</f>
        <v>-2.4361137910841471E-3</v>
      </c>
      <c r="AE797" s="6">
        <f t="shared" ref="AE797" si="9047">Z797 *AA791</f>
        <v>-4.4607763027318262E-3</v>
      </c>
      <c r="AF797" s="6">
        <f>AC797 *S797*(1 - S797)</f>
        <v>8.5948852287087377E-3</v>
      </c>
      <c r="AG797" s="6">
        <f>AD797 *T797*(1 - T797)</f>
        <v>-1.6890743871241491E-4</v>
      </c>
      <c r="AH797" s="6">
        <f>AE797 *U797*(1 - U797)</f>
        <v>-4.6329413090074261E-4</v>
      </c>
      <c r="AI797" s="6">
        <f>$Q$4*$AF$49 *B797</f>
        <v>7.0728115482255504E-5</v>
      </c>
      <c r="AJ797" s="6">
        <f t="shared" ref="AJ797" si="9048">$Q$4*$AF$49 *C797</f>
        <v>2.7023017915289378E-5</v>
      </c>
      <c r="AK797" s="6">
        <f t="shared" ref="AK797" si="9049">$Q$4*$AF$49 *D797</f>
        <v>2.7803466086128061E-5</v>
      </c>
      <c r="AL797" s="6">
        <f t="shared" ref="AL797" si="9050">$Q$4*$AF$49 *E797</f>
        <v>1.2301814292844728E-4</v>
      </c>
      <c r="AM797" s="6">
        <f t="shared" ref="AM797" si="9051">$Q$4*$AF$49 *F797</f>
        <v>2.2993954233334679E-4</v>
      </c>
      <c r="AN797" s="6">
        <f t="shared" ref="AN797" si="9052">$Q$4*$AF$49 *G797</f>
        <v>2.6242569744450695E-5</v>
      </c>
      <c r="AO797" s="6">
        <f t="shared" ref="AO797" si="9053">$Q$4*$AF$49 *H797</f>
        <v>2.6242569744450695E-5</v>
      </c>
      <c r="AP797" s="6">
        <f t="shared" ref="AP797" si="9054">$Q$4*$AF$49 *I797</f>
        <v>1.3628576183270493E-4</v>
      </c>
      <c r="AQ797" s="6">
        <f t="shared" ref="AQ797" si="9055">$Q$4*$AF$49 *J797</f>
        <v>2.6242569744450695E-5</v>
      </c>
      <c r="AR797" s="6">
        <f t="shared" ref="AR797" si="9056">$Q$4*$AF$49 *K797</f>
        <v>2.6476704195702298E-5</v>
      </c>
      <c r="AS797" s="6">
        <f t="shared" ref="AS797" si="9057">$Q$4*$AF$49 *L797</f>
        <v>2.7023017915289378E-5</v>
      </c>
      <c r="AT797" s="6">
        <f t="shared" ref="AT797" si="9058">$Q$4*$AF$49 *M797</f>
        <v>2.6242569744450695E-5</v>
      </c>
      <c r="AU797" s="6">
        <f t="shared" ref="AU797" si="9059">$Q$4*$AF$49 *N797</f>
        <v>3.170570694032147E-5</v>
      </c>
      <c r="AV797" s="6">
        <f>$Q$4*$AG$49 *B797</f>
        <v>5.8622748510761062E-7</v>
      </c>
      <c r="AW797" s="6">
        <f t="shared" ref="AW797" si="9060">$Q$4*$AG$49 *C797</f>
        <v>2.2397932879283909E-7</v>
      </c>
      <c r="AX797" s="6">
        <f t="shared" ref="AX797" si="9061">$Q$4*$AG$49 *D797</f>
        <v>2.3044804586988857E-7</v>
      </c>
      <c r="AY797" s="6">
        <f t="shared" ref="AY797" si="9062">$Q$4*$AG$49 *E797</f>
        <v>1.0196315292699279E-6</v>
      </c>
      <c r="AZ797" s="6">
        <f t="shared" ref="AZ797" si="9063">$Q$4*$AG$49 *F797</f>
        <v>1.90584576882571E-6</v>
      </c>
      <c r="BA797" s="6">
        <f t="shared" ref="BA797" si="9064">$Q$4*$AG$49 *G797</f>
        <v>2.1751061171578957E-7</v>
      </c>
      <c r="BB797" s="6">
        <f t="shared" ref="BB797" si="9065">$Q$4*$AG$49 *H797</f>
        <v>2.1751061171578957E-7</v>
      </c>
      <c r="BC797" s="6">
        <f t="shared" ref="BC797" si="9066">$Q$4*$AG$49 *I797</f>
        <v>1.1295997195797698E-6</v>
      </c>
      <c r="BD797" s="6">
        <f t="shared" ref="BD797" si="9067">$Q$4*$AG$49 *J797</f>
        <v>2.1751061171578957E-7</v>
      </c>
      <c r="BE797" s="6">
        <f t="shared" ref="BE797" si="9068">$Q$4*$AG$49 *K797</f>
        <v>2.1945122683890442E-7</v>
      </c>
      <c r="BF797" s="6">
        <f t="shared" ref="BF797" si="9069">$Q$4*$AG$49 *L797</f>
        <v>2.2397932879283909E-7</v>
      </c>
      <c r="BG797" s="6">
        <f t="shared" ref="BG797" si="9070">$Q$4*$AG$49 *M797</f>
        <v>2.1751061171578957E-7</v>
      </c>
      <c r="BH797" s="6">
        <f t="shared" ref="BH797" si="9071">$Q$4*$AG$49 *N797</f>
        <v>2.6279163125513609E-7</v>
      </c>
      <c r="BI797" s="6">
        <f>$Q$4*$AH$49 *B797</f>
        <v>3.4984895032724009E-7</v>
      </c>
      <c r="BJ797" s="6">
        <f t="shared" ref="BJ797" si="9072">$Q$4*$AH$49 *C797</f>
        <v>1.3366642653882154E-7</v>
      </c>
      <c r="BK797" s="6">
        <f t="shared" ref="BK797" si="9073">$Q$4*$AH$49 *D797</f>
        <v>1.3752682874932902E-7</v>
      </c>
      <c r="BL797" s="6">
        <f t="shared" ref="BL797" si="9074">$Q$4*$AH$49 *E797</f>
        <v>6.0849589843124165E-7</v>
      </c>
      <c r="BM797" s="6">
        <f t="shared" ref="BM797" si="9075">$Q$4*$AH$49 *F797</f>
        <v>1.1373710012707666E-6</v>
      </c>
      <c r="BN797" s="6">
        <f t="shared" ref="BN797" si="9076">$Q$4*$AH$49 *G797</f>
        <v>1.2980602432831405E-7</v>
      </c>
      <c r="BO797" s="6">
        <f t="shared" ref="BO797" si="9077">$Q$4*$AH$49 *H797</f>
        <v>1.2980602432831405E-7</v>
      </c>
      <c r="BP797" s="6">
        <f t="shared" ref="BP797" si="9078">$Q$4*$AH$49 *I797</f>
        <v>6.7412273600986892E-7</v>
      </c>
      <c r="BQ797" s="6">
        <f t="shared" ref="BQ797" si="9079">$Q$4*$AH$49 *J797</f>
        <v>1.2980602432831405E-7</v>
      </c>
      <c r="BR797" s="6">
        <f t="shared" ref="BR797" si="9080">$Q$4*$AH$49 *K797</f>
        <v>1.3096414499146631E-7</v>
      </c>
      <c r="BS797" s="6">
        <f t="shared" ref="BS797" si="9081">$Q$4*$AH$49 *L797</f>
        <v>1.3366642653882154E-7</v>
      </c>
      <c r="BT797" s="6">
        <f t="shared" ref="BT797" si="9082">$Q$4*$AH$49 *M797</f>
        <v>1.2980602432831405E-7</v>
      </c>
      <c r="BU797" s="6">
        <f t="shared" ref="BU797" si="9083">$Q$4*$AH$49 *N797</f>
        <v>1.568288398018664E-7</v>
      </c>
      <c r="BV797" s="6">
        <f>$Q$4*AF797</f>
        <v>8.5948852287087382E-4</v>
      </c>
      <c r="BW797" s="6">
        <f>$Q$4*AG797</f>
        <v>-1.6890743871241493E-5</v>
      </c>
      <c r="BX797" s="10">
        <f>$Q$4*AH797</f>
        <v>-4.6329413090074262E-5</v>
      </c>
    </row>
    <row r="798" spans="1:76" x14ac:dyDescent="0.25">
      <c r="A798" s="53"/>
      <c r="B798" s="21" t="s">
        <v>74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7">
        <f>Y791 + Y797</f>
        <v>0.38817705326984753</v>
      </c>
      <c r="Z798" s="7">
        <f t="shared" ref="Z798" si="9084">Z791 + Z797</f>
        <v>-0.25444549189341803</v>
      </c>
      <c r="AA798" s="7">
        <f t="shared" ref="AA798" si="9085">AA791 + AA797</f>
        <v>-0.38512721054779081</v>
      </c>
      <c r="AB798" s="7">
        <f>AB791+AB797</f>
        <v>0.37180387071637605</v>
      </c>
      <c r="AC798" s="41"/>
      <c r="AD798" s="42"/>
      <c r="AE798" s="42"/>
      <c r="AF798" s="42"/>
      <c r="AG798" s="42"/>
      <c r="AH798" s="43"/>
      <c r="AI798" s="7">
        <f>AI791 + AI797</f>
        <v>-2.9686159612472028E-2</v>
      </c>
      <c r="AJ798" s="7">
        <f t="shared" ref="AJ798:BX798" si="9086">AJ791 + AJ797</f>
        <v>0.78176679378453351</v>
      </c>
      <c r="AK798" s="7">
        <f t="shared" si="9086"/>
        <v>0.50444003001239235</v>
      </c>
      <c r="AL798" s="7">
        <f t="shared" si="9086"/>
        <v>3.8289580725832759E-2</v>
      </c>
      <c r="AM798" s="7">
        <f t="shared" si="9086"/>
        <v>0.1060738883691516</v>
      </c>
      <c r="AN798" s="7">
        <f t="shared" si="9086"/>
        <v>0.38182604516975094</v>
      </c>
      <c r="AO798" s="7">
        <f t="shared" si="9086"/>
        <v>0.92873581166560915</v>
      </c>
      <c r="AP798" s="7">
        <f t="shared" si="9086"/>
        <v>4.1005613277447311E-2</v>
      </c>
      <c r="AQ798" s="7">
        <f t="shared" si="9086"/>
        <v>0.59727298933317485</v>
      </c>
      <c r="AR798" s="7">
        <f t="shared" si="9086"/>
        <v>8.6878451429175413E-2</v>
      </c>
      <c r="AS798" s="7">
        <f t="shared" si="9086"/>
        <v>0.55360549054301866</v>
      </c>
      <c r="AT798" s="7">
        <f t="shared" si="9086"/>
        <v>0.93174598006970877</v>
      </c>
      <c r="AU798" s="7">
        <f t="shared" si="9086"/>
        <v>0.84665825354554913</v>
      </c>
      <c r="AV798" s="7">
        <f t="shared" si="9086"/>
        <v>0.64622713826588918</v>
      </c>
      <c r="AW798" s="7">
        <f t="shared" si="9086"/>
        <v>0.89411067930734944</v>
      </c>
      <c r="AX798" s="7">
        <f t="shared" si="9086"/>
        <v>0.68487131586823691</v>
      </c>
      <c r="AY798" s="7">
        <f t="shared" si="9086"/>
        <v>0.92185824905989411</v>
      </c>
      <c r="AZ798" s="7">
        <f t="shared" si="9086"/>
        <v>0.67519726017602599</v>
      </c>
      <c r="BA798" s="7">
        <f t="shared" si="9086"/>
        <v>0.18689312713315087</v>
      </c>
      <c r="BB798" s="7">
        <f t="shared" si="9086"/>
        <v>0.3401032569466183</v>
      </c>
      <c r="BC798" s="7">
        <f t="shared" si="9086"/>
        <v>0.79542051056049956</v>
      </c>
      <c r="BD798" s="7">
        <f t="shared" si="9086"/>
        <v>0.68585539339075119</v>
      </c>
      <c r="BE798" s="7">
        <f t="shared" si="9086"/>
        <v>4.444795025951935E-2</v>
      </c>
      <c r="BF798" s="7">
        <f t="shared" si="9086"/>
        <v>0.64897423226104278</v>
      </c>
      <c r="BG798" s="7">
        <f t="shared" si="9086"/>
        <v>0.77509577686628817</v>
      </c>
      <c r="BH798" s="7">
        <f t="shared" si="9086"/>
        <v>0.97952262856467065</v>
      </c>
      <c r="BI798" s="7">
        <f t="shared" si="9086"/>
        <v>0.74180657711662712</v>
      </c>
      <c r="BJ798" s="7">
        <f t="shared" si="9086"/>
        <v>0.38551350050423755</v>
      </c>
      <c r="BK798" s="7">
        <f t="shared" si="9086"/>
        <v>0.33220587771686649</v>
      </c>
      <c r="BL798" s="7">
        <f t="shared" si="9086"/>
        <v>6.1096357074560362E-2</v>
      </c>
      <c r="BM798" s="7">
        <f t="shared" si="9086"/>
        <v>0.76834526862085761</v>
      </c>
      <c r="BN798" s="7">
        <f t="shared" si="9086"/>
        <v>0.46588856547047286</v>
      </c>
      <c r="BO798" s="7">
        <f t="shared" si="9086"/>
        <v>0.88963568488486233</v>
      </c>
      <c r="BP798" s="7">
        <f t="shared" si="9086"/>
        <v>0.34296832196420485</v>
      </c>
      <c r="BQ798" s="7">
        <f t="shared" si="9086"/>
        <v>0.37195373403483822</v>
      </c>
      <c r="BR798" s="7">
        <f t="shared" si="9086"/>
        <v>0.3199710873840434</v>
      </c>
      <c r="BS798" s="7">
        <f t="shared" si="9086"/>
        <v>0.20253482633833358</v>
      </c>
      <c r="BT798" s="7">
        <f t="shared" si="9086"/>
        <v>0.79158646958957835</v>
      </c>
      <c r="BU798" s="7">
        <f t="shared" si="9086"/>
        <v>0.21202210117953932</v>
      </c>
      <c r="BV798" s="7">
        <f t="shared" si="9086"/>
        <v>4.2605254304897443E-2</v>
      </c>
      <c r="BW798" s="7">
        <f t="shared" si="9086"/>
        <v>0.3130489616846262</v>
      </c>
      <c r="BX798" s="11">
        <f t="shared" si="9086"/>
        <v>0.55270054321380424</v>
      </c>
    </row>
    <row r="799" spans="1:76" x14ac:dyDescent="0.25">
      <c r="A799" s="53"/>
      <c r="BX799" s="12"/>
    </row>
    <row r="800" spans="1:76" x14ac:dyDescent="0.25">
      <c r="A800" s="53"/>
      <c r="B800" s="8">
        <v>0.29033457249070638</v>
      </c>
      <c r="C800" s="3">
        <v>0.10297397769516729</v>
      </c>
      <c r="D800" s="3">
        <v>0.11189591078066916</v>
      </c>
      <c r="E800" s="3">
        <v>0.48066914498141267</v>
      </c>
      <c r="F800" s="3">
        <v>0.88215613382899627</v>
      </c>
      <c r="G800" s="3">
        <v>0.1</v>
      </c>
      <c r="H800" s="3">
        <v>0.1</v>
      </c>
      <c r="I800" s="3">
        <v>0.41226765799256504</v>
      </c>
      <c r="J800" s="3">
        <v>0.10297397769516729</v>
      </c>
      <c r="K800" s="3">
        <v>0.10059479553903346</v>
      </c>
      <c r="L800" s="3">
        <v>0.10594795539033458</v>
      </c>
      <c r="M800" s="3">
        <v>0.10297397769516729</v>
      </c>
      <c r="N800" s="3">
        <v>0.120817843866171</v>
      </c>
      <c r="O800" s="3">
        <v>0</v>
      </c>
      <c r="P800" s="6">
        <f>$BV$43+ (B800*AI794) + (C800*$AJ$43) +(D800*$AK$43)+(E800*$AL$43)+(F800*$AM$43)+(G800*$AN$43)+(H800*$AO$43)+(I800*$AP$43)+(J800*$AQ$43)+(K800*$AR$43)+(L800*$AS$43)+(M800*$AT$43)+(N800*$AU$43)</f>
        <v>1.1168360491324956</v>
      </c>
      <c r="Q800" s="6">
        <f>$BW$43+ (B800*$AV$43) + (C800*$AW$43) +(D800*$AX$43)+(E800*$AY$43)+(F800*$AZ$43)+(G800*$BA$43)+(H800*$BB$43)+(I800*$BC$43)+(J800*$BD$43)+(K800*$BE$43)+(L800*$BF$43)+(M800*$BG$43)+(N800*$BH$43)</f>
        <v>2.4655634858100868</v>
      </c>
      <c r="R800" s="6">
        <f>$BX$43+ (B800*$BI$43) + (C800*$BJ$43) +(D800*$BK$43)+(E800*$BL$43)+(F800*$BM$43)+(G800*$BN$43)+(H800*$BO$43)+(I800*$BP$43)+(J800*$BQ$43)+(K800*$BR$43)+(L800*$BS$43)+(M800*$BT$43)+(N800*$BU$43)</f>
        <v>2.0036371550250882</v>
      </c>
      <c r="S800" s="6">
        <f>1/(1+EXP(-P800))</f>
        <v>0.7534013645401284</v>
      </c>
      <c r="T800" s="6">
        <f t="shared" ref="T800" si="9087">1/(1+EXP(-Q800))</f>
        <v>0.92169215469987387</v>
      </c>
      <c r="U800" s="6">
        <f t="shared" ref="U800" si="9088">1/(1+EXP(-R800))</f>
        <v>0.88117842732851526</v>
      </c>
      <c r="V800" s="6">
        <f>AB791+(S800*Y791)+(T800*Z791)+(U800*AA791)</f>
        <v>5.1426277734621995E-2</v>
      </c>
      <c r="W800" s="6">
        <f t="shared" ref="W800" si="9089">1/(1+EXP(-V800))</f>
        <v>0.51285373674270696</v>
      </c>
      <c r="X800" s="6">
        <f>(O800 -W800) *W800 * (1-W800)</f>
        <v>-0.12812870123582709</v>
      </c>
      <c r="Y800" s="6">
        <f>$Q$4*X800*S800</f>
        <v>-9.6532338347826586E-3</v>
      </c>
      <c r="Z800" s="6">
        <f>$Q$4*X800*T800</f>
        <v>-1.1809521872094587E-2</v>
      </c>
      <c r="AA800" s="6">
        <f>$Q$4*X800*U800</f>
        <v>-1.1290424745063131E-2</v>
      </c>
      <c r="AB800" s="6">
        <f>$Q$4*X800</f>
        <v>-1.2812870123582711E-2</v>
      </c>
      <c r="AC800" s="6">
        <f>X800 *Y791</f>
        <v>-4.8561913140671424E-2</v>
      </c>
      <c r="AD800" s="6">
        <f>X800 *Z791</f>
        <v>3.404554499623523E-2</v>
      </c>
      <c r="AE800" s="6">
        <f>X800 *AA791</f>
        <v>5.0722879535804934E-2</v>
      </c>
      <c r="AF800" s="6">
        <f>AC800 *S800*(1 - S800)</f>
        <v>-9.0222085027910088E-3</v>
      </c>
      <c r="AG800" s="6">
        <f>AD800 *T800*(1 - T800)</f>
        <v>2.4572619497948531E-3</v>
      </c>
      <c r="AH800" s="6">
        <f>AE800 *U800*(1 - U800)</f>
        <v>5.3108379877325439E-3</v>
      </c>
      <c r="AI800" s="6">
        <f>$Q$4*$AF$52 *B800</f>
        <v>-4.4871305332942388E-4</v>
      </c>
      <c r="AJ800" s="6">
        <f t="shared" ref="AJ800" si="9090">$Q$4*$AF$52 *C800</f>
        <v>-1.5914662710915544E-4</v>
      </c>
      <c r="AK800" s="6">
        <f t="shared" ref="AK800" si="9091">$Q$4*$AF$52 *D800</f>
        <v>-1.7293550454821583E-4</v>
      </c>
      <c r="AL800" s="6">
        <f t="shared" ref="AL800" si="9092">$Q$4*$AF$52 *E800</f>
        <v>-7.4287577202937895E-4</v>
      </c>
      <c r="AM800" s="6">
        <f t="shared" ref="AM800" si="9093">$Q$4*$AF$52 *F800</f>
        <v>-1.3633752567870968E-3</v>
      </c>
      <c r="AN800" s="6">
        <f t="shared" ref="AN800" si="9094">$Q$4*$AF$52 *G800</f>
        <v>-1.5455033462946863E-4</v>
      </c>
      <c r="AO800" s="6">
        <f t="shared" ref="AO800" si="9095">$Q$4*$AF$52 *H800</f>
        <v>-1.5455033462946863E-4</v>
      </c>
      <c r="AP800" s="6">
        <f t="shared" ref="AP800" si="9096">$Q$4*$AF$52 *I800</f>
        <v>-6.3716104499658254E-4</v>
      </c>
      <c r="AQ800" s="6">
        <f t="shared" ref="AQ800" si="9097">$Q$4*$AF$52 *J800</f>
        <v>-1.5914662710915544E-4</v>
      </c>
      <c r="AR800" s="6">
        <f t="shared" ref="AR800" si="9098">$Q$4*$AF$52 *K800</f>
        <v>-1.5546959312540598E-4</v>
      </c>
      <c r="AS800" s="6">
        <f t="shared" ref="AS800" si="9099">$Q$4*$AF$52 *L800</f>
        <v>-1.6374291958884223E-4</v>
      </c>
      <c r="AT800" s="6">
        <f t="shared" ref="AT800" si="9100">$Q$4*$AF$52 *M800</f>
        <v>-1.5914662710915544E-4</v>
      </c>
      <c r="AU800" s="6">
        <f t="shared" ref="AU800" si="9101">$Q$4*$AF$52 *N800</f>
        <v>-1.8672438198727621E-4</v>
      </c>
      <c r="AV800" s="6">
        <f>$Q$4*$AG$52 *B800</f>
        <v>-5.0799712809904275E-5</v>
      </c>
      <c r="AW800" s="6">
        <f t="shared" ref="AW800" si="9102">$Q$4*$AG$52 *C800</f>
        <v>-1.8017311713628017E-5</v>
      </c>
      <c r="AX800" s="6">
        <f t="shared" ref="AX800" si="9103">$Q$4*$AG$52 *D800</f>
        <v>-1.9578378432498315E-5</v>
      </c>
      <c r="AY800" s="6">
        <f t="shared" ref="AY800" si="9104">$Q$4*$AG$52 *E800</f>
        <v>-8.4102469479137277E-5</v>
      </c>
      <c r="AZ800" s="6">
        <f t="shared" ref="AZ800" si="9105">$Q$4*$AG$52 *F800</f>
        <v>-1.5435047182830067E-4</v>
      </c>
      <c r="BA800" s="6">
        <f t="shared" ref="BA800" si="9106">$Q$4*$AG$52 *G800</f>
        <v>-1.7496956140671253E-5</v>
      </c>
      <c r="BB800" s="6">
        <f t="shared" ref="BB800" si="9107">$Q$4*$AG$52 *H800</f>
        <v>-1.7496956140671253E-5</v>
      </c>
      <c r="BC800" s="6">
        <f t="shared" ref="BC800" si="9108">$Q$4*$AG$52 *I800</f>
        <v>-7.2134291301131665E-5</v>
      </c>
      <c r="BD800" s="6">
        <f t="shared" ref="BD800" si="9109">$Q$4*$AG$52 *J800</f>
        <v>-1.8017311713628017E-5</v>
      </c>
      <c r="BE800" s="6">
        <f t="shared" ref="BE800" si="9110">$Q$4*$AG$52 *K800</f>
        <v>-1.7601027255262605E-5</v>
      </c>
      <c r="BF800" s="6">
        <f t="shared" ref="BF800" si="9111">$Q$4*$AG$52 *L800</f>
        <v>-1.8537667286584785E-5</v>
      </c>
      <c r="BG800" s="6">
        <f t="shared" ref="BG800" si="9112">$Q$4*$AG$52 *M800</f>
        <v>-1.8017311713628017E-5</v>
      </c>
      <c r="BH800" s="6">
        <f t="shared" ref="BH800" si="9113">$Q$4*$AG$52 *N800</f>
        <v>-2.1139445151368612E-5</v>
      </c>
      <c r="BI800" s="6">
        <f>$Q$4*$AH$52 *B800</f>
        <v>-2.4001231093712511E-5</v>
      </c>
      <c r="BJ800" s="6">
        <f t="shared" ref="BJ800" si="9114">$Q$4*$AH$52 *C800</f>
        <v>-8.5126005287559081E-6</v>
      </c>
      <c r="BK800" s="6">
        <f t="shared" ref="BK800" si="9115">$Q$4*$AH$52 *D800</f>
        <v>-9.2501543651824131E-6</v>
      </c>
      <c r="BL800" s="6">
        <f t="shared" ref="BL800" si="9116">$Q$4*$AH$52 *E800</f>
        <v>-3.9735712937477939E-5</v>
      </c>
      <c r="BM800" s="6">
        <f t="shared" ref="BM800" si="9117">$Q$4*$AH$52 *F800</f>
        <v>-7.292563557667065E-5</v>
      </c>
      <c r="BN800" s="6">
        <f t="shared" ref="BN800" si="9118">$Q$4*$AH$52 *G800</f>
        <v>-8.2667492499470737E-6</v>
      </c>
      <c r="BO800" s="6">
        <f t="shared" ref="BO800" si="9119">$Q$4*$AH$52 *H800</f>
        <v>-8.2667492499470737E-6</v>
      </c>
      <c r="BP800" s="6">
        <f t="shared" ref="BP800" si="9120">$Q$4*$AH$52 *I800</f>
        <v>-3.4081133524874732E-5</v>
      </c>
      <c r="BQ800" s="6">
        <f t="shared" ref="BQ800" si="9121">$Q$4*$AH$52 *J800</f>
        <v>-8.5126005287559081E-6</v>
      </c>
      <c r="BR800" s="6">
        <f t="shared" ref="BR800" si="9122">$Q$4*$AH$52 *K800</f>
        <v>-8.3159195057088406E-6</v>
      </c>
      <c r="BS800" s="6">
        <f t="shared" ref="BS800" si="9123">$Q$4*$AH$52 *L800</f>
        <v>-8.7584518075647443E-6</v>
      </c>
      <c r="BT800" s="6">
        <f t="shared" ref="BT800" si="9124">$Q$4*$AH$52 *M800</f>
        <v>-8.5126005287559081E-6</v>
      </c>
      <c r="BU800" s="6">
        <f t="shared" ref="BU800" si="9125">$Q$4*$AH$52 *N800</f>
        <v>-9.9877082016089164E-6</v>
      </c>
      <c r="BV800" s="6">
        <f>$Q$4*AF800</f>
        <v>-9.0222085027910094E-4</v>
      </c>
      <c r="BW800" s="6">
        <f>$Q$4*AG800</f>
        <v>2.4572619497948534E-4</v>
      </c>
      <c r="BX800" s="10">
        <f>$Q$4*AH800</f>
        <v>5.3108379877325437E-4</v>
      </c>
    </row>
    <row r="801" spans="1:76" x14ac:dyDescent="0.25">
      <c r="A801" s="53"/>
      <c r="B801" s="21" t="s">
        <v>74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13">
        <f>Y798+Y800</f>
        <v>0.37852381943506486</v>
      </c>
      <c r="Z801" s="13">
        <f t="shared" ref="Z801:AB801" si="9126">Z798+Z800</f>
        <v>-0.26625501376551264</v>
      </c>
      <c r="AA801" s="13">
        <f t="shared" si="9126"/>
        <v>-0.39641763529285395</v>
      </c>
      <c r="AB801" s="13">
        <f t="shared" si="9126"/>
        <v>0.35899100059279332</v>
      </c>
      <c r="AC801" s="36" t="s">
        <v>74</v>
      </c>
      <c r="AD801" s="36"/>
      <c r="AE801" s="36"/>
      <c r="AF801" s="36"/>
      <c r="AG801" s="36"/>
      <c r="AH801" s="36"/>
      <c r="AI801" s="14">
        <f>AI798+AI800</f>
        <v>-3.0134872665801452E-2</v>
      </c>
      <c r="AJ801" s="14">
        <f t="shared" ref="AJ801:BV801" si="9127">AJ798+AJ800</f>
        <v>0.78160764715742437</v>
      </c>
      <c r="AK801" s="14">
        <f t="shared" si="9127"/>
        <v>0.50426709450784413</v>
      </c>
      <c r="AL801" s="14">
        <f t="shared" si="9127"/>
        <v>3.7546704953803377E-2</v>
      </c>
      <c r="AM801" s="14">
        <f t="shared" si="9127"/>
        <v>0.10471051311236451</v>
      </c>
      <c r="AN801" s="14">
        <f t="shared" si="9127"/>
        <v>0.38167149483512147</v>
      </c>
      <c r="AO801" s="14">
        <f t="shared" si="9127"/>
        <v>0.92858126133097962</v>
      </c>
      <c r="AP801" s="14">
        <f t="shared" si="9127"/>
        <v>4.0368452232450731E-2</v>
      </c>
      <c r="AQ801" s="14">
        <f t="shared" si="9127"/>
        <v>0.59711384270606571</v>
      </c>
      <c r="AR801" s="14">
        <f t="shared" si="9127"/>
        <v>8.6722981836050012E-2</v>
      </c>
      <c r="AS801" s="14">
        <f t="shared" si="9127"/>
        <v>0.55344174762342979</v>
      </c>
      <c r="AT801" s="14">
        <f t="shared" si="9127"/>
        <v>0.93158683344259963</v>
      </c>
      <c r="AU801" s="14">
        <f t="shared" si="9127"/>
        <v>0.84647152916356183</v>
      </c>
      <c r="AV801" s="14">
        <f t="shared" si="9127"/>
        <v>0.64617633855307932</v>
      </c>
      <c r="AW801" s="14">
        <f t="shared" si="9127"/>
        <v>0.89409266199563586</v>
      </c>
      <c r="AX801" s="14">
        <f t="shared" si="9127"/>
        <v>0.68485173748980444</v>
      </c>
      <c r="AY801" s="14">
        <f t="shared" si="9127"/>
        <v>0.92177414659041501</v>
      </c>
      <c r="AZ801" s="14">
        <f t="shared" si="9127"/>
        <v>0.67504290970419767</v>
      </c>
      <c r="BA801" s="14">
        <f t="shared" si="9127"/>
        <v>0.1868756301770102</v>
      </c>
      <c r="BB801" s="14">
        <f t="shared" si="9127"/>
        <v>0.34008575999047763</v>
      </c>
      <c r="BC801" s="14">
        <f t="shared" si="9127"/>
        <v>0.79534837626919841</v>
      </c>
      <c r="BD801" s="14">
        <f t="shared" si="9127"/>
        <v>0.68583737607903761</v>
      </c>
      <c r="BE801" s="14">
        <f t="shared" si="9127"/>
        <v>4.4430349232264091E-2</v>
      </c>
      <c r="BF801" s="14">
        <f t="shared" si="9127"/>
        <v>0.64895569459375624</v>
      </c>
      <c r="BG801" s="14">
        <f t="shared" si="9127"/>
        <v>0.77507775955457459</v>
      </c>
      <c r="BH801" s="14">
        <f t="shared" si="9127"/>
        <v>0.97950148911951929</v>
      </c>
      <c r="BI801" s="14">
        <f t="shared" si="9127"/>
        <v>0.74178257588553342</v>
      </c>
      <c r="BJ801" s="14">
        <f t="shared" si="9127"/>
        <v>0.3855049879037088</v>
      </c>
      <c r="BK801" s="14">
        <f t="shared" si="9127"/>
        <v>0.33219662756250129</v>
      </c>
      <c r="BL801" s="14">
        <f t="shared" si="9127"/>
        <v>6.1056621361622883E-2</v>
      </c>
      <c r="BM801" s="14">
        <f t="shared" si="9127"/>
        <v>0.76827234298528091</v>
      </c>
      <c r="BN801" s="14">
        <f t="shared" si="9127"/>
        <v>0.46588029872122289</v>
      </c>
      <c r="BO801" s="14">
        <f t="shared" si="9127"/>
        <v>0.88962741813561241</v>
      </c>
      <c r="BP801" s="14">
        <f t="shared" si="9127"/>
        <v>0.34293424083067997</v>
      </c>
      <c r="BQ801" s="14">
        <f t="shared" si="9127"/>
        <v>0.37194522143430947</v>
      </c>
      <c r="BR801" s="14">
        <f t="shared" si="9127"/>
        <v>0.31996277146453767</v>
      </c>
      <c r="BS801" s="14">
        <f t="shared" si="9127"/>
        <v>0.20252606788652602</v>
      </c>
      <c r="BT801" s="14">
        <f t="shared" si="9127"/>
        <v>0.79157795698904954</v>
      </c>
      <c r="BU801" s="14">
        <f t="shared" si="9127"/>
        <v>0.21201211347133772</v>
      </c>
      <c r="BV801" s="14">
        <f t="shared" si="9127"/>
        <v>4.1703033454618343E-2</v>
      </c>
      <c r="BW801" s="14">
        <f>BW798+BW800</f>
        <v>0.31329468787960568</v>
      </c>
      <c r="BX801" s="15">
        <f t="shared" ref="BX801" si="9128">BX798+BX800</f>
        <v>0.55323162701257744</v>
      </c>
    </row>
    <row r="802" spans="1:76" x14ac:dyDescent="0.25">
      <c r="A802" s="53"/>
      <c r="BX802" s="12"/>
    </row>
    <row r="803" spans="1:76" ht="14.25" customHeight="1" x14ac:dyDescent="0.25">
      <c r="A803" s="53"/>
      <c r="B803" s="8">
        <v>0.32007434944237922</v>
      </c>
      <c r="C803" s="3">
        <v>0.1</v>
      </c>
      <c r="D803" s="3">
        <v>0.10594795539033458</v>
      </c>
      <c r="E803" s="3">
        <v>0.45687732342007437</v>
      </c>
      <c r="F803" s="3">
        <v>0.9</v>
      </c>
      <c r="G803" s="3">
        <v>0.1</v>
      </c>
      <c r="H803" s="3">
        <v>0.10594795539033458</v>
      </c>
      <c r="I803" s="3">
        <v>0.45985130111524164</v>
      </c>
      <c r="J803" s="3">
        <v>0.10297397769516729</v>
      </c>
      <c r="K803" s="3">
        <v>0.10059479553903346</v>
      </c>
      <c r="L803" s="3">
        <v>0.10297397769516729</v>
      </c>
      <c r="M803" s="3">
        <v>0.10297397769516729</v>
      </c>
      <c r="N803" s="3">
        <v>0.10892193308550187</v>
      </c>
      <c r="O803" s="3">
        <v>0</v>
      </c>
      <c r="P803" s="6">
        <f>$BV$43+ (B803*AI797) + (C803*$AJ$43) +(D803*$AK$43)+(E803*$AL$43)+(F803*$AM$43)+(G803*$AN$43)+(H803*$AO$43)+(I803*$AP$43)+(J803*$AQ$43)+(K803*$AR$43)+(L803*$AS$43)+(M803*$AT$43)+(N803*$AU$43)</f>
        <v>1.1143230549601821</v>
      </c>
      <c r="Q803" s="6">
        <f>$BW$43+ (B803*$AV$43) + (C803*$AW$43) +(D803*$AX$43)+(E803*$AY$43)+(F803*$AZ$43)+(G803*$BA$43)+(H803*$BB$43)+(I803*$BC$43)+(J803*$BD$43)+(K803*$BE$43)+(L803*$BF$43)+(M803*$BG$43)+(N803*$BH$43)</f>
        <v>2.4954608669463334</v>
      </c>
      <c r="R803" s="6">
        <f>$BX$43+ (B803*$BI$43) + (C803*$BJ$43) +(D803*$BK$43)+(E803*$BL$43)+(F803*$BM$43)+(G803*$BN$43)+(H803*$BO$43)+(I803*$BP$43)+(J803*$BQ$43)+(K803*$BR$43)+(L803*$BS$43)+(M803*$BT$43)+(N803*$BU$43)</f>
        <v>2.053859722839591</v>
      </c>
      <c r="S803" s="6">
        <f t="shared" ref="S803" si="9129">1/(1+EXP(-P803))</f>
        <v>0.75293418375792309</v>
      </c>
      <c r="T803" s="6">
        <f>1/(1+EXP(-Q803))</f>
        <v>0.92382299661895484</v>
      </c>
      <c r="U803" s="6">
        <f>1/(1+EXP(-R803))</f>
        <v>0.88633704164848148</v>
      </c>
      <c r="V803" s="6">
        <f>AB791+(S803*Y791)+(T803*Z791)+(U803*AA791)</f>
        <v>4.8640854669505573E-2</v>
      </c>
      <c r="W803" s="6">
        <f t="shared" ref="W803" si="9130">1/(1+EXP(-V803))</f>
        <v>0.51215781671383809</v>
      </c>
      <c r="X803" s="6">
        <f>(O803 -W803) *W803 * (1-W803)</f>
        <v>-0.12796375084746475</v>
      </c>
      <c r="Y803" s="6">
        <f>$Q$4*X803*S803</f>
        <v>-9.6348282294938126E-3</v>
      </c>
      <c r="Z803" s="6">
        <f>$Q$4*X803*T803</f>
        <v>-1.1821585576650622E-2</v>
      </c>
      <c r="AA803" s="6">
        <f>$Q$4*X803*U803</f>
        <v>-1.1341901236438528E-2</v>
      </c>
      <c r="AB803" s="6">
        <f>$Q$4*X803</f>
        <v>-1.2796375084746476E-2</v>
      </c>
      <c r="AC803" s="6">
        <f>$X803 *Y791</f>
        <v>-4.8499395481825969E-2</v>
      </c>
      <c r="AD803" s="6">
        <f>$X803 *Z791</f>
        <v>3.4001715426318649E-2</v>
      </c>
      <c r="AE803" s="6">
        <f>$X803 *AA791</f>
        <v>5.06575798910135E-2</v>
      </c>
      <c r="AF803" s="6">
        <f>AC803 *S803*(1 - S803)</f>
        <v>-9.0220660312362224E-3</v>
      </c>
      <c r="AG803" s="6">
        <f>AD803 *T803*(1 - T803)</f>
        <v>2.3928390177832028E-3</v>
      </c>
      <c r="AH803" s="6">
        <f>AE803 *U803*(1 - U803)</f>
        <v>5.1034315373700645E-3</v>
      </c>
      <c r="AI803" s="6">
        <f t="shared" ref="AI803" si="9131">$Q$4*$AF$33 *B803</f>
        <v>-4.7762817871976817E-4</v>
      </c>
      <c r="AJ803" s="6">
        <f t="shared" ref="AJ803" si="9132">$Q$4*$AF$33 *C803</f>
        <v>-1.4922413481488689E-4</v>
      </c>
      <c r="AK803" s="6">
        <f t="shared" ref="AK803" si="9133">$Q$4*$AF$33 *D803</f>
        <v>-1.5809991978528909E-4</v>
      </c>
      <c r="AL803" s="6">
        <f t="shared" ref="AL803" si="9134">$Q$4*$AF$33 *E803</f>
        <v>-6.817712330390186E-4</v>
      </c>
      <c r="AM803" s="6">
        <f t="shared" ref="AM803" si="9135">$Q$4*$AF$33 *F803</f>
        <v>-1.3430172133339822E-3</v>
      </c>
      <c r="AN803" s="6">
        <f t="shared" ref="AN803" si="9136">$Q$4*$AF$33 *G803</f>
        <v>-1.4922413481488689E-4</v>
      </c>
      <c r="AO803" s="6">
        <f t="shared" ref="AO803" si="9137">$Q$4*$AF$33 *H803</f>
        <v>-1.5809991978528909E-4</v>
      </c>
      <c r="AP803" s="6">
        <f t="shared" ref="AP803" si="9138">$Q$4*$AF$33 *I803</f>
        <v>-6.8620912552421962E-4</v>
      </c>
      <c r="AQ803" s="6">
        <f t="shared" ref="AQ803" si="9139">$Q$4*$AF$33 *J803</f>
        <v>-1.5366202730008799E-4</v>
      </c>
      <c r="AR803" s="6">
        <f t="shared" ref="AR803" si="9140">$Q$4*$AF$33 *K803</f>
        <v>-1.501117133119271E-4</v>
      </c>
      <c r="AS803" s="6">
        <f t="shared" ref="AS803" si="9141">$Q$4*$AF$33 *L803</f>
        <v>-1.5366202730008799E-4</v>
      </c>
      <c r="AT803" s="6">
        <f t="shared" ref="AT803" si="9142">$Q$4*$AF$33 *M803</f>
        <v>-1.5366202730008799E-4</v>
      </c>
      <c r="AU803" s="6">
        <f t="shared" ref="AU803" si="9143">$Q$4*$AF$33 *N803</f>
        <v>-1.6253781227049019E-4</v>
      </c>
      <c r="AV803" s="6">
        <f t="shared" ref="AV803" si="9144">$Q$4*$AG$33 *B803</f>
        <v>-5.733351398497838E-5</v>
      </c>
      <c r="AW803" s="6">
        <f t="shared" ref="AW803" si="9145">$Q$4*$AG$33 *C803</f>
        <v>-1.7912561279859678E-5</v>
      </c>
      <c r="AX803" s="6">
        <f t="shared" ref="AX803" si="9146">$Q$4*$AG$33 *D803</f>
        <v>-1.8977992434052078E-5</v>
      </c>
      <c r="AY803" s="6">
        <f t="shared" ref="AY803" si="9147">$Q$4*$AG$33 *E803</f>
        <v>-8.1838430531403508E-5</v>
      </c>
      <c r="AZ803" s="6">
        <f t="shared" ref="AZ803" si="9148">$Q$4*$AG$33 *F803</f>
        <v>-1.6121305151873711E-4</v>
      </c>
      <c r="BA803" s="6">
        <f t="shared" ref="BA803" si="9149">$Q$4*$AG$33 *G803</f>
        <v>-1.7912561279859678E-5</v>
      </c>
      <c r="BB803" s="6">
        <f t="shared" ref="BB803" si="9150">$Q$4*$AG$33 *H803</f>
        <v>-1.8977992434052078E-5</v>
      </c>
      <c r="BC803" s="6">
        <f t="shared" ref="BC803" si="9151">$Q$4*$AG$33 *I803</f>
        <v>-8.2371146108499717E-5</v>
      </c>
      <c r="BD803" s="6">
        <f t="shared" ref="BD803" si="9152">$Q$4*$AG$33 *J803</f>
        <v>-1.8445276856955879E-5</v>
      </c>
      <c r="BE803" s="6">
        <f t="shared" ref="BE803" si="9153">$Q$4*$AG$33 *K803</f>
        <v>-1.8019104395278919E-5</v>
      </c>
      <c r="BF803" s="6">
        <f t="shared" ref="BF803" si="9154">$Q$4*$AG$33 *L803</f>
        <v>-1.8445276856955879E-5</v>
      </c>
      <c r="BG803" s="6">
        <f t="shared" ref="BG803" si="9155">$Q$4*$AG$33 *M803</f>
        <v>-1.8445276856955879E-5</v>
      </c>
      <c r="BH803" s="6">
        <f t="shared" ref="BH803" si="9156">$Q$4*$AG$33 *N803</f>
        <v>-1.9510708011148276E-5</v>
      </c>
      <c r="BI803" s="6">
        <f t="shared" ref="BI803" si="9157">$Q$4*$AH$33 *B803</f>
        <v>-3.1616436273228051E-5</v>
      </c>
      <c r="BJ803" s="6">
        <f t="shared" ref="BJ803" si="9158">$Q$4*$AH$33 *C803</f>
        <v>-9.8778412979074856E-6</v>
      </c>
      <c r="BK803" s="6">
        <f t="shared" ref="BK803" si="9159">$Q$4*$AH$33 *D803</f>
        <v>-1.0465370891835069E-5</v>
      </c>
      <c r="BL803" s="6">
        <f t="shared" ref="BL803" si="9160">$Q$4*$AH$33 *E803</f>
        <v>-4.5129616933562451E-5</v>
      </c>
      <c r="BM803" s="6">
        <f t="shared" ref="BM803" si="9161">$Q$4*$AH$33 *F803</f>
        <v>-8.8900571681167377E-5</v>
      </c>
      <c r="BN803" s="6">
        <f t="shared" ref="BN803" si="9162">$Q$4*$AH$33 *G803</f>
        <v>-9.8778412979074856E-6</v>
      </c>
      <c r="BO803" s="6">
        <f t="shared" ref="BO803" si="9163">$Q$4*$AH$33 *H803</f>
        <v>-1.0465370891835069E-5</v>
      </c>
      <c r="BP803" s="6">
        <f t="shared" ref="BP803" si="9164">$Q$4*$AH$33 *I803</f>
        <v>-4.5423381730526246E-5</v>
      </c>
      <c r="BQ803" s="6">
        <f t="shared" ref="BQ803" si="9165">$Q$4*$AH$33 *J803</f>
        <v>-1.0171606094871277E-5</v>
      </c>
      <c r="BR803" s="6">
        <f t="shared" ref="BR803" si="9166">$Q$4*$AH$33 *K803</f>
        <v>-9.9365942573002432E-6</v>
      </c>
      <c r="BS803" s="6">
        <f t="shared" ref="BS803" si="9167">$Q$4*$AH$33 *L803</f>
        <v>-1.0171606094871277E-5</v>
      </c>
      <c r="BT803" s="6">
        <f t="shared" ref="BT803" si="9168">$Q$4*$AH$33 *M803</f>
        <v>-1.0171606094871277E-5</v>
      </c>
      <c r="BU803" s="6">
        <f t="shared" ref="BU803" si="9169">$Q$4*$AH$33 *N803</f>
        <v>-1.075913568879886E-5</v>
      </c>
      <c r="BV803" s="6">
        <f>AF803*BV801</f>
        <v>-3.7624752153041994E-4</v>
      </c>
      <c r="BW803" s="6">
        <f t="shared" ref="BW803" si="9170">AG803*BW801</f>
        <v>7.496637532225307E-4</v>
      </c>
      <c r="BX803" s="10">
        <f>AH803*BX801</f>
        <v>2.8233797327665401E-3</v>
      </c>
    </row>
    <row r="804" spans="1:76" x14ac:dyDescent="0.25">
      <c r="A804" s="53"/>
      <c r="B804" s="21" t="s">
        <v>74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13">
        <f>Y801+Y803</f>
        <v>0.36888899120557106</v>
      </c>
      <c r="Z804" s="13">
        <f t="shared" ref="Z804:AB804" si="9171">Z801+Z803</f>
        <v>-0.27807659934216328</v>
      </c>
      <c r="AA804" s="13">
        <f t="shared" si="9171"/>
        <v>-0.40775953652929248</v>
      </c>
      <c r="AB804" s="13">
        <f t="shared" si="9171"/>
        <v>0.34619462550804686</v>
      </c>
      <c r="AC804" s="36" t="s">
        <v>74</v>
      </c>
      <c r="AD804" s="36"/>
      <c r="AE804" s="36"/>
      <c r="AF804" s="36"/>
      <c r="AG804" s="36"/>
      <c r="AH804" s="36"/>
      <c r="AI804" s="14">
        <f>AI801+AI803</f>
        <v>-3.0612500844521221E-2</v>
      </c>
      <c r="AJ804" s="14">
        <f t="shared" ref="AJ804:BX804" si="9172">AJ801+AJ803</f>
        <v>0.78145842302260948</v>
      </c>
      <c r="AK804" s="14">
        <f t="shared" si="9172"/>
        <v>0.5041089945880588</v>
      </c>
      <c r="AL804" s="14">
        <f t="shared" si="9172"/>
        <v>3.686493372076436E-2</v>
      </c>
      <c r="AM804" s="14">
        <f t="shared" si="9172"/>
        <v>0.10336749589903053</v>
      </c>
      <c r="AN804" s="14">
        <f t="shared" si="9172"/>
        <v>0.38152227070030659</v>
      </c>
      <c r="AO804" s="14">
        <f t="shared" si="9172"/>
        <v>0.9284231614111943</v>
      </c>
      <c r="AP804" s="14">
        <f t="shared" si="9172"/>
        <v>3.9682243106926515E-2</v>
      </c>
      <c r="AQ804" s="14">
        <f t="shared" si="9172"/>
        <v>0.59696018067876566</v>
      </c>
      <c r="AR804" s="14">
        <f t="shared" si="9172"/>
        <v>8.657287012273808E-2</v>
      </c>
      <c r="AS804" s="14">
        <f t="shared" si="9172"/>
        <v>0.55328808559612974</v>
      </c>
      <c r="AT804" s="14">
        <f t="shared" si="9172"/>
        <v>0.93143317141529958</v>
      </c>
      <c r="AU804" s="14">
        <f t="shared" si="9172"/>
        <v>0.84630899135129134</v>
      </c>
      <c r="AV804" s="14">
        <f t="shared" si="9172"/>
        <v>0.64611900503909436</v>
      </c>
      <c r="AW804" s="14">
        <f t="shared" si="9172"/>
        <v>0.89407474943435605</v>
      </c>
      <c r="AX804" s="14">
        <f t="shared" si="9172"/>
        <v>0.68483275949737044</v>
      </c>
      <c r="AY804" s="14">
        <f t="shared" si="9172"/>
        <v>0.92169230815988357</v>
      </c>
      <c r="AZ804" s="14">
        <f t="shared" si="9172"/>
        <v>0.67488169665267894</v>
      </c>
      <c r="BA804" s="14">
        <f t="shared" si="9172"/>
        <v>0.18685771761573033</v>
      </c>
      <c r="BB804" s="14">
        <f t="shared" si="9172"/>
        <v>0.34006678199804358</v>
      </c>
      <c r="BC804" s="14">
        <f t="shared" si="9172"/>
        <v>0.79526600512308987</v>
      </c>
      <c r="BD804" s="14">
        <f t="shared" si="9172"/>
        <v>0.6858189308021807</v>
      </c>
      <c r="BE804" s="14">
        <f t="shared" si="9172"/>
        <v>4.4412330127868813E-2</v>
      </c>
      <c r="BF804" s="14">
        <f t="shared" si="9172"/>
        <v>0.64893724931689933</v>
      </c>
      <c r="BG804" s="14">
        <f t="shared" si="9172"/>
        <v>0.77505931427771768</v>
      </c>
      <c r="BH804" s="14">
        <f t="shared" si="9172"/>
        <v>0.97948197841150819</v>
      </c>
      <c r="BI804" s="14">
        <f t="shared" si="9172"/>
        <v>0.74175095944926017</v>
      </c>
      <c r="BJ804" s="14">
        <f t="shared" si="9172"/>
        <v>0.38549511006241088</v>
      </c>
      <c r="BK804" s="14">
        <f t="shared" si="9172"/>
        <v>0.33218616219160946</v>
      </c>
      <c r="BL804" s="14">
        <f t="shared" si="9172"/>
        <v>6.1011491744689318E-2</v>
      </c>
      <c r="BM804" s="14">
        <f t="shared" si="9172"/>
        <v>0.7681834424135997</v>
      </c>
      <c r="BN804" s="14">
        <f t="shared" si="9172"/>
        <v>0.46587042087992497</v>
      </c>
      <c r="BO804" s="14">
        <f t="shared" si="9172"/>
        <v>0.88961695276472053</v>
      </c>
      <c r="BP804" s="14">
        <f t="shared" si="9172"/>
        <v>0.34288881744894945</v>
      </c>
      <c r="BQ804" s="14">
        <f t="shared" si="9172"/>
        <v>0.37193504982821463</v>
      </c>
      <c r="BR804" s="14">
        <f t="shared" si="9172"/>
        <v>0.31995283487028037</v>
      </c>
      <c r="BS804" s="14">
        <f t="shared" si="9172"/>
        <v>0.20251589628043115</v>
      </c>
      <c r="BT804" s="14">
        <f t="shared" si="9172"/>
        <v>0.79156778538295469</v>
      </c>
      <c r="BU804" s="14">
        <f t="shared" si="9172"/>
        <v>0.21200135433564893</v>
      </c>
      <c r="BV804" s="14">
        <f t="shared" si="9172"/>
        <v>4.1326785933087924E-2</v>
      </c>
      <c r="BW804" s="14">
        <f t="shared" si="9172"/>
        <v>0.31404435163282823</v>
      </c>
      <c r="BX804" s="15">
        <f t="shared" si="9172"/>
        <v>0.55605500674534403</v>
      </c>
    </row>
    <row r="805" spans="1:76" x14ac:dyDescent="0.25">
      <c r="A805" s="53"/>
      <c r="BX805" s="12"/>
    </row>
    <row r="806" spans="1:76" x14ac:dyDescent="0.25">
      <c r="A806" s="53"/>
      <c r="B806" s="8">
        <v>0.29330855018587365</v>
      </c>
      <c r="C806" s="3">
        <v>0.10297397769516729</v>
      </c>
      <c r="D806" s="3">
        <v>0.11189591078066916</v>
      </c>
      <c r="E806" s="3">
        <v>0.45687732342007437</v>
      </c>
      <c r="F806" s="3">
        <v>0.62639405204460963</v>
      </c>
      <c r="G806" s="3">
        <v>0.1</v>
      </c>
      <c r="H806" s="3">
        <v>0.1</v>
      </c>
      <c r="I806" s="3">
        <v>0.51635687732342006</v>
      </c>
      <c r="J806" s="3">
        <v>0.1</v>
      </c>
      <c r="K806" s="3">
        <v>0.10118959107806692</v>
      </c>
      <c r="L806" s="3">
        <v>0.10297397769516729</v>
      </c>
      <c r="M806" s="3">
        <v>0.1</v>
      </c>
      <c r="N806" s="3">
        <v>0.120817843866171</v>
      </c>
      <c r="O806" s="3">
        <v>0</v>
      </c>
      <c r="P806" s="6">
        <f>$BV$43+ (B806*AI800) + (C806*$AJ$43) +(D806*$AK$43)+(E806*$AL$43)+(F806*$AM$43)+(G806*$AN$43)+(H806*$AO$43)+(I806*$AP$43)+(J806*$AQ$43)+(K806*$AR$43)+(L806*$AS$43)+(M806*$AT$43)+(N806*$AU$43)</f>
        <v>1.0450014245468009</v>
      </c>
      <c r="Q806" s="6">
        <f>$BW$43+ (B806*$AV$43) + (C806*$AW$43) +(D806*$AX$43)+(E806*$AY$43)+(F806*$AZ$43)+(G806*$BA$43)+(H806*$BB$43)+(I806*$BC$43)+(J806*$BD$43)+(K806*$BE$43)+(L806*$BF$43)+(M806*$BG$43)+(N806*$BH$43)</f>
        <v>2.3443019607308897</v>
      </c>
      <c r="R806" s="6">
        <f>$BX$43+ (B806*$BI$43) + (C806*$BJ$43) +(D806*$BK$43)+(E806*$BL$43)+(F806*$BM$43)+(G806*$BN$43)+(H806*$BO$43)+(I806*$BP$43)+(J806*$BQ$43)+(K806*$BR$43)+(L806*$BS$43)+(M806*$BT$43)+(N806*$BU$43)</f>
        <v>1.8369785785248183</v>
      </c>
      <c r="S806" s="6">
        <f t="shared" ref="S806" si="9173">1/(1+EXP(-P806))</f>
        <v>0.7398138808798016</v>
      </c>
      <c r="T806" s="6">
        <f>1/(1+EXP(-Q806))</f>
        <v>0.91248025012168565</v>
      </c>
      <c r="U806" s="6">
        <f>1/(1+EXP(-R806))</f>
        <v>0.86259097721480193</v>
      </c>
      <c r="V806" s="6">
        <f>AB791+(S806*Y791)+(T806*Z791)+(U806*AA791)</f>
        <v>5.6082526473163863E-2</v>
      </c>
      <c r="W806" s="6">
        <f t="shared" ref="W806" si="9174">1/(1+EXP(-V806))</f>
        <v>0.51401695790805602</v>
      </c>
      <c r="X806" s="6">
        <f>(O806 -W806) *W806 * (1-W806)</f>
        <v>-0.12840324793918312</v>
      </c>
      <c r="Y806" s="6">
        <f>$Q$4*X806*S806</f>
        <v>-9.499450517545846E-3</v>
      </c>
      <c r="Z806" s="6">
        <f>$Q$4*X806*T806</f>
        <v>-1.1716542779598264E-2</v>
      </c>
      <c r="AA806" s="6">
        <f>$Q$4*X806*U806</f>
        <v>-1.1075948311741447E-2</v>
      </c>
      <c r="AB806" s="6">
        <f>$Q$4*X806</f>
        <v>-1.2840324793918313E-2</v>
      </c>
      <c r="AC806" s="6">
        <f>$X806 *Y791</f>
        <v>-4.8665968774052847E-2</v>
      </c>
      <c r="AD806" s="6">
        <f>$X806 *Z791</f>
        <v>3.4118495803138922E-2</v>
      </c>
      <c r="AE806" s="6">
        <f>$X806 *AA791</f>
        <v>5.0831565561862822E-2</v>
      </c>
      <c r="AF806" s="6">
        <f>AC806 *S806*(1 - S806)</f>
        <v>-9.367678386622778E-3</v>
      </c>
      <c r="AG806" s="6">
        <f>AD806 *T806*(1 - T806)</f>
        <v>2.7247045507895053E-3</v>
      </c>
      <c r="AH806" s="6">
        <f>AE806 *U806*(1 - U806)</f>
        <v>6.0249527847890828E-3</v>
      </c>
      <c r="AI806" s="6">
        <f t="shared" ref="AI806" si="9175">$Q$4*$AF$33 *B806</f>
        <v>-4.3768714635295826E-4</v>
      </c>
      <c r="AJ806" s="6">
        <f t="shared" ref="AJ806" si="9176">$Q$4*$AF$33 *C806</f>
        <v>-1.5366202730008799E-4</v>
      </c>
      <c r="AK806" s="6">
        <f t="shared" ref="AK806" si="9177">$Q$4*$AF$33 *D806</f>
        <v>-1.6697570475569131E-4</v>
      </c>
      <c r="AL806" s="6">
        <f t="shared" ref="AL806" si="9178">$Q$4*$AF$33 *E806</f>
        <v>-6.817712330390186E-4</v>
      </c>
      <c r="AM806" s="6">
        <f t="shared" ref="AM806" si="9179">$Q$4*$AF$33 *F806</f>
        <v>-9.3473110469548108E-4</v>
      </c>
      <c r="AN806" s="6">
        <f t="shared" ref="AN806" si="9180">$Q$4*$AF$33 *G806</f>
        <v>-1.4922413481488689E-4</v>
      </c>
      <c r="AO806" s="6">
        <f t="shared" ref="AO806" si="9181">$Q$4*$AF$33 *H806</f>
        <v>-1.4922413481488689E-4</v>
      </c>
      <c r="AP806" s="6">
        <f t="shared" ref="AP806" si="9182">$Q$4*$AF$33 *I806</f>
        <v>-7.7052908274304044E-4</v>
      </c>
      <c r="AQ806" s="6">
        <f t="shared" ref="AQ806" si="9183">$Q$4*$AF$33 *J806</f>
        <v>-1.4922413481488689E-4</v>
      </c>
      <c r="AR806" s="6">
        <f t="shared" ref="AR806" si="9184">$Q$4*$AF$33 *K806</f>
        <v>-1.5099929180896734E-4</v>
      </c>
      <c r="AS806" s="6">
        <f t="shared" ref="AS806" si="9185">$Q$4*$AF$33 *L806</f>
        <v>-1.5366202730008799E-4</v>
      </c>
      <c r="AT806" s="6">
        <f t="shared" ref="AT806" si="9186">$Q$4*$AF$33 *M806</f>
        <v>-1.4922413481488689E-4</v>
      </c>
      <c r="AU806" s="6">
        <f t="shared" ref="AU806" si="9187">$Q$4*$AF$33 *N806</f>
        <v>-1.8028938221129458E-4</v>
      </c>
      <c r="AV806" s="6">
        <f t="shared" ref="AV806" si="9188">$Q$4*$AG$33 *B806</f>
        <v>-5.2539073791112597E-5</v>
      </c>
      <c r="AW806" s="6">
        <f t="shared" ref="AW806" si="9189">$Q$4*$AG$33 *C806</f>
        <v>-1.8445276856955879E-5</v>
      </c>
      <c r="AX806" s="6">
        <f t="shared" ref="AX806" si="9190">$Q$4*$AG$33 *D806</f>
        <v>-2.0043423588244475E-5</v>
      </c>
      <c r="AY806" s="6">
        <f t="shared" ref="AY806" si="9191">$Q$4*$AG$33 *E806</f>
        <v>-8.1838430531403508E-5</v>
      </c>
      <c r="AZ806" s="6">
        <f t="shared" ref="AZ806" si="9192">$Q$4*$AG$33 *F806</f>
        <v>-1.1220321842588683E-4</v>
      </c>
      <c r="BA806" s="6">
        <f t="shared" ref="BA806" si="9193">$Q$4*$AG$33 *G806</f>
        <v>-1.7912561279859678E-5</v>
      </c>
      <c r="BB806" s="6">
        <f t="shared" ref="BB806" si="9194">$Q$4*$AG$33 *H806</f>
        <v>-1.7912561279859678E-5</v>
      </c>
      <c r="BC806" s="6">
        <f t="shared" ref="BC806" si="9195">$Q$4*$AG$33 *I806</f>
        <v>-9.2492742073327477E-5</v>
      </c>
      <c r="BD806" s="6">
        <f t="shared" ref="BD806" si="9196">$Q$4*$AG$33 *J806</f>
        <v>-1.7912561279859678E-5</v>
      </c>
      <c r="BE806" s="6">
        <f t="shared" ref="BE806" si="9197">$Q$4*$AG$33 *K806</f>
        <v>-1.812564751069816E-5</v>
      </c>
      <c r="BF806" s="6">
        <f t="shared" ref="BF806" si="9198">$Q$4*$AG$33 *L806</f>
        <v>-1.8445276856955879E-5</v>
      </c>
      <c r="BG806" s="6">
        <f t="shared" ref="BG806" si="9199">$Q$4*$AG$33 *M806</f>
        <v>-1.7912561279859678E-5</v>
      </c>
      <c r="BH806" s="6">
        <f t="shared" ref="BH806" si="9200">$Q$4*$AG$33 *N806</f>
        <v>-2.164157031953307E-5</v>
      </c>
      <c r="BI806" s="6">
        <f t="shared" ref="BI806" si="9201">$Q$4*$AH$33 *B806</f>
        <v>-2.897255310055393E-5</v>
      </c>
      <c r="BJ806" s="6">
        <f t="shared" ref="BJ806" si="9202">$Q$4*$AH$33 *C806</f>
        <v>-1.0171606094871277E-5</v>
      </c>
      <c r="BK806" s="6">
        <f t="shared" ref="BK806" si="9203">$Q$4*$AH$33 *D806</f>
        <v>-1.1052900485762652E-5</v>
      </c>
      <c r="BL806" s="6">
        <f t="shared" ref="BL806" si="9204">$Q$4*$AH$33 *E806</f>
        <v>-4.5129616933562451E-5</v>
      </c>
      <c r="BM806" s="6">
        <f t="shared" ref="BM806" si="9205">$Q$4*$AH$33 *F806</f>
        <v>-6.1874210360498563E-5</v>
      </c>
      <c r="BN806" s="6">
        <f t="shared" ref="BN806" si="9206">$Q$4*$AH$33 *G806</f>
        <v>-9.8778412979074856E-6</v>
      </c>
      <c r="BO806" s="6">
        <f t="shared" ref="BO806" si="9207">$Q$4*$AH$33 *H806</f>
        <v>-9.8778412979074856E-6</v>
      </c>
      <c r="BP806" s="6">
        <f t="shared" ref="BP806" si="9208">$Q$4*$AH$33 *I806</f>
        <v>-5.1004912872838277E-5</v>
      </c>
      <c r="BQ806" s="6">
        <f t="shared" ref="BQ806" si="9209">$Q$4*$AH$33 *J806</f>
        <v>-9.8778412979074856E-6</v>
      </c>
      <c r="BR806" s="6">
        <f t="shared" ref="BR806" si="9210">$Q$4*$AH$33 *K806</f>
        <v>-9.9953472166930026E-6</v>
      </c>
      <c r="BS806" s="6">
        <f t="shared" ref="BS806" si="9211">$Q$4*$AH$33 *L806</f>
        <v>-1.0171606094871277E-5</v>
      </c>
      <c r="BT806" s="6">
        <f t="shared" ref="BT806" si="9212">$Q$4*$AH$33 *M806</f>
        <v>-9.8778412979074856E-6</v>
      </c>
      <c r="BU806" s="6">
        <f t="shared" ref="BU806" si="9213">$Q$4*$AH$33 *N806</f>
        <v>-1.1934194876654025E-5</v>
      </c>
      <c r="BV806" s="6">
        <f>AF806*BV804</f>
        <v>-3.8713603937397403E-4</v>
      </c>
      <c r="BW806" s="6">
        <f t="shared" ref="BW806" si="9214">AG806*BW804</f>
        <v>8.5567807404370673E-4</v>
      </c>
      <c r="BX806" s="10">
        <f>AH806*BX804</f>
        <v>3.3502051613862726E-3</v>
      </c>
    </row>
    <row r="807" spans="1:76" x14ac:dyDescent="0.25">
      <c r="A807" s="53"/>
      <c r="B807" s="21" t="s">
        <v>74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13">
        <f>Y804+Y806</f>
        <v>0.3593895406880252</v>
      </c>
      <c r="Z807" s="13">
        <f t="shared" ref="Z807:AB807" si="9215">Z804+Z806</f>
        <v>-0.28979314212176155</v>
      </c>
      <c r="AA807" s="13">
        <f t="shared" si="9215"/>
        <v>-0.41883548484103394</v>
      </c>
      <c r="AB807" s="13">
        <f t="shared" si="9215"/>
        <v>0.33335430071412853</v>
      </c>
      <c r="AC807" s="36" t="s">
        <v>74</v>
      </c>
      <c r="AD807" s="36"/>
      <c r="AE807" s="36"/>
      <c r="AF807" s="36"/>
      <c r="AG807" s="36"/>
      <c r="AH807" s="36"/>
      <c r="AI807" s="14">
        <f>AI804+AI806</f>
        <v>-3.1050187990874178E-2</v>
      </c>
      <c r="AJ807" s="14">
        <f t="shared" ref="AJ807:BX807" si="9216">AJ804+AJ806</f>
        <v>0.78130476099530943</v>
      </c>
      <c r="AK807" s="14">
        <f t="shared" si="9216"/>
        <v>0.50394201888330314</v>
      </c>
      <c r="AL807" s="14">
        <f t="shared" si="9216"/>
        <v>3.6183162487725344E-2</v>
      </c>
      <c r="AM807" s="14">
        <f t="shared" si="9216"/>
        <v>0.10243276479433505</v>
      </c>
      <c r="AN807" s="14">
        <f t="shared" si="9216"/>
        <v>0.3813730465654917</v>
      </c>
      <c r="AO807" s="14">
        <f t="shared" si="9216"/>
        <v>0.92827393727637941</v>
      </c>
      <c r="AP807" s="14">
        <f t="shared" si="9216"/>
        <v>3.8911714024183475E-2</v>
      </c>
      <c r="AQ807" s="14">
        <f t="shared" si="9216"/>
        <v>0.59681095654395078</v>
      </c>
      <c r="AR807" s="14">
        <f t="shared" si="9216"/>
        <v>8.6421870830929115E-2</v>
      </c>
      <c r="AS807" s="14">
        <f t="shared" si="9216"/>
        <v>0.55313442356882969</v>
      </c>
      <c r="AT807" s="14">
        <f t="shared" si="9216"/>
        <v>0.93128394728048469</v>
      </c>
      <c r="AU807" s="14">
        <f t="shared" si="9216"/>
        <v>0.84612870196908008</v>
      </c>
      <c r="AV807" s="14">
        <f t="shared" si="9216"/>
        <v>0.64606646596530326</v>
      </c>
      <c r="AW807" s="14">
        <f t="shared" si="9216"/>
        <v>0.89405630415749915</v>
      </c>
      <c r="AX807" s="14">
        <f t="shared" si="9216"/>
        <v>0.68481271607378225</v>
      </c>
      <c r="AY807" s="14">
        <f t="shared" si="9216"/>
        <v>0.92161046972935212</v>
      </c>
      <c r="AZ807" s="14">
        <f t="shared" si="9216"/>
        <v>0.67476949343425308</v>
      </c>
      <c r="BA807" s="14">
        <f t="shared" si="9216"/>
        <v>0.18683980505445047</v>
      </c>
      <c r="BB807" s="14">
        <f t="shared" si="9216"/>
        <v>0.34004886943676371</v>
      </c>
      <c r="BC807" s="14">
        <f t="shared" si="9216"/>
        <v>0.79517351238101652</v>
      </c>
      <c r="BD807" s="14">
        <f t="shared" si="9216"/>
        <v>0.68580101824090089</v>
      </c>
      <c r="BE807" s="14">
        <f t="shared" si="9216"/>
        <v>4.4394204480358114E-2</v>
      </c>
      <c r="BF807" s="14">
        <f t="shared" si="9216"/>
        <v>0.64891880404004243</v>
      </c>
      <c r="BG807" s="14">
        <f t="shared" si="9216"/>
        <v>0.77504140171643787</v>
      </c>
      <c r="BH807" s="14">
        <f t="shared" si="9216"/>
        <v>0.97946033684118861</v>
      </c>
      <c r="BI807" s="14">
        <f t="shared" si="9216"/>
        <v>0.74172198689615965</v>
      </c>
      <c r="BJ807" s="14">
        <f t="shared" si="9216"/>
        <v>0.38548493845631604</v>
      </c>
      <c r="BK807" s="14">
        <f t="shared" si="9216"/>
        <v>0.3321751092911237</v>
      </c>
      <c r="BL807" s="14">
        <f t="shared" si="9216"/>
        <v>6.0966362127755754E-2</v>
      </c>
      <c r="BM807" s="14">
        <f t="shared" si="9216"/>
        <v>0.76812156820323918</v>
      </c>
      <c r="BN807" s="14">
        <f t="shared" si="9216"/>
        <v>0.46586054303862706</v>
      </c>
      <c r="BO807" s="14">
        <f t="shared" si="9216"/>
        <v>0.88960707492342261</v>
      </c>
      <c r="BP807" s="14">
        <f t="shared" si="9216"/>
        <v>0.34283781253607659</v>
      </c>
      <c r="BQ807" s="14">
        <f t="shared" si="9216"/>
        <v>0.37192517198691671</v>
      </c>
      <c r="BR807" s="14">
        <f t="shared" si="9216"/>
        <v>0.31994283952306368</v>
      </c>
      <c r="BS807" s="14">
        <f t="shared" si="9216"/>
        <v>0.20250572467433628</v>
      </c>
      <c r="BT807" s="14">
        <f t="shared" si="9216"/>
        <v>0.79155790754165678</v>
      </c>
      <c r="BU807" s="14">
        <f t="shared" si="9216"/>
        <v>0.21198942014077227</v>
      </c>
      <c r="BV807" s="14">
        <f t="shared" si="9216"/>
        <v>4.0939649893713952E-2</v>
      </c>
      <c r="BW807" s="14">
        <f t="shared" si="9216"/>
        <v>0.31490002970687192</v>
      </c>
      <c r="BX807" s="15">
        <f t="shared" si="9216"/>
        <v>0.55940521190673032</v>
      </c>
    </row>
    <row r="808" spans="1:76" x14ac:dyDescent="0.25">
      <c r="A808" s="53"/>
      <c r="BX808" s="12"/>
    </row>
    <row r="809" spans="1:76" x14ac:dyDescent="0.25">
      <c r="A809" s="53"/>
      <c r="B809" s="8">
        <v>0.26654275092936808</v>
      </c>
      <c r="C809" s="3">
        <v>0.10297397769516729</v>
      </c>
      <c r="D809" s="3">
        <v>0.10892193308550187</v>
      </c>
      <c r="E809" s="3">
        <v>0.48661710037174721</v>
      </c>
      <c r="F809" s="3">
        <v>0.86133828996282535</v>
      </c>
      <c r="G809" s="3">
        <v>0.10297397769516729</v>
      </c>
      <c r="H809" s="3">
        <v>0.10594795539033458</v>
      </c>
      <c r="I809" s="3">
        <v>0.52230483271375472</v>
      </c>
      <c r="J809" s="3">
        <v>0.10297397769516729</v>
      </c>
      <c r="K809" s="3">
        <v>0.10178438661710038</v>
      </c>
      <c r="L809" s="3">
        <v>0.10594795539033458</v>
      </c>
      <c r="M809" s="3">
        <v>0.10297397769516729</v>
      </c>
      <c r="N809" s="3">
        <v>0.11784386617100373</v>
      </c>
      <c r="O809" s="3">
        <v>1</v>
      </c>
      <c r="P809" s="6">
        <f>$BV$43+ (B809*AI803) + (C809*$AJ$43) +(D809*$AK$43)+(E809*$AL$43)+(F809*$AM$43)+(G809*$AN$43)+(H809*$AO$43)+(I809*$AP$43)+(J809*$AQ$43)+(K809*$AR$43)+(L809*$AS$43)+(M809*$AT$43)+(N809*$AU$43)</f>
        <v>1.1317147385344517</v>
      </c>
      <c r="Q809" s="6">
        <f>$BW$43+ (B809*$AV$43) + (C809*$AW$43) +(D809*$AX$43)+(E809*$AY$43)+(F809*$AZ$43)+(G809*$BA$43)+(H809*$BB$43)+(I809*$BC$43)+(J809*$BD$43)+(K809*$BE$43)+(L809*$BF$43)+(M809*$BG$43)+(N809*$BH$43)</f>
        <v>2.5278153577523916</v>
      </c>
      <c r="R809" s="6">
        <f>$BX$43+ (B809*$BI$43) + (C809*$BJ$43) +(D809*$BK$43)+(E809*$BL$43)+(F809*$BM$43)+(G809*$BN$43)+(H809*$BO$43)+(I809*$BP$43)+(J809*$BQ$43)+(K809*$BR$43)+(L809*$BS$43)+(M809*$BT$43)+(N809*$BU$43)</f>
        <v>2.0140708588530623</v>
      </c>
      <c r="S809" s="6">
        <f t="shared" ref="S809" si="9217">1/(1+EXP(-P809))</f>
        <v>0.75615520917549806</v>
      </c>
      <c r="T809" s="6">
        <f>1/(1+EXP(-Q809))</f>
        <v>0.92606892041802802</v>
      </c>
      <c r="U809" s="6">
        <f>1/(1+EXP(-R809))</f>
        <v>0.88226653012088019</v>
      </c>
      <c r="V809" s="6">
        <f>AB791+(S809*Y791)+(T809*Z791)+(U809*AA791)</f>
        <v>5.0876290757546128E-2</v>
      </c>
      <c r="W809" s="6">
        <f t="shared" ref="W809" si="9218">1/(1+EXP(-V809))</f>
        <v>0.51271632989856919</v>
      </c>
      <c r="X809" s="6">
        <f>(O809 -W809) *W809 * (1-W809)</f>
        <v>0.12174212129702541</v>
      </c>
      <c r="Y809" s="6">
        <f>$Q$4*X809*S809</f>
        <v>9.2055939194821117E-3</v>
      </c>
      <c r="Z809" s="6">
        <f>$Q$4*X809*T809</f>
        <v>1.1274159483893695E-2</v>
      </c>
      <c r="AA809" s="6">
        <f>$Q$4*X809*U809</f>
        <v>1.0740899892628194E-2</v>
      </c>
      <c r="AB809" s="6">
        <f>$Q$4*X809</f>
        <v>1.2174212129702542E-2</v>
      </c>
      <c r="AC809" s="6">
        <f>$X809 *Y791</f>
        <v>4.6141342751190882E-2</v>
      </c>
      <c r="AD809" s="6">
        <f>$X809 *Z791</f>
        <v>-3.2348543523643025E-2</v>
      </c>
      <c r="AE809" s="6">
        <f>$X809 *AA791</f>
        <v>-4.819459569497065E-2</v>
      </c>
      <c r="AF809" s="6">
        <f>AC809 *S809*(1 - S809)</f>
        <v>8.5077488191163172E-3</v>
      </c>
      <c r="AG809" s="6">
        <f>AD809 *T809*(1 - T809)</f>
        <v>-2.2147519299365614E-3</v>
      </c>
      <c r="AH809" s="6">
        <f>AE809 *U809*(1 - U809)</f>
        <v>-5.0060834999652677E-3</v>
      </c>
      <c r="AI809" s="6">
        <f t="shared" ref="AI809" si="9219">$Q$4*$AF$33 *B809</f>
        <v>-3.9774611398614841E-4</v>
      </c>
      <c r="AJ809" s="6">
        <f t="shared" ref="AJ809" si="9220">$Q$4*$AF$33 *C809</f>
        <v>-1.5366202730008799E-4</v>
      </c>
      <c r="AK809" s="6">
        <f t="shared" ref="AK809" si="9221">$Q$4*$AF$33 *D809</f>
        <v>-1.6253781227049019E-4</v>
      </c>
      <c r="AL809" s="6">
        <f t="shared" ref="AL809" si="9222">$Q$4*$AF$33 *E809</f>
        <v>-7.2615015789102952E-4</v>
      </c>
      <c r="AM809" s="6">
        <f t="shared" ref="AM809" si="9223">$Q$4*$AF$33 *F809</f>
        <v>-1.285324611026368E-3</v>
      </c>
      <c r="AN809" s="6">
        <f t="shared" ref="AN809" si="9224">$Q$4*$AF$33 *G809</f>
        <v>-1.5366202730008799E-4</v>
      </c>
      <c r="AO809" s="6">
        <f t="shared" ref="AO809" si="9225">$Q$4*$AF$33 *H809</f>
        <v>-1.5809991978528909E-4</v>
      </c>
      <c r="AP809" s="6">
        <f t="shared" ref="AP809" si="9226">$Q$4*$AF$33 *I809</f>
        <v>-7.794048677134428E-4</v>
      </c>
      <c r="AQ809" s="6">
        <f t="shared" ref="AQ809" si="9227">$Q$4*$AF$33 *J809</f>
        <v>-1.5366202730008799E-4</v>
      </c>
      <c r="AR809" s="6">
        <f t="shared" ref="AR809" si="9228">$Q$4*$AF$33 *K809</f>
        <v>-1.5188687030600755E-4</v>
      </c>
      <c r="AS809" s="6">
        <f t="shared" ref="AS809" si="9229">$Q$4*$AF$33 *L809</f>
        <v>-1.5809991978528909E-4</v>
      </c>
      <c r="AT809" s="6">
        <f t="shared" ref="AT809" si="9230">$Q$4*$AF$33 *M809</f>
        <v>-1.5366202730008799E-4</v>
      </c>
      <c r="AU809" s="6">
        <f t="shared" ref="AU809" si="9231">$Q$4*$AF$33 *N809</f>
        <v>-1.7585148972609351E-4</v>
      </c>
      <c r="AV809" s="6">
        <f t="shared" ref="AV809" si="9232">$Q$4*$AG$33 *B809</f>
        <v>-4.7744633597246808E-5</v>
      </c>
      <c r="AW809" s="6">
        <f t="shared" ref="AW809" si="9233">$Q$4*$AG$33 *C809</f>
        <v>-1.8445276856955879E-5</v>
      </c>
      <c r="AX809" s="6">
        <f t="shared" ref="AX809" si="9234">$Q$4*$AG$33 *D809</f>
        <v>-1.9510708011148276E-5</v>
      </c>
      <c r="AY809" s="6">
        <f t="shared" ref="AY809" si="9235">$Q$4*$AG$33 *E809</f>
        <v>-8.71655863023655E-5</v>
      </c>
      <c r="AZ809" s="6">
        <f t="shared" ref="AZ809" si="9236">$Q$4*$AG$33 *F809</f>
        <v>-1.5428774901648652E-4</v>
      </c>
      <c r="BA809" s="6">
        <f t="shared" ref="BA809" si="9237">$Q$4*$AG$33 *G809</f>
        <v>-1.8445276856955879E-5</v>
      </c>
      <c r="BB809" s="6">
        <f t="shared" ref="BB809" si="9238">$Q$4*$AG$33 *H809</f>
        <v>-1.8977992434052078E-5</v>
      </c>
      <c r="BC809" s="6">
        <f t="shared" ref="BC809" si="9239">$Q$4*$AG$33 *I809</f>
        <v>-9.3558173227519895E-5</v>
      </c>
      <c r="BD809" s="6">
        <f t="shared" ref="BD809" si="9240">$Q$4*$AG$33 *J809</f>
        <v>-1.8445276856955879E-5</v>
      </c>
      <c r="BE809" s="6">
        <f t="shared" ref="BE809" si="9241">$Q$4*$AG$33 *K809</f>
        <v>-1.8232190626117397E-5</v>
      </c>
      <c r="BF809" s="6">
        <f t="shared" ref="BF809" si="9242">$Q$4*$AG$33 *L809</f>
        <v>-1.8977992434052078E-5</v>
      </c>
      <c r="BG809" s="6">
        <f t="shared" ref="BG809" si="9243">$Q$4*$AG$33 *M809</f>
        <v>-1.8445276856955879E-5</v>
      </c>
      <c r="BH809" s="6">
        <f t="shared" ref="BH809" si="9244">$Q$4*$AG$33 *N809</f>
        <v>-2.1108854742436872E-5</v>
      </c>
      <c r="BI809" s="6">
        <f t="shared" ref="BI809" si="9245">$Q$4*$AH$33 *B809</f>
        <v>-2.6328669927879809E-5</v>
      </c>
      <c r="BJ809" s="6">
        <f t="shared" ref="BJ809" si="9246">$Q$4*$AH$33 *C809</f>
        <v>-1.0171606094871277E-5</v>
      </c>
      <c r="BK809" s="6">
        <f t="shared" ref="BK809" si="9247">$Q$4*$AH$33 *D809</f>
        <v>-1.075913568879886E-5</v>
      </c>
      <c r="BL809" s="6">
        <f t="shared" ref="BL809" si="9248">$Q$4*$AH$33 *E809</f>
        <v>-4.8067264903200367E-5</v>
      </c>
      <c r="BM809" s="6">
        <f t="shared" ref="BM809" si="9249">$Q$4*$AH$33 *F809</f>
        <v>-8.5081629320638089E-5</v>
      </c>
      <c r="BN809" s="6">
        <f t="shared" ref="BN809" si="9250">$Q$4*$AH$33 *G809</f>
        <v>-1.0171606094871277E-5</v>
      </c>
      <c r="BO809" s="6">
        <f t="shared" ref="BO809" si="9251">$Q$4*$AH$33 *H809</f>
        <v>-1.0465370891835069E-5</v>
      </c>
      <c r="BP809" s="6">
        <f t="shared" ref="BP809" si="9252">$Q$4*$AH$33 *I809</f>
        <v>-5.1592442466765873E-5</v>
      </c>
      <c r="BQ809" s="6">
        <f t="shared" ref="BQ809" si="9253">$Q$4*$AH$33 *J809</f>
        <v>-1.0171606094871277E-5</v>
      </c>
      <c r="BR809" s="6">
        <f t="shared" ref="BR809" si="9254">$Q$4*$AH$33 *K809</f>
        <v>-1.005410017608576E-5</v>
      </c>
      <c r="BS809" s="6">
        <f t="shared" ref="BS809" si="9255">$Q$4*$AH$33 *L809</f>
        <v>-1.0465370891835069E-5</v>
      </c>
      <c r="BT809" s="6">
        <f t="shared" ref="BT809" si="9256">$Q$4*$AH$33 *M809</f>
        <v>-1.0171606094871277E-5</v>
      </c>
      <c r="BU809" s="6">
        <f t="shared" ref="BU809" si="9257">$Q$4*$AH$33 *N809</f>
        <v>-1.1640430079690235E-5</v>
      </c>
      <c r="BV809" s="6">
        <f>AF809*BV807</f>
        <v>3.4830425803828032E-4</v>
      </c>
      <c r="BW809" s="6">
        <f t="shared" ref="BW809" si="9258">AG809*BW807</f>
        <v>-6.9742544853037506E-4</v>
      </c>
      <c r="BX809" s="10">
        <f>AH809*BX807</f>
        <v>-2.8004292011208566E-3</v>
      </c>
    </row>
    <row r="810" spans="1:76" x14ac:dyDescent="0.25">
      <c r="A810" s="53"/>
      <c r="B810" s="21" t="s">
        <v>74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13">
        <f>Y807+Y809</f>
        <v>0.36859513460750731</v>
      </c>
      <c r="Z810" s="13">
        <f t="shared" ref="Z810:AB810" si="9259">Z807+Z809</f>
        <v>-0.27851898263786784</v>
      </c>
      <c r="AA810" s="13">
        <f t="shared" si="9259"/>
        <v>-0.40809458494840573</v>
      </c>
      <c r="AB810" s="13">
        <f t="shared" si="9259"/>
        <v>0.34552851284383107</v>
      </c>
      <c r="AC810" s="36" t="s">
        <v>74</v>
      </c>
      <c r="AD810" s="36"/>
      <c r="AE810" s="36"/>
      <c r="AF810" s="36"/>
      <c r="AG810" s="36"/>
      <c r="AH810" s="36"/>
      <c r="AI810" s="14">
        <f>AI807+AI809</f>
        <v>-3.1447934104860326E-2</v>
      </c>
      <c r="AJ810" s="14">
        <f t="shared" ref="AJ810:BX810" si="9260">AJ807+AJ809</f>
        <v>0.78115109896800938</v>
      </c>
      <c r="AK810" s="14">
        <f t="shared" si="9260"/>
        <v>0.50377948107103265</v>
      </c>
      <c r="AL810" s="14">
        <f t="shared" si="9260"/>
        <v>3.5457012329834316E-2</v>
      </c>
      <c r="AM810" s="14">
        <f t="shared" si="9260"/>
        <v>0.10114744018330868</v>
      </c>
      <c r="AN810" s="14">
        <f t="shared" si="9260"/>
        <v>0.3812193845381916</v>
      </c>
      <c r="AO810" s="14">
        <f t="shared" si="9260"/>
        <v>0.92811583735659409</v>
      </c>
      <c r="AP810" s="14">
        <f t="shared" si="9260"/>
        <v>3.8132309156470034E-2</v>
      </c>
      <c r="AQ810" s="14">
        <f t="shared" si="9260"/>
        <v>0.59665729451665073</v>
      </c>
      <c r="AR810" s="14">
        <f t="shared" si="9260"/>
        <v>8.6269983960623103E-2</v>
      </c>
      <c r="AS810" s="14">
        <f t="shared" si="9260"/>
        <v>0.55297632364904437</v>
      </c>
      <c r="AT810" s="14">
        <f t="shared" si="9260"/>
        <v>0.93113028525318464</v>
      </c>
      <c r="AU810" s="14">
        <f t="shared" si="9260"/>
        <v>0.84595285047935398</v>
      </c>
      <c r="AV810" s="14">
        <f t="shared" si="9260"/>
        <v>0.64601872133170601</v>
      </c>
      <c r="AW810" s="14">
        <f t="shared" si="9260"/>
        <v>0.89403785888064224</v>
      </c>
      <c r="AX810" s="14">
        <f t="shared" si="9260"/>
        <v>0.68479320536577115</v>
      </c>
      <c r="AY810" s="14">
        <f t="shared" si="9260"/>
        <v>0.92152330414304973</v>
      </c>
      <c r="AZ810" s="14">
        <f t="shared" si="9260"/>
        <v>0.67461520568523659</v>
      </c>
      <c r="BA810" s="14">
        <f t="shared" si="9260"/>
        <v>0.18682135977759351</v>
      </c>
      <c r="BB810" s="14">
        <f t="shared" si="9260"/>
        <v>0.34002989144432966</v>
      </c>
      <c r="BC810" s="14">
        <f t="shared" si="9260"/>
        <v>0.79507995420778899</v>
      </c>
      <c r="BD810" s="14">
        <f t="shared" si="9260"/>
        <v>0.68578257296404399</v>
      </c>
      <c r="BE810" s="14">
        <f t="shared" si="9260"/>
        <v>4.4375972289731995E-2</v>
      </c>
      <c r="BF810" s="14">
        <f t="shared" si="9260"/>
        <v>0.64889982604760843</v>
      </c>
      <c r="BG810" s="14">
        <f t="shared" si="9260"/>
        <v>0.77502295643958097</v>
      </c>
      <c r="BH810" s="14">
        <f t="shared" si="9260"/>
        <v>0.97943922798644611</v>
      </c>
      <c r="BI810" s="14">
        <f t="shared" si="9260"/>
        <v>0.74169565822623174</v>
      </c>
      <c r="BJ810" s="14">
        <f t="shared" si="9260"/>
        <v>0.3854747668502212</v>
      </c>
      <c r="BK810" s="14">
        <f t="shared" si="9260"/>
        <v>0.33216435015543488</v>
      </c>
      <c r="BL810" s="14">
        <f t="shared" si="9260"/>
        <v>6.0918294862852551E-2</v>
      </c>
      <c r="BM810" s="14">
        <f t="shared" si="9260"/>
        <v>0.76803648657391854</v>
      </c>
      <c r="BN810" s="14">
        <f t="shared" si="9260"/>
        <v>0.46585037143253222</v>
      </c>
      <c r="BO810" s="14">
        <f t="shared" si="9260"/>
        <v>0.88959660955253073</v>
      </c>
      <c r="BP810" s="14">
        <f t="shared" si="9260"/>
        <v>0.34278622009360982</v>
      </c>
      <c r="BQ810" s="14">
        <f t="shared" si="9260"/>
        <v>0.37191500038082187</v>
      </c>
      <c r="BR810" s="14">
        <f t="shared" si="9260"/>
        <v>0.31993278542288761</v>
      </c>
      <c r="BS810" s="14">
        <f t="shared" si="9260"/>
        <v>0.20249525930344445</v>
      </c>
      <c r="BT810" s="14">
        <f t="shared" si="9260"/>
        <v>0.79154773593556194</v>
      </c>
      <c r="BU810" s="14">
        <f t="shared" si="9260"/>
        <v>0.21197777971069257</v>
      </c>
      <c r="BV810" s="14">
        <f t="shared" si="9260"/>
        <v>4.1287954151752231E-2</v>
      </c>
      <c r="BW810" s="14">
        <f t="shared" si="9260"/>
        <v>0.31420260425834157</v>
      </c>
      <c r="BX810" s="15">
        <f t="shared" si="9260"/>
        <v>0.55660478270560942</v>
      </c>
    </row>
    <row r="811" spans="1:76" x14ac:dyDescent="0.25">
      <c r="A811" s="53"/>
      <c r="BX811" s="12"/>
    </row>
    <row r="812" spans="1:76" x14ac:dyDescent="0.25">
      <c r="A812" s="53"/>
      <c r="B812" s="8">
        <v>0.2754646840148699</v>
      </c>
      <c r="C812" s="3">
        <v>0.10297397769516729</v>
      </c>
      <c r="D812" s="3">
        <v>0.11189591078066916</v>
      </c>
      <c r="E812" s="3">
        <v>0.42713754646840152</v>
      </c>
      <c r="F812" s="3">
        <v>0.81078066914498148</v>
      </c>
      <c r="G812" s="3">
        <v>0.1</v>
      </c>
      <c r="H812" s="3">
        <v>0.10594795539033458</v>
      </c>
      <c r="I812" s="3">
        <v>0.52230483271375472</v>
      </c>
      <c r="J812" s="3">
        <v>0.10297397769516729</v>
      </c>
      <c r="K812" s="3">
        <v>0.10356877323420074</v>
      </c>
      <c r="L812" s="3">
        <v>0.10594795539033458</v>
      </c>
      <c r="M812" s="3">
        <v>0.10297397769516729</v>
      </c>
      <c r="N812" s="3">
        <v>0.120817843866171</v>
      </c>
      <c r="O812" s="3">
        <v>1</v>
      </c>
      <c r="P812" s="6">
        <f>$BV$43+ (B812*AI806) + (C812*$AJ$43) +(D812*$AK$43)+(E812*$AL$43)+(F812*$AM$43)+(G812*$AN$43)+(H812*$AO$43)+(I812*$AP$43)+(J812*$AQ$43)+(K812*$AR$43)+(L812*$AS$43)+(M812*$AT$43)+(N812*$AU$43)</f>
        <v>1.1103543467291648</v>
      </c>
      <c r="Q812" s="6">
        <f>$BW$43+ (B812*$AV$43) + (C812*$AW$43) +(D812*$AX$43)+(E812*$AY$43)+(F812*$AZ$43)+(G812*$BA$43)+(H812*$BB$43)+(I812*$BC$43)+(J812*$BD$43)+(K812*$BE$43)+(L812*$BF$43)+(M812*$BG$43)+(N812*$BH$43)</f>
        <v>2.447104400999391</v>
      </c>
      <c r="R812" s="6">
        <f>$BX$43+ (B812*$BI$43) + (C812*$BJ$43) +(D812*$BK$43)+(E812*$BL$43)+(F812*$BM$43)+(G812*$BN$43)+(H812*$BO$43)+(I812*$BP$43)+(J812*$BQ$43)+(K812*$BR$43)+(L812*$BS$43)+(M812*$BT$43)+(N812*$BU$43)</f>
        <v>1.9779537085198633</v>
      </c>
      <c r="S812" s="6">
        <f t="shared" ref="S812" si="9261">1/(1+EXP(-P812))</f>
        <v>0.75219516672101217</v>
      </c>
      <c r="T812" s="6">
        <f>1/(1+EXP(-Q812))</f>
        <v>0.92034944323104539</v>
      </c>
      <c r="U812" s="6">
        <f>1/(1+EXP(-R812))</f>
        <v>0.8784628571682368</v>
      </c>
      <c r="V812" s="6">
        <f>AB791+(S812*Y791)+(T812*Z791)+(U812*AA791)</f>
        <v>5.2400919691599046E-2</v>
      </c>
      <c r="W812" s="6">
        <f t="shared" ref="W812" si="9262">1/(1+EXP(-V812))</f>
        <v>0.51309723313327471</v>
      </c>
      <c r="X812" s="6">
        <f>(O812 -W812) *W812 * (1-W812)</f>
        <v>0.12164216962564249</v>
      </c>
      <c r="Y812" s="6">
        <f>$Q$4*X812*S812</f>
        <v>9.14986520618658E-3</v>
      </c>
      <c r="Z812" s="6">
        <f>$Q$4*X812*T812</f>
        <v>1.1195330308837645E-2</v>
      </c>
      <c r="AA812" s="6">
        <f>$Q$4*X812*U812</f>
        <v>1.0685812788148522E-2</v>
      </c>
      <c r="AB812" s="6">
        <f>$Q$4*X812</f>
        <v>1.2164216962564249E-2</v>
      </c>
      <c r="AC812" s="6">
        <f>$X812 *Y791</f>
        <v>4.610346018204637E-2</v>
      </c>
      <c r="AD812" s="6">
        <f>$X812 *Z791</f>
        <v>-3.2321985000121796E-2</v>
      </c>
      <c r="AE812" s="6">
        <f>$X812 *AA791</f>
        <v>-4.8155027381719527E-2</v>
      </c>
      <c r="AF812" s="6">
        <f>AC812 *S812*(1 - S812)</f>
        <v>8.5935742320077373E-3</v>
      </c>
      <c r="AG812" s="6">
        <f>AD812 *T812*(1 - T812)</f>
        <v>-2.3694066021002123E-3</v>
      </c>
      <c r="AH812" s="6">
        <f>AE812 *U812*(1 - U812)</f>
        <v>-5.1413131883379492E-3</v>
      </c>
      <c r="AI812" s="6">
        <f t="shared" ref="AI812" si="9263">$Q$4*$AF$33 *B812</f>
        <v>-4.1105979144175162E-4</v>
      </c>
      <c r="AJ812" s="6">
        <f t="shared" ref="AJ812" si="9264">$Q$4*$AF$33 *C812</f>
        <v>-1.5366202730008799E-4</v>
      </c>
      <c r="AK812" s="6">
        <f t="shared" ref="AK812" si="9265">$Q$4*$AF$33 *D812</f>
        <v>-1.6697570475569131E-4</v>
      </c>
      <c r="AL812" s="6">
        <f t="shared" ref="AL812" si="9266">$Q$4*$AF$33 *E812</f>
        <v>-6.3739230818700768E-4</v>
      </c>
      <c r="AM812" s="6">
        <f t="shared" ref="AM812" si="9267">$Q$4*$AF$33 *F812</f>
        <v>-1.2098804387779493E-3</v>
      </c>
      <c r="AN812" s="6">
        <f t="shared" ref="AN812" si="9268">$Q$4*$AF$33 *G812</f>
        <v>-1.4922413481488689E-4</v>
      </c>
      <c r="AO812" s="6">
        <f t="shared" ref="AO812" si="9269">$Q$4*$AF$33 *H812</f>
        <v>-1.5809991978528909E-4</v>
      </c>
      <c r="AP812" s="6">
        <f t="shared" ref="AP812" si="9270">$Q$4*$AF$33 *I812</f>
        <v>-7.794048677134428E-4</v>
      </c>
      <c r="AQ812" s="6">
        <f t="shared" ref="AQ812" si="9271">$Q$4*$AF$33 *J812</f>
        <v>-1.5366202730008799E-4</v>
      </c>
      <c r="AR812" s="6">
        <f t="shared" ref="AR812" si="9272">$Q$4*$AF$33 *K812</f>
        <v>-1.545496057971282E-4</v>
      </c>
      <c r="AS812" s="6">
        <f t="shared" ref="AS812" si="9273">$Q$4*$AF$33 *L812</f>
        <v>-1.5809991978528909E-4</v>
      </c>
      <c r="AT812" s="6">
        <f t="shared" ref="AT812" si="9274">$Q$4*$AF$33 *M812</f>
        <v>-1.5366202730008799E-4</v>
      </c>
      <c r="AU812" s="6">
        <f t="shared" ref="AU812" si="9275">$Q$4*$AF$33 *N812</f>
        <v>-1.8028938221129458E-4</v>
      </c>
      <c r="AV812" s="6">
        <f t="shared" ref="AV812" si="9276">$Q$4*$AG$33 *B812</f>
        <v>-4.93427803285354E-5</v>
      </c>
      <c r="AW812" s="6">
        <f t="shared" ref="AW812" si="9277">$Q$4*$AG$33 *C812</f>
        <v>-1.8445276856955879E-5</v>
      </c>
      <c r="AX812" s="6">
        <f t="shared" ref="AX812" si="9278">$Q$4*$AG$33 *D812</f>
        <v>-2.0043423588244475E-5</v>
      </c>
      <c r="AY812" s="6">
        <f t="shared" ref="AY812" si="9279">$Q$4*$AG$33 *E812</f>
        <v>-7.6511274760441531E-5</v>
      </c>
      <c r="AZ812" s="6">
        <f t="shared" ref="AZ812" si="9280">$Q$4*$AG$33 *F812</f>
        <v>-1.4523158420585115E-4</v>
      </c>
      <c r="BA812" s="6">
        <f t="shared" ref="BA812" si="9281">$Q$4*$AG$33 *G812</f>
        <v>-1.7912561279859678E-5</v>
      </c>
      <c r="BB812" s="6">
        <f t="shared" ref="BB812" si="9282">$Q$4*$AG$33 *H812</f>
        <v>-1.8977992434052078E-5</v>
      </c>
      <c r="BC812" s="6">
        <f t="shared" ref="BC812" si="9283">$Q$4*$AG$33 *I812</f>
        <v>-9.3558173227519895E-5</v>
      </c>
      <c r="BD812" s="6">
        <f t="shared" ref="BD812" si="9284">$Q$4*$AG$33 *J812</f>
        <v>-1.8445276856955879E-5</v>
      </c>
      <c r="BE812" s="6">
        <f t="shared" ref="BE812" si="9285">$Q$4*$AG$33 *K812</f>
        <v>-1.8551819972375117E-5</v>
      </c>
      <c r="BF812" s="6">
        <f t="shared" ref="BF812" si="9286">$Q$4*$AG$33 *L812</f>
        <v>-1.8977992434052078E-5</v>
      </c>
      <c r="BG812" s="6">
        <f t="shared" ref="BG812" si="9287">$Q$4*$AG$33 *M812</f>
        <v>-1.8445276856955879E-5</v>
      </c>
      <c r="BH812" s="6">
        <f t="shared" ref="BH812" si="9288">$Q$4*$AG$33 *N812</f>
        <v>-2.164157031953307E-5</v>
      </c>
      <c r="BI812" s="6">
        <f t="shared" ref="BI812" si="9289">$Q$4*$AH$33 *B812</f>
        <v>-2.720996431877118E-5</v>
      </c>
      <c r="BJ812" s="6">
        <f t="shared" ref="BJ812" si="9290">$Q$4*$AH$33 *C812</f>
        <v>-1.0171606094871277E-5</v>
      </c>
      <c r="BK812" s="6">
        <f t="shared" ref="BK812" si="9291">$Q$4*$AH$33 *D812</f>
        <v>-1.1052900485762652E-5</v>
      </c>
      <c r="BL812" s="6">
        <f t="shared" ref="BL812" si="9292">$Q$4*$AH$33 *E812</f>
        <v>-4.2191968963924542E-5</v>
      </c>
      <c r="BM812" s="6">
        <f t="shared" ref="BM812" si="9293">$Q$4*$AH$33 *F812</f>
        <v>-8.0087627772253635E-5</v>
      </c>
      <c r="BN812" s="6">
        <f t="shared" ref="BN812" si="9294">$Q$4*$AH$33 *G812</f>
        <v>-9.8778412979074856E-6</v>
      </c>
      <c r="BO812" s="6">
        <f t="shared" ref="BO812" si="9295">$Q$4*$AH$33 *H812</f>
        <v>-1.0465370891835069E-5</v>
      </c>
      <c r="BP812" s="6">
        <f t="shared" ref="BP812" si="9296">$Q$4*$AH$33 *I812</f>
        <v>-5.1592442466765873E-5</v>
      </c>
      <c r="BQ812" s="6">
        <f t="shared" ref="BQ812" si="9297">$Q$4*$AH$33 *J812</f>
        <v>-1.0171606094871277E-5</v>
      </c>
      <c r="BR812" s="6">
        <f t="shared" ref="BR812" si="9298">$Q$4*$AH$33 *K812</f>
        <v>-1.0230359054264035E-5</v>
      </c>
      <c r="BS812" s="6">
        <f t="shared" ref="BS812" si="9299">$Q$4*$AH$33 *L812</f>
        <v>-1.0465370891835069E-5</v>
      </c>
      <c r="BT812" s="6">
        <f t="shared" ref="BT812" si="9300">$Q$4*$AH$33 *M812</f>
        <v>-1.0171606094871277E-5</v>
      </c>
      <c r="BU812" s="6">
        <f t="shared" ref="BU812" si="9301">$Q$4*$AH$33 *N812</f>
        <v>-1.1934194876654025E-5</v>
      </c>
      <c r="BV812" s="6">
        <f>AF812*BV810</f>
        <v>3.5481109889081482E-4</v>
      </c>
      <c r="BW812" s="6">
        <f t="shared" ref="BW812" si="9302">AG812*BW810</f>
        <v>-7.4447372492679475E-4</v>
      </c>
      <c r="BX812" s="10">
        <f>AH812*BX810</f>
        <v>-2.861679510016328E-3</v>
      </c>
    </row>
    <row r="813" spans="1:76" ht="15.75" thickBot="1" x14ac:dyDescent="0.3">
      <c r="A813" s="54"/>
      <c r="B813" s="19" t="s">
        <v>74</v>
      </c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16">
        <f>Y810+Y812</f>
        <v>0.37774499981369392</v>
      </c>
      <c r="Z813" s="16">
        <f t="shared" ref="Z813:AB813" si="9303">Z810+Z812</f>
        <v>-0.26732365232903021</v>
      </c>
      <c r="AA813" s="16">
        <f t="shared" si="9303"/>
        <v>-0.39740877216025722</v>
      </c>
      <c r="AB813" s="16">
        <f t="shared" si="9303"/>
        <v>0.35769272980639533</v>
      </c>
      <c r="AC813" s="49" t="s">
        <v>74</v>
      </c>
      <c r="AD813" s="49"/>
      <c r="AE813" s="49"/>
      <c r="AF813" s="49"/>
      <c r="AG813" s="49"/>
      <c r="AH813" s="49"/>
      <c r="AI813" s="17">
        <f>AI810+AI812</f>
        <v>-3.1858993896302076E-2</v>
      </c>
      <c r="AJ813" s="17">
        <f t="shared" ref="AJ813:BX813" si="9304">AJ810+AJ812</f>
        <v>0.78099743694070933</v>
      </c>
      <c r="AK813" s="17">
        <f t="shared" si="9304"/>
        <v>0.503612505366277</v>
      </c>
      <c r="AL813" s="17">
        <f t="shared" si="9304"/>
        <v>3.4819620021647305E-2</v>
      </c>
      <c r="AM813" s="17">
        <f t="shared" si="9304"/>
        <v>9.9937559744530724E-2</v>
      </c>
      <c r="AN813" s="17">
        <f t="shared" si="9304"/>
        <v>0.38107016040337671</v>
      </c>
      <c r="AO813" s="17">
        <f t="shared" si="9304"/>
        <v>0.92795773743680876</v>
      </c>
      <c r="AP813" s="17">
        <f t="shared" si="9304"/>
        <v>3.7352904288756594E-2</v>
      </c>
      <c r="AQ813" s="17">
        <f t="shared" si="9304"/>
        <v>0.59650363248935068</v>
      </c>
      <c r="AR813" s="17">
        <f t="shared" si="9304"/>
        <v>8.6115434354825979E-2</v>
      </c>
      <c r="AS813" s="17">
        <f t="shared" si="9304"/>
        <v>0.55281822372925904</v>
      </c>
      <c r="AT813" s="17">
        <f t="shared" si="9304"/>
        <v>0.93097662322588459</v>
      </c>
      <c r="AU813" s="17">
        <f t="shared" si="9304"/>
        <v>0.84577256109714272</v>
      </c>
      <c r="AV813" s="17">
        <f t="shared" si="9304"/>
        <v>0.64596937855137748</v>
      </c>
      <c r="AW813" s="17">
        <f t="shared" si="9304"/>
        <v>0.89401941360378534</v>
      </c>
      <c r="AX813" s="17">
        <f t="shared" si="9304"/>
        <v>0.68477316194218296</v>
      </c>
      <c r="AY813" s="17">
        <f t="shared" si="9304"/>
        <v>0.92144679286828923</v>
      </c>
      <c r="AZ813" s="17">
        <f t="shared" si="9304"/>
        <v>0.67446997410103071</v>
      </c>
      <c r="BA813" s="17">
        <f t="shared" si="9304"/>
        <v>0.18680344721631365</v>
      </c>
      <c r="BB813" s="17">
        <f t="shared" si="9304"/>
        <v>0.3400109134518956</v>
      </c>
      <c r="BC813" s="17">
        <f t="shared" si="9304"/>
        <v>0.79498639603456145</v>
      </c>
      <c r="BD813" s="17">
        <f t="shared" si="9304"/>
        <v>0.68576412768718709</v>
      </c>
      <c r="BE813" s="17">
        <f t="shared" si="9304"/>
        <v>4.4357420469759622E-2</v>
      </c>
      <c r="BF813" s="17">
        <f t="shared" si="9304"/>
        <v>0.64888084805517443</v>
      </c>
      <c r="BG813" s="17">
        <f t="shared" si="9304"/>
        <v>0.77500451116272406</v>
      </c>
      <c r="BH813" s="17">
        <f t="shared" si="9304"/>
        <v>0.97941758641612653</v>
      </c>
      <c r="BI813" s="17">
        <f t="shared" si="9304"/>
        <v>0.74166844826191292</v>
      </c>
      <c r="BJ813" s="17">
        <f t="shared" si="9304"/>
        <v>0.38546459524412635</v>
      </c>
      <c r="BK813" s="17">
        <f t="shared" si="9304"/>
        <v>0.33215329725494913</v>
      </c>
      <c r="BL813" s="17">
        <f t="shared" si="9304"/>
        <v>6.0876102893888624E-2</v>
      </c>
      <c r="BM813" s="17">
        <f t="shared" si="9304"/>
        <v>0.76795639894614631</v>
      </c>
      <c r="BN813" s="17">
        <f t="shared" si="9304"/>
        <v>0.46584049359123431</v>
      </c>
      <c r="BO813" s="17">
        <f t="shared" si="9304"/>
        <v>0.88958614418163884</v>
      </c>
      <c r="BP813" s="17">
        <f t="shared" si="9304"/>
        <v>0.34273462765114304</v>
      </c>
      <c r="BQ813" s="17">
        <f t="shared" si="9304"/>
        <v>0.37190482877472703</v>
      </c>
      <c r="BR813" s="17">
        <f t="shared" si="9304"/>
        <v>0.31992255506383332</v>
      </c>
      <c r="BS813" s="17">
        <f t="shared" si="9304"/>
        <v>0.20248479393255261</v>
      </c>
      <c r="BT813" s="17">
        <f t="shared" si="9304"/>
        <v>0.79153756432946709</v>
      </c>
      <c r="BU813" s="17">
        <f t="shared" si="9304"/>
        <v>0.2119658455158159</v>
      </c>
      <c r="BV813" s="17">
        <f t="shared" si="9304"/>
        <v>4.1642765250643046E-2</v>
      </c>
      <c r="BW813" s="17">
        <f t="shared" si="9304"/>
        <v>0.31345813053341476</v>
      </c>
      <c r="BX813" s="18">
        <f t="shared" si="9304"/>
        <v>0.55374310319559306</v>
      </c>
    </row>
    <row r="815" spans="1:76" x14ac:dyDescent="0.25">
      <c r="B815" t="s">
        <v>139</v>
      </c>
      <c r="F815">
        <f>((O797 - W797)^2 + (O800 -W800)^2 + (O803 -W803)^2 +(O806-W806)^2+(O809-W809)^2+(O812-W812)^2) / 6</f>
        <v>0.2502936454946707</v>
      </c>
    </row>
    <row r="816" spans="1:76" ht="15.75" thickBot="1" x14ac:dyDescent="0.3"/>
    <row r="817" spans="1:76" x14ac:dyDescent="0.25">
      <c r="A817" s="52" t="s">
        <v>110</v>
      </c>
      <c r="B817" s="33" t="s">
        <v>50</v>
      </c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5" t="s">
        <v>28</v>
      </c>
      <c r="Q817" s="35"/>
      <c r="R817" s="35"/>
      <c r="S817" s="35" t="s">
        <v>29</v>
      </c>
      <c r="T817" s="35"/>
      <c r="U817" s="35"/>
      <c r="V817" s="34" t="s">
        <v>30</v>
      </c>
      <c r="W817" s="34" t="s">
        <v>31</v>
      </c>
      <c r="X817" s="50" t="s">
        <v>62</v>
      </c>
      <c r="Y817" s="37" t="s">
        <v>54</v>
      </c>
      <c r="Z817" s="38"/>
      <c r="AA817" s="39"/>
      <c r="AB817" s="44" t="s">
        <v>49</v>
      </c>
      <c r="AC817" s="46" t="s">
        <v>58</v>
      </c>
      <c r="AD817" s="47"/>
      <c r="AE817" s="48"/>
      <c r="AF817" s="46" t="s">
        <v>63</v>
      </c>
      <c r="AG817" s="47"/>
      <c r="AH817" s="48"/>
      <c r="AI817" s="37" t="s">
        <v>67</v>
      </c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9"/>
      <c r="AV817" s="37" t="s">
        <v>68</v>
      </c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9"/>
      <c r="BI817" s="37" t="s">
        <v>69</v>
      </c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9"/>
      <c r="BV817" s="37" t="s">
        <v>73</v>
      </c>
      <c r="BW817" s="38"/>
      <c r="BX817" s="40"/>
    </row>
    <row r="818" spans="1:76" x14ac:dyDescent="0.25">
      <c r="A818" s="53"/>
      <c r="B818" s="5" t="s">
        <v>16</v>
      </c>
      <c r="C818" s="1" t="s">
        <v>17</v>
      </c>
      <c r="D818" s="1" t="s">
        <v>18</v>
      </c>
      <c r="E818" s="1" t="s">
        <v>19</v>
      </c>
      <c r="F818" s="1" t="s">
        <v>20</v>
      </c>
      <c r="G818" s="1" t="s">
        <v>21</v>
      </c>
      <c r="H818" s="1" t="s">
        <v>36</v>
      </c>
      <c r="I818" s="1" t="s">
        <v>37</v>
      </c>
      <c r="J818" s="1" t="s">
        <v>38</v>
      </c>
      <c r="K818" s="1" t="s">
        <v>39</v>
      </c>
      <c r="L818" s="1" t="s">
        <v>40</v>
      </c>
      <c r="M818" s="1" t="s">
        <v>41</v>
      </c>
      <c r="N818" s="1" t="s">
        <v>42</v>
      </c>
      <c r="O818" s="1" t="s">
        <v>22</v>
      </c>
      <c r="P818" s="1" t="s">
        <v>51</v>
      </c>
      <c r="Q818" s="1" t="s">
        <v>52</v>
      </c>
      <c r="R818" s="1" t="s">
        <v>53</v>
      </c>
      <c r="S818" s="1" t="s">
        <v>25</v>
      </c>
      <c r="T818" s="1" t="s">
        <v>26</v>
      </c>
      <c r="U818" s="1" t="s">
        <v>27</v>
      </c>
      <c r="V818" s="27"/>
      <c r="W818" s="27"/>
      <c r="X818" s="51"/>
      <c r="Y818" s="1" t="s">
        <v>55</v>
      </c>
      <c r="Z818" s="1" t="s">
        <v>56</v>
      </c>
      <c r="AA818" s="1" t="s">
        <v>57</v>
      </c>
      <c r="AB818" s="45"/>
      <c r="AC818" s="1" t="s">
        <v>59</v>
      </c>
      <c r="AD818" s="1" t="s">
        <v>60</v>
      </c>
      <c r="AE818" s="1" t="s">
        <v>61</v>
      </c>
      <c r="AF818" s="1" t="s">
        <v>64</v>
      </c>
      <c r="AG818" s="1" t="s">
        <v>65</v>
      </c>
      <c r="AH818" s="1" t="s">
        <v>66</v>
      </c>
      <c r="AI818" s="1" t="s">
        <v>16</v>
      </c>
      <c r="AJ818" s="1" t="s">
        <v>17</v>
      </c>
      <c r="AK818" s="1" t="s">
        <v>18</v>
      </c>
      <c r="AL818" s="1" t="s">
        <v>19</v>
      </c>
      <c r="AM818" s="2" t="s">
        <v>20</v>
      </c>
      <c r="AN818" s="2" t="s">
        <v>21</v>
      </c>
      <c r="AO818" s="2" t="s">
        <v>36</v>
      </c>
      <c r="AP818" s="2" t="s">
        <v>37</v>
      </c>
      <c r="AQ818" s="2" t="s">
        <v>38</v>
      </c>
      <c r="AR818" s="2" t="s">
        <v>39</v>
      </c>
      <c r="AS818" s="2" t="s">
        <v>40</v>
      </c>
      <c r="AT818" s="2" t="s">
        <v>41</v>
      </c>
      <c r="AU818" s="2" t="s">
        <v>42</v>
      </c>
      <c r="AV818" s="1" t="s">
        <v>16</v>
      </c>
      <c r="AW818" s="1" t="s">
        <v>17</v>
      </c>
      <c r="AX818" s="1" t="s">
        <v>18</v>
      </c>
      <c r="AY818" s="1" t="s">
        <v>19</v>
      </c>
      <c r="AZ818" s="2" t="s">
        <v>20</v>
      </c>
      <c r="BA818" s="2" t="s">
        <v>21</v>
      </c>
      <c r="BB818" s="2" t="s">
        <v>36</v>
      </c>
      <c r="BC818" s="2" t="s">
        <v>37</v>
      </c>
      <c r="BD818" s="2" t="s">
        <v>38</v>
      </c>
      <c r="BE818" s="2" t="s">
        <v>39</v>
      </c>
      <c r="BF818" s="2" t="s">
        <v>40</v>
      </c>
      <c r="BG818" s="2" t="s">
        <v>41</v>
      </c>
      <c r="BH818" s="2" t="s">
        <v>42</v>
      </c>
      <c r="BI818" s="1" t="s">
        <v>16</v>
      </c>
      <c r="BJ818" s="1" t="s">
        <v>17</v>
      </c>
      <c r="BK818" s="1" t="s">
        <v>18</v>
      </c>
      <c r="BL818" s="1" t="s">
        <v>19</v>
      </c>
      <c r="BM818" s="2" t="s">
        <v>20</v>
      </c>
      <c r="BN818" s="2" t="s">
        <v>21</v>
      </c>
      <c r="BO818" s="2" t="s">
        <v>36</v>
      </c>
      <c r="BP818" s="2" t="s">
        <v>37</v>
      </c>
      <c r="BQ818" s="2" t="s">
        <v>38</v>
      </c>
      <c r="BR818" s="2" t="s">
        <v>39</v>
      </c>
      <c r="BS818" s="2" t="s">
        <v>40</v>
      </c>
      <c r="BT818" s="2" t="s">
        <v>41</v>
      </c>
      <c r="BU818" s="2" t="s">
        <v>42</v>
      </c>
      <c r="BV818" s="2" t="s">
        <v>70</v>
      </c>
      <c r="BW818" s="2" t="s">
        <v>71</v>
      </c>
      <c r="BX818" s="9" t="s">
        <v>72</v>
      </c>
    </row>
    <row r="819" spans="1:76" x14ac:dyDescent="0.25">
      <c r="A819" s="53"/>
      <c r="B819" s="8">
        <v>0.26951672862453502</v>
      </c>
      <c r="C819" s="3">
        <v>0.10297397769516729</v>
      </c>
      <c r="D819" s="3">
        <v>0.10594795539033458</v>
      </c>
      <c r="E819" s="3">
        <v>0.46877323420074346</v>
      </c>
      <c r="F819" s="3">
        <v>0.87620817843866172</v>
      </c>
      <c r="G819" s="3">
        <v>0.1</v>
      </c>
      <c r="H819" s="3">
        <v>0.1</v>
      </c>
      <c r="I819" s="3">
        <v>0.51933085501858745</v>
      </c>
      <c r="J819" s="3">
        <v>0.1</v>
      </c>
      <c r="K819" s="3">
        <v>0.10089219330855019</v>
      </c>
      <c r="L819" s="3">
        <v>0.10297397769516729</v>
      </c>
      <c r="M819" s="3">
        <v>0.1</v>
      </c>
      <c r="N819" s="3">
        <v>0.120817843866171</v>
      </c>
      <c r="O819" s="3">
        <v>1</v>
      </c>
      <c r="P819" s="6">
        <f>$BV$43+ (B819*AI813) + (C819*$AJ$43) +(D819*$AK$43)+(E819*$AL$43)+(F819*$AM$43)+(G819*$AN$43)+(H819*$AO$43)+(I819*$AP$43)+(J819*$AQ$43)+(K819*$AR$43)+(L819*$AS$43)+(M819*$AT$43)+(N819*$AU$43)</f>
        <v>1.1122444138444183</v>
      </c>
      <c r="Q819" s="6">
        <f>$BW$43+ (B819*$AV$43) + (C819*$AW$43) +(D819*$AX$43)+(E819*$AY$43)+(F819*$AZ$43)+(G819*$BA$43)+(H819*$BB$43)+(I819*$BC$43)+(J819*$BD$43)+(K819*$BE$43)+(L819*$BF$43)+(M819*$BG$43)+(N819*$BH$43)</f>
        <v>2.5129876661774113</v>
      </c>
      <c r="R819" s="6">
        <f>$BX$43+ (B819*$BI$43) + (C819*$BJ$43) +(D819*$BK$43)+(E819*$BL$43)+(F819*$BM$43)+(G819*$BN$43)+(H819*$BO$43)+(I819*$BP$43)+(J819*$BQ$43)+(K819*$BR$43)+(L819*$BS$43)+(M819*$BT$43)+(N819*$BU$43)</f>
        <v>2.0142316659841852</v>
      </c>
      <c r="S819" s="6">
        <f>1/(1+EXP(-P819))</f>
        <v>0.75254730273511095</v>
      </c>
      <c r="T819" s="6">
        <f t="shared" ref="T819" si="9305">1/(1+EXP(-Q819))</f>
        <v>0.92504730296426851</v>
      </c>
      <c r="U819" s="6">
        <f t="shared" ref="U819" si="9306">1/(1+EXP(-R819))</f>
        <v>0.88228323250068719</v>
      </c>
      <c r="V819" s="6">
        <f>AB813+(S819*Y813)+(T819*Z813)+(U819*AA813)</f>
        <v>4.4049590806657657E-2</v>
      </c>
      <c r="W819" s="6">
        <f>1/(1+EXP(-V819))</f>
        <v>0.51101061737319287</v>
      </c>
      <c r="X819" s="6">
        <f>(O819 -W819) *W819 * (1-W819)</f>
        <v>0.12218806366706006</v>
      </c>
      <c r="Y819" s="6">
        <f>$Q$4*X819*S819</f>
        <v>9.1952297739072066E-3</v>
      </c>
      <c r="Z819" s="6">
        <f>$Q$4*X819*T819</f>
        <v>1.1302973874964024E-2</v>
      </c>
      <c r="AA819" s="6">
        <f>$Q$4*X819*U819</f>
        <v>1.0780447978517353E-2</v>
      </c>
      <c r="AB819" s="6">
        <f>$Q$4*X819</f>
        <v>1.2218806366706006E-2</v>
      </c>
      <c r="AC819" s="6">
        <f>X819 *Y813</f>
        <v>4.6155930087149223E-2</v>
      </c>
      <c r="AD819" s="6">
        <f t="shared" ref="AD819" si="9307">Y819 *Z813</f>
        <v>-2.4581024071655172E-3</v>
      </c>
      <c r="AE819" s="6">
        <f t="shared" ref="AE819" si="9308">Z819 *AA813</f>
        <v>-4.4919009694089178E-3</v>
      </c>
      <c r="AF819" s="6">
        <f>AC819 *S819*(1 - S819)</f>
        <v>8.5951508335163247E-3</v>
      </c>
      <c r="AG819" s="6">
        <f>AD819 *T819*(1 - T819)</f>
        <v>-1.7043201479614617E-4</v>
      </c>
      <c r="AH819" s="6">
        <f>AE819 *U819*(1 - U819)</f>
        <v>-4.6652672415786425E-4</v>
      </c>
      <c r="AI819" s="6">
        <f>$Q$4*$AF$49 *B819</f>
        <v>7.0728115482255504E-5</v>
      </c>
      <c r="AJ819" s="6">
        <f t="shared" ref="AJ819" si="9309">$Q$4*$AF$49 *C819</f>
        <v>2.7023017915289378E-5</v>
      </c>
      <c r="AK819" s="6">
        <f t="shared" ref="AK819" si="9310">$Q$4*$AF$49 *D819</f>
        <v>2.7803466086128061E-5</v>
      </c>
      <c r="AL819" s="6">
        <f t="shared" ref="AL819" si="9311">$Q$4*$AF$49 *E819</f>
        <v>1.2301814292844728E-4</v>
      </c>
      <c r="AM819" s="6">
        <f t="shared" ref="AM819" si="9312">$Q$4*$AF$49 *F819</f>
        <v>2.2993954233334679E-4</v>
      </c>
      <c r="AN819" s="6">
        <f t="shared" ref="AN819" si="9313">$Q$4*$AF$49 *G819</f>
        <v>2.6242569744450695E-5</v>
      </c>
      <c r="AO819" s="6">
        <f t="shared" ref="AO819" si="9314">$Q$4*$AF$49 *H819</f>
        <v>2.6242569744450695E-5</v>
      </c>
      <c r="AP819" s="6">
        <f t="shared" ref="AP819" si="9315">$Q$4*$AF$49 *I819</f>
        <v>1.3628576183270493E-4</v>
      </c>
      <c r="AQ819" s="6">
        <f t="shared" ref="AQ819" si="9316">$Q$4*$AF$49 *J819</f>
        <v>2.6242569744450695E-5</v>
      </c>
      <c r="AR819" s="6">
        <f t="shared" ref="AR819" si="9317">$Q$4*$AF$49 *K819</f>
        <v>2.6476704195702298E-5</v>
      </c>
      <c r="AS819" s="6">
        <f t="shared" ref="AS819" si="9318">$Q$4*$AF$49 *L819</f>
        <v>2.7023017915289378E-5</v>
      </c>
      <c r="AT819" s="6">
        <f t="shared" ref="AT819" si="9319">$Q$4*$AF$49 *M819</f>
        <v>2.6242569744450695E-5</v>
      </c>
      <c r="AU819" s="6">
        <f t="shared" ref="AU819" si="9320">$Q$4*$AF$49 *N819</f>
        <v>3.170570694032147E-5</v>
      </c>
      <c r="AV819" s="6">
        <f>$Q$4*$AG$49 *B819</f>
        <v>5.8622748510761062E-7</v>
      </c>
      <c r="AW819" s="6">
        <f t="shared" ref="AW819" si="9321">$Q$4*$AG$49 *C819</f>
        <v>2.2397932879283909E-7</v>
      </c>
      <c r="AX819" s="6">
        <f t="shared" ref="AX819" si="9322">$Q$4*$AG$49 *D819</f>
        <v>2.3044804586988857E-7</v>
      </c>
      <c r="AY819" s="6">
        <f t="shared" ref="AY819" si="9323">$Q$4*$AG$49 *E819</f>
        <v>1.0196315292699279E-6</v>
      </c>
      <c r="AZ819" s="6">
        <f t="shared" ref="AZ819" si="9324">$Q$4*$AG$49 *F819</f>
        <v>1.90584576882571E-6</v>
      </c>
      <c r="BA819" s="6">
        <f t="shared" ref="BA819" si="9325">$Q$4*$AG$49 *G819</f>
        <v>2.1751061171578957E-7</v>
      </c>
      <c r="BB819" s="6">
        <f t="shared" ref="BB819" si="9326">$Q$4*$AG$49 *H819</f>
        <v>2.1751061171578957E-7</v>
      </c>
      <c r="BC819" s="6">
        <f t="shared" ref="BC819" si="9327">$Q$4*$AG$49 *I819</f>
        <v>1.1295997195797698E-6</v>
      </c>
      <c r="BD819" s="6">
        <f t="shared" ref="BD819" si="9328">$Q$4*$AG$49 *J819</f>
        <v>2.1751061171578957E-7</v>
      </c>
      <c r="BE819" s="6">
        <f t="shared" ref="BE819" si="9329">$Q$4*$AG$49 *K819</f>
        <v>2.1945122683890442E-7</v>
      </c>
      <c r="BF819" s="6">
        <f t="shared" ref="BF819" si="9330">$Q$4*$AG$49 *L819</f>
        <v>2.2397932879283909E-7</v>
      </c>
      <c r="BG819" s="6">
        <f t="shared" ref="BG819" si="9331">$Q$4*$AG$49 *M819</f>
        <v>2.1751061171578957E-7</v>
      </c>
      <c r="BH819" s="6">
        <f t="shared" ref="BH819" si="9332">$Q$4*$AG$49 *N819</f>
        <v>2.6279163125513609E-7</v>
      </c>
      <c r="BI819" s="6">
        <f>$Q$4*$AH$49 *B819</f>
        <v>3.4984895032724009E-7</v>
      </c>
      <c r="BJ819" s="6">
        <f t="shared" ref="BJ819" si="9333">$Q$4*$AH$49 *C819</f>
        <v>1.3366642653882154E-7</v>
      </c>
      <c r="BK819" s="6">
        <f t="shared" ref="BK819" si="9334">$Q$4*$AH$49 *D819</f>
        <v>1.3752682874932902E-7</v>
      </c>
      <c r="BL819" s="6">
        <f t="shared" ref="BL819" si="9335">$Q$4*$AH$49 *E819</f>
        <v>6.0849589843124165E-7</v>
      </c>
      <c r="BM819" s="6">
        <f t="shared" ref="BM819" si="9336">$Q$4*$AH$49 *F819</f>
        <v>1.1373710012707666E-6</v>
      </c>
      <c r="BN819" s="6">
        <f t="shared" ref="BN819" si="9337">$Q$4*$AH$49 *G819</f>
        <v>1.2980602432831405E-7</v>
      </c>
      <c r="BO819" s="6">
        <f t="shared" ref="BO819" si="9338">$Q$4*$AH$49 *H819</f>
        <v>1.2980602432831405E-7</v>
      </c>
      <c r="BP819" s="6">
        <f t="shared" ref="BP819" si="9339">$Q$4*$AH$49 *I819</f>
        <v>6.7412273600986892E-7</v>
      </c>
      <c r="BQ819" s="6">
        <f t="shared" ref="BQ819" si="9340">$Q$4*$AH$49 *J819</f>
        <v>1.2980602432831405E-7</v>
      </c>
      <c r="BR819" s="6">
        <f t="shared" ref="BR819" si="9341">$Q$4*$AH$49 *K819</f>
        <v>1.3096414499146631E-7</v>
      </c>
      <c r="BS819" s="6">
        <f t="shared" ref="BS819" si="9342">$Q$4*$AH$49 *L819</f>
        <v>1.3366642653882154E-7</v>
      </c>
      <c r="BT819" s="6">
        <f t="shared" ref="BT819" si="9343">$Q$4*$AH$49 *M819</f>
        <v>1.2980602432831405E-7</v>
      </c>
      <c r="BU819" s="6">
        <f t="shared" ref="BU819" si="9344">$Q$4*$AH$49 *N819</f>
        <v>1.568288398018664E-7</v>
      </c>
      <c r="BV819" s="6">
        <f>$Q$4*AF819</f>
        <v>8.5951508335163249E-4</v>
      </c>
      <c r="BW819" s="6">
        <f>$Q$4*AG819</f>
        <v>-1.7043201479614618E-5</v>
      </c>
      <c r="BX819" s="10">
        <f>$Q$4*AH819</f>
        <v>-4.6652672415786429E-5</v>
      </c>
    </row>
    <row r="820" spans="1:76" x14ac:dyDescent="0.25">
      <c r="A820" s="53"/>
      <c r="B820" s="21" t="s">
        <v>74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7">
        <f>Y813 + Y819</f>
        <v>0.3869402295876011</v>
      </c>
      <c r="Z820" s="7">
        <f t="shared" ref="Z820" si="9345">Z813 + Z819</f>
        <v>-0.25602067845406618</v>
      </c>
      <c r="AA820" s="7">
        <f t="shared" ref="AA820" si="9346">AA813 + AA819</f>
        <v>-0.38662832418173987</v>
      </c>
      <c r="AB820" s="7">
        <f>AB813+AB819</f>
        <v>0.36991153617310135</v>
      </c>
      <c r="AC820" s="41"/>
      <c r="AD820" s="42"/>
      <c r="AE820" s="42"/>
      <c r="AF820" s="42"/>
      <c r="AG820" s="42"/>
      <c r="AH820" s="43"/>
      <c r="AI820" s="7">
        <f>AI813 + AI819</f>
        <v>-3.1788265780819822E-2</v>
      </c>
      <c r="AJ820" s="7">
        <f t="shared" ref="AJ820:BX820" si="9347">AJ813 + AJ819</f>
        <v>0.78102445995862457</v>
      </c>
      <c r="AK820" s="7">
        <f t="shared" si="9347"/>
        <v>0.5036403088323631</v>
      </c>
      <c r="AL820" s="7">
        <f t="shared" si="9347"/>
        <v>3.4942638164575754E-2</v>
      </c>
      <c r="AM820" s="7">
        <f t="shared" si="9347"/>
        <v>0.10016749928686407</v>
      </c>
      <c r="AN820" s="7">
        <f t="shared" si="9347"/>
        <v>0.38109640297312114</v>
      </c>
      <c r="AO820" s="7">
        <f t="shared" si="9347"/>
        <v>0.92798398000655324</v>
      </c>
      <c r="AP820" s="7">
        <f t="shared" si="9347"/>
        <v>3.7489190050589302E-2</v>
      </c>
      <c r="AQ820" s="7">
        <f t="shared" si="9347"/>
        <v>0.59652987505909516</v>
      </c>
      <c r="AR820" s="7">
        <f t="shared" si="9347"/>
        <v>8.6141911059021678E-2</v>
      </c>
      <c r="AS820" s="7">
        <f t="shared" si="9347"/>
        <v>0.55284524674717428</v>
      </c>
      <c r="AT820" s="7">
        <f t="shared" si="9347"/>
        <v>0.93100286579562908</v>
      </c>
      <c r="AU820" s="7">
        <f t="shared" si="9347"/>
        <v>0.84580426680408305</v>
      </c>
      <c r="AV820" s="7">
        <f t="shared" si="9347"/>
        <v>0.64596996477886259</v>
      </c>
      <c r="AW820" s="7">
        <f t="shared" si="9347"/>
        <v>0.89401963758311409</v>
      </c>
      <c r="AX820" s="7">
        <f t="shared" si="9347"/>
        <v>0.68477339239022883</v>
      </c>
      <c r="AY820" s="7">
        <f t="shared" si="9347"/>
        <v>0.92144781249981855</v>
      </c>
      <c r="AZ820" s="7">
        <f t="shared" si="9347"/>
        <v>0.67447187994679958</v>
      </c>
      <c r="BA820" s="7">
        <f t="shared" si="9347"/>
        <v>0.18680366472692536</v>
      </c>
      <c r="BB820" s="7">
        <f t="shared" si="9347"/>
        <v>0.34001113096250729</v>
      </c>
      <c r="BC820" s="7">
        <f t="shared" si="9347"/>
        <v>0.79498752563428099</v>
      </c>
      <c r="BD820" s="7">
        <f t="shared" si="9347"/>
        <v>0.68576434519779883</v>
      </c>
      <c r="BE820" s="7">
        <f t="shared" si="9347"/>
        <v>4.4357639920986458E-2</v>
      </c>
      <c r="BF820" s="7">
        <f t="shared" si="9347"/>
        <v>0.64888107203450318</v>
      </c>
      <c r="BG820" s="7">
        <f t="shared" si="9347"/>
        <v>0.77500472867333581</v>
      </c>
      <c r="BH820" s="7">
        <f t="shared" si="9347"/>
        <v>0.97941784920775776</v>
      </c>
      <c r="BI820" s="7">
        <f t="shared" si="9347"/>
        <v>0.74166879811086328</v>
      </c>
      <c r="BJ820" s="7">
        <f t="shared" si="9347"/>
        <v>0.38546472891055289</v>
      </c>
      <c r="BK820" s="7">
        <f t="shared" si="9347"/>
        <v>0.33215343478177789</v>
      </c>
      <c r="BL820" s="7">
        <f t="shared" si="9347"/>
        <v>6.0876711389787057E-2</v>
      </c>
      <c r="BM820" s="7">
        <f t="shared" si="9347"/>
        <v>0.76795753631714758</v>
      </c>
      <c r="BN820" s="7">
        <f t="shared" si="9347"/>
        <v>0.46584062339725862</v>
      </c>
      <c r="BO820" s="7">
        <f t="shared" si="9347"/>
        <v>0.88958627398766321</v>
      </c>
      <c r="BP820" s="7">
        <f t="shared" si="9347"/>
        <v>0.34273530177387906</v>
      </c>
      <c r="BQ820" s="7">
        <f t="shared" si="9347"/>
        <v>0.37190495858075134</v>
      </c>
      <c r="BR820" s="7">
        <f t="shared" si="9347"/>
        <v>0.3199226860279783</v>
      </c>
      <c r="BS820" s="7">
        <f t="shared" si="9347"/>
        <v>0.20248492759897915</v>
      </c>
      <c r="BT820" s="7">
        <f t="shared" si="9347"/>
        <v>0.79153769413549147</v>
      </c>
      <c r="BU820" s="7">
        <f t="shared" si="9347"/>
        <v>0.21196600234465571</v>
      </c>
      <c r="BV820" s="7">
        <f t="shared" si="9347"/>
        <v>4.2502280333994676E-2</v>
      </c>
      <c r="BW820" s="7">
        <f t="shared" si="9347"/>
        <v>0.31344108733193515</v>
      </c>
      <c r="BX820" s="11">
        <f t="shared" si="9347"/>
        <v>0.55369645052317729</v>
      </c>
    </row>
    <row r="821" spans="1:76" x14ac:dyDescent="0.25">
      <c r="A821" s="53"/>
      <c r="BX821" s="12"/>
    </row>
    <row r="822" spans="1:76" x14ac:dyDescent="0.25">
      <c r="A822" s="53"/>
      <c r="B822" s="8">
        <v>0.29033457249070638</v>
      </c>
      <c r="C822" s="3">
        <v>0.10297397769516729</v>
      </c>
      <c r="D822" s="3">
        <v>0.11189591078066916</v>
      </c>
      <c r="E822" s="3">
        <v>0.48066914498141267</v>
      </c>
      <c r="F822" s="3">
        <v>0.88215613382899627</v>
      </c>
      <c r="G822" s="3">
        <v>0.1</v>
      </c>
      <c r="H822" s="3">
        <v>0.1</v>
      </c>
      <c r="I822" s="3">
        <v>0.41226765799256504</v>
      </c>
      <c r="J822" s="3">
        <v>0.10297397769516729</v>
      </c>
      <c r="K822" s="3">
        <v>0.10059479553903346</v>
      </c>
      <c r="L822" s="3">
        <v>0.10594795539033458</v>
      </c>
      <c r="M822" s="3">
        <v>0.10297397769516729</v>
      </c>
      <c r="N822" s="3">
        <v>0.120817843866171</v>
      </c>
      <c r="O822" s="3">
        <v>0</v>
      </c>
      <c r="P822" s="6">
        <f>$BV$43+ (B822*AI816) + (C822*$AJ$43) +(D822*$AK$43)+(E822*$AL$43)+(F822*$AM$43)+(G822*$AN$43)+(H822*$AO$43)+(I822*$AP$43)+(J822*$AQ$43)+(K822*$AR$43)+(L822*$AS$43)+(M822*$AT$43)+(N822*$AU$43)</f>
        <v>1.1168360491324956</v>
      </c>
      <c r="Q822" s="6">
        <f>$BW$43+ (B822*$AV$43) + (C822*$AW$43) +(D822*$AX$43)+(E822*$AY$43)+(F822*$AZ$43)+(G822*$BA$43)+(H822*$BB$43)+(I822*$BC$43)+(J822*$BD$43)+(K822*$BE$43)+(L822*$BF$43)+(M822*$BG$43)+(N822*$BH$43)</f>
        <v>2.4655634858100868</v>
      </c>
      <c r="R822" s="6">
        <f>$BX$43+ (B822*$BI$43) + (C822*$BJ$43) +(D822*$BK$43)+(E822*$BL$43)+(F822*$BM$43)+(G822*$BN$43)+(H822*$BO$43)+(I822*$BP$43)+(J822*$BQ$43)+(K822*$BR$43)+(L822*$BS$43)+(M822*$BT$43)+(N822*$BU$43)</f>
        <v>2.0036371550250882</v>
      </c>
      <c r="S822" s="6">
        <f>1/(1+EXP(-P822))</f>
        <v>0.7534013645401284</v>
      </c>
      <c r="T822" s="6">
        <f t="shared" ref="T822" si="9348">1/(1+EXP(-Q822))</f>
        <v>0.92169215469987387</v>
      </c>
      <c r="U822" s="6">
        <f t="shared" ref="U822" si="9349">1/(1+EXP(-R822))</f>
        <v>0.88117842732851526</v>
      </c>
      <c r="V822" s="6">
        <f>AB813+(S822*Y813)+(T822*Z813)+(U822*AA813)</f>
        <v>4.5708178138127331E-2</v>
      </c>
      <c r="W822" s="6">
        <f t="shared" ref="W822" si="9350">1/(1+EXP(-V822))</f>
        <v>0.51142505546588513</v>
      </c>
      <c r="X822" s="6">
        <f>(O822 -W822) *W822 * (1-W822)</f>
        <v>-0.12778950658616128</v>
      </c>
      <c r="Y822" s="6">
        <f>$Q$4*X822*S822</f>
        <v>-9.6276788635923649E-3</v>
      </c>
      <c r="Z822" s="6">
        <f>$Q$4*X822*T822</f>
        <v>-1.1778258567343273E-2</v>
      </c>
      <c r="AA822" s="6">
        <f>$Q$4*X822*U822</f>
        <v>-1.1260535644268056E-2</v>
      </c>
      <c r="AB822" s="6">
        <f>$Q$4*X822</f>
        <v>-1.2778950658616129E-2</v>
      </c>
      <c r="AC822" s="6">
        <f>X822 *Y813</f>
        <v>-4.8271847141581531E-2</v>
      </c>
      <c r="AD822" s="6">
        <f>X822 *Z813</f>
        <v>3.4161157629937294E-2</v>
      </c>
      <c r="AE822" s="6">
        <f>X822 *AA813</f>
        <v>5.078467090737146E-2</v>
      </c>
      <c r="AF822" s="6">
        <f>AC822 *S822*(1 - S822)</f>
        <v>-8.9683177939184292E-3</v>
      </c>
      <c r="AG822" s="6">
        <f>AD822 *T822*(1 - T822)</f>
        <v>2.4656063756439053E-3</v>
      </c>
      <c r="AH822" s="6">
        <f>AE822 *U822*(1 - U822)</f>
        <v>5.3173077301137501E-3</v>
      </c>
      <c r="AI822" s="6">
        <f>$Q$4*$AF$52 *B822</f>
        <v>-4.4871305332942388E-4</v>
      </c>
      <c r="AJ822" s="6">
        <f t="shared" ref="AJ822" si="9351">$Q$4*$AF$52 *C822</f>
        <v>-1.5914662710915544E-4</v>
      </c>
      <c r="AK822" s="6">
        <f t="shared" ref="AK822" si="9352">$Q$4*$AF$52 *D822</f>
        <v>-1.7293550454821583E-4</v>
      </c>
      <c r="AL822" s="6">
        <f t="shared" ref="AL822" si="9353">$Q$4*$AF$52 *E822</f>
        <v>-7.4287577202937895E-4</v>
      </c>
      <c r="AM822" s="6">
        <f t="shared" ref="AM822" si="9354">$Q$4*$AF$52 *F822</f>
        <v>-1.3633752567870968E-3</v>
      </c>
      <c r="AN822" s="6">
        <f t="shared" ref="AN822" si="9355">$Q$4*$AF$52 *G822</f>
        <v>-1.5455033462946863E-4</v>
      </c>
      <c r="AO822" s="6">
        <f t="shared" ref="AO822" si="9356">$Q$4*$AF$52 *H822</f>
        <v>-1.5455033462946863E-4</v>
      </c>
      <c r="AP822" s="6">
        <f t="shared" ref="AP822" si="9357">$Q$4*$AF$52 *I822</f>
        <v>-6.3716104499658254E-4</v>
      </c>
      <c r="AQ822" s="6">
        <f t="shared" ref="AQ822" si="9358">$Q$4*$AF$52 *J822</f>
        <v>-1.5914662710915544E-4</v>
      </c>
      <c r="AR822" s="6">
        <f t="shared" ref="AR822" si="9359">$Q$4*$AF$52 *K822</f>
        <v>-1.5546959312540598E-4</v>
      </c>
      <c r="AS822" s="6">
        <f t="shared" ref="AS822" si="9360">$Q$4*$AF$52 *L822</f>
        <v>-1.6374291958884223E-4</v>
      </c>
      <c r="AT822" s="6">
        <f t="shared" ref="AT822" si="9361">$Q$4*$AF$52 *M822</f>
        <v>-1.5914662710915544E-4</v>
      </c>
      <c r="AU822" s="6">
        <f t="shared" ref="AU822" si="9362">$Q$4*$AF$52 *N822</f>
        <v>-1.8672438198727621E-4</v>
      </c>
      <c r="AV822" s="6">
        <f>$Q$4*$AG$52 *B822</f>
        <v>-5.0799712809904275E-5</v>
      </c>
      <c r="AW822" s="6">
        <f t="shared" ref="AW822" si="9363">$Q$4*$AG$52 *C822</f>
        <v>-1.8017311713628017E-5</v>
      </c>
      <c r="AX822" s="6">
        <f t="shared" ref="AX822" si="9364">$Q$4*$AG$52 *D822</f>
        <v>-1.9578378432498315E-5</v>
      </c>
      <c r="AY822" s="6">
        <f t="shared" ref="AY822" si="9365">$Q$4*$AG$52 *E822</f>
        <v>-8.4102469479137277E-5</v>
      </c>
      <c r="AZ822" s="6">
        <f t="shared" ref="AZ822" si="9366">$Q$4*$AG$52 *F822</f>
        <v>-1.5435047182830067E-4</v>
      </c>
      <c r="BA822" s="6">
        <f t="shared" ref="BA822" si="9367">$Q$4*$AG$52 *G822</f>
        <v>-1.7496956140671253E-5</v>
      </c>
      <c r="BB822" s="6">
        <f t="shared" ref="BB822" si="9368">$Q$4*$AG$52 *H822</f>
        <v>-1.7496956140671253E-5</v>
      </c>
      <c r="BC822" s="6">
        <f t="shared" ref="BC822" si="9369">$Q$4*$AG$52 *I822</f>
        <v>-7.2134291301131665E-5</v>
      </c>
      <c r="BD822" s="6">
        <f t="shared" ref="BD822" si="9370">$Q$4*$AG$52 *J822</f>
        <v>-1.8017311713628017E-5</v>
      </c>
      <c r="BE822" s="6">
        <f t="shared" ref="BE822" si="9371">$Q$4*$AG$52 *K822</f>
        <v>-1.7601027255262605E-5</v>
      </c>
      <c r="BF822" s="6">
        <f t="shared" ref="BF822" si="9372">$Q$4*$AG$52 *L822</f>
        <v>-1.8537667286584785E-5</v>
      </c>
      <c r="BG822" s="6">
        <f t="shared" ref="BG822" si="9373">$Q$4*$AG$52 *M822</f>
        <v>-1.8017311713628017E-5</v>
      </c>
      <c r="BH822" s="6">
        <f t="shared" ref="BH822" si="9374">$Q$4*$AG$52 *N822</f>
        <v>-2.1139445151368612E-5</v>
      </c>
      <c r="BI822" s="6">
        <f>$Q$4*$AH$52 *B822</f>
        <v>-2.4001231093712511E-5</v>
      </c>
      <c r="BJ822" s="6">
        <f t="shared" ref="BJ822" si="9375">$Q$4*$AH$52 *C822</f>
        <v>-8.5126005287559081E-6</v>
      </c>
      <c r="BK822" s="6">
        <f t="shared" ref="BK822" si="9376">$Q$4*$AH$52 *D822</f>
        <v>-9.2501543651824131E-6</v>
      </c>
      <c r="BL822" s="6">
        <f t="shared" ref="BL822" si="9377">$Q$4*$AH$52 *E822</f>
        <v>-3.9735712937477939E-5</v>
      </c>
      <c r="BM822" s="6">
        <f t="shared" ref="BM822" si="9378">$Q$4*$AH$52 *F822</f>
        <v>-7.292563557667065E-5</v>
      </c>
      <c r="BN822" s="6">
        <f t="shared" ref="BN822" si="9379">$Q$4*$AH$52 *G822</f>
        <v>-8.2667492499470737E-6</v>
      </c>
      <c r="BO822" s="6">
        <f t="shared" ref="BO822" si="9380">$Q$4*$AH$52 *H822</f>
        <v>-8.2667492499470737E-6</v>
      </c>
      <c r="BP822" s="6">
        <f t="shared" ref="BP822" si="9381">$Q$4*$AH$52 *I822</f>
        <v>-3.4081133524874732E-5</v>
      </c>
      <c r="BQ822" s="6">
        <f t="shared" ref="BQ822" si="9382">$Q$4*$AH$52 *J822</f>
        <v>-8.5126005287559081E-6</v>
      </c>
      <c r="BR822" s="6">
        <f t="shared" ref="BR822" si="9383">$Q$4*$AH$52 *K822</f>
        <v>-8.3159195057088406E-6</v>
      </c>
      <c r="BS822" s="6">
        <f t="shared" ref="BS822" si="9384">$Q$4*$AH$52 *L822</f>
        <v>-8.7584518075647443E-6</v>
      </c>
      <c r="BT822" s="6">
        <f t="shared" ref="BT822" si="9385">$Q$4*$AH$52 *M822</f>
        <v>-8.5126005287559081E-6</v>
      </c>
      <c r="BU822" s="6">
        <f t="shared" ref="BU822" si="9386">$Q$4*$AH$52 *N822</f>
        <v>-9.9877082016089164E-6</v>
      </c>
      <c r="BV822" s="6">
        <f>$Q$4*AF822</f>
        <v>-8.9683177939184301E-4</v>
      </c>
      <c r="BW822" s="6">
        <f>$Q$4*AG822</f>
        <v>2.4656063756439055E-4</v>
      </c>
      <c r="BX822" s="10">
        <f>$Q$4*AH822</f>
        <v>5.3173077301137508E-4</v>
      </c>
    </row>
    <row r="823" spans="1:76" x14ac:dyDescent="0.25">
      <c r="A823" s="53"/>
      <c r="B823" s="21" t="s">
        <v>74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13">
        <f>Y820+Y822</f>
        <v>0.37731255072400871</v>
      </c>
      <c r="Z823" s="13">
        <f t="shared" ref="Z823:AB823" si="9387">Z820+Z822</f>
        <v>-0.26779893702140944</v>
      </c>
      <c r="AA823" s="13">
        <f t="shared" si="9387"/>
        <v>-0.39788885982600791</v>
      </c>
      <c r="AB823" s="13">
        <f t="shared" si="9387"/>
        <v>0.35713258551448523</v>
      </c>
      <c r="AC823" s="36" t="s">
        <v>74</v>
      </c>
      <c r="AD823" s="36"/>
      <c r="AE823" s="36"/>
      <c r="AF823" s="36"/>
      <c r="AG823" s="36"/>
      <c r="AH823" s="36"/>
      <c r="AI823" s="14">
        <f>AI820+AI822</f>
        <v>-3.2236978834149242E-2</v>
      </c>
      <c r="AJ823" s="14">
        <f t="shared" ref="AJ823:BV823" si="9388">AJ820+AJ822</f>
        <v>0.78086531333151543</v>
      </c>
      <c r="AK823" s="14">
        <f t="shared" si="9388"/>
        <v>0.50346737332781488</v>
      </c>
      <c r="AL823" s="14">
        <f t="shared" si="9388"/>
        <v>3.4199762392546372E-2</v>
      </c>
      <c r="AM823" s="14">
        <f t="shared" si="9388"/>
        <v>9.8804124030076976E-2</v>
      </c>
      <c r="AN823" s="14">
        <f t="shared" si="9388"/>
        <v>0.38094185263849167</v>
      </c>
      <c r="AO823" s="14">
        <f t="shared" si="9388"/>
        <v>0.92782942967192372</v>
      </c>
      <c r="AP823" s="14">
        <f t="shared" si="9388"/>
        <v>3.6852029005592722E-2</v>
      </c>
      <c r="AQ823" s="14">
        <f t="shared" si="9388"/>
        <v>0.59637072843198602</v>
      </c>
      <c r="AR823" s="14">
        <f t="shared" si="9388"/>
        <v>8.5986441465896277E-2</v>
      </c>
      <c r="AS823" s="14">
        <f t="shared" si="9388"/>
        <v>0.55268150382758541</v>
      </c>
      <c r="AT823" s="14">
        <f t="shared" si="9388"/>
        <v>0.93084371916851993</v>
      </c>
      <c r="AU823" s="14">
        <f t="shared" si="9388"/>
        <v>0.84561754242209575</v>
      </c>
      <c r="AV823" s="14">
        <f t="shared" si="9388"/>
        <v>0.64591916506605274</v>
      </c>
      <c r="AW823" s="14">
        <f t="shared" si="9388"/>
        <v>0.89400162027140051</v>
      </c>
      <c r="AX823" s="14">
        <f t="shared" si="9388"/>
        <v>0.68475381401179636</v>
      </c>
      <c r="AY823" s="14">
        <f t="shared" si="9388"/>
        <v>0.92136371003033946</v>
      </c>
      <c r="AZ823" s="14">
        <f t="shared" si="9388"/>
        <v>0.67431752947497126</v>
      </c>
      <c r="BA823" s="14">
        <f t="shared" si="9388"/>
        <v>0.18678616777078469</v>
      </c>
      <c r="BB823" s="14">
        <f t="shared" si="9388"/>
        <v>0.33999363400636662</v>
      </c>
      <c r="BC823" s="14">
        <f t="shared" si="9388"/>
        <v>0.79491539134297984</v>
      </c>
      <c r="BD823" s="14">
        <f t="shared" si="9388"/>
        <v>0.68574632788608525</v>
      </c>
      <c r="BE823" s="14">
        <f t="shared" si="9388"/>
        <v>4.4340038893731198E-2</v>
      </c>
      <c r="BF823" s="14">
        <f t="shared" si="9388"/>
        <v>0.64886253436721664</v>
      </c>
      <c r="BG823" s="14">
        <f t="shared" si="9388"/>
        <v>0.77498671136162223</v>
      </c>
      <c r="BH823" s="14">
        <f t="shared" si="9388"/>
        <v>0.9793967097626064</v>
      </c>
      <c r="BI823" s="14">
        <f t="shared" si="9388"/>
        <v>0.74164479687976959</v>
      </c>
      <c r="BJ823" s="14">
        <f t="shared" si="9388"/>
        <v>0.38545621631002414</v>
      </c>
      <c r="BK823" s="14">
        <f t="shared" si="9388"/>
        <v>0.33214418462741269</v>
      </c>
      <c r="BL823" s="14">
        <f t="shared" si="9388"/>
        <v>6.0836975676849578E-2</v>
      </c>
      <c r="BM823" s="14">
        <f t="shared" si="9388"/>
        <v>0.76788461068157088</v>
      </c>
      <c r="BN823" s="14">
        <f t="shared" si="9388"/>
        <v>0.46583235664800865</v>
      </c>
      <c r="BO823" s="14">
        <f t="shared" si="9388"/>
        <v>0.88957800723841329</v>
      </c>
      <c r="BP823" s="14">
        <f t="shared" si="9388"/>
        <v>0.34270122064035419</v>
      </c>
      <c r="BQ823" s="14">
        <f t="shared" si="9388"/>
        <v>0.37189644598022259</v>
      </c>
      <c r="BR823" s="14">
        <f t="shared" si="9388"/>
        <v>0.31991437010847257</v>
      </c>
      <c r="BS823" s="14">
        <f t="shared" si="9388"/>
        <v>0.20247616914717159</v>
      </c>
      <c r="BT823" s="14">
        <f t="shared" si="9388"/>
        <v>0.79152918153496266</v>
      </c>
      <c r="BU823" s="14">
        <f t="shared" si="9388"/>
        <v>0.21195601463645411</v>
      </c>
      <c r="BV823" s="14">
        <f t="shared" si="9388"/>
        <v>4.1605448554602832E-2</v>
      </c>
      <c r="BW823" s="14">
        <f>BW820+BW822</f>
        <v>0.31368764796949955</v>
      </c>
      <c r="BX823" s="15">
        <f t="shared" ref="BX823" si="9389">BX820+BX822</f>
        <v>0.55422818129618867</v>
      </c>
    </row>
    <row r="824" spans="1:76" x14ac:dyDescent="0.25">
      <c r="A824" s="53"/>
      <c r="BX824" s="12"/>
    </row>
    <row r="825" spans="1:76" ht="14.25" customHeight="1" x14ac:dyDescent="0.25">
      <c r="A825" s="53"/>
      <c r="B825" s="8">
        <v>0.32007434944237922</v>
      </c>
      <c r="C825" s="3">
        <v>0.1</v>
      </c>
      <c r="D825" s="3">
        <v>0.10594795539033458</v>
      </c>
      <c r="E825" s="3">
        <v>0.45687732342007437</v>
      </c>
      <c r="F825" s="3">
        <v>0.9</v>
      </c>
      <c r="G825" s="3">
        <v>0.1</v>
      </c>
      <c r="H825" s="3">
        <v>0.10594795539033458</v>
      </c>
      <c r="I825" s="3">
        <v>0.45985130111524164</v>
      </c>
      <c r="J825" s="3">
        <v>0.10297397769516729</v>
      </c>
      <c r="K825" s="3">
        <v>0.10059479553903346</v>
      </c>
      <c r="L825" s="3">
        <v>0.10297397769516729</v>
      </c>
      <c r="M825" s="3">
        <v>0.10297397769516729</v>
      </c>
      <c r="N825" s="3">
        <v>0.10892193308550187</v>
      </c>
      <c r="O825" s="3">
        <v>0</v>
      </c>
      <c r="P825" s="6">
        <f>$BV$43+ (B825*AI819) + (C825*$AJ$43) +(D825*$AK$43)+(E825*$AL$43)+(F825*$AM$43)+(G825*$AN$43)+(H825*$AO$43)+(I825*$AP$43)+(J825*$AQ$43)+(K825*$AR$43)+(L825*$AS$43)+(M825*$AT$43)+(N825*$AU$43)</f>
        <v>1.1143230549601821</v>
      </c>
      <c r="Q825" s="6">
        <f>$BW$43+ (B825*$AV$43) + (C825*$AW$43) +(D825*$AX$43)+(E825*$AY$43)+(F825*$AZ$43)+(G825*$BA$43)+(H825*$BB$43)+(I825*$BC$43)+(J825*$BD$43)+(K825*$BE$43)+(L825*$BF$43)+(M825*$BG$43)+(N825*$BH$43)</f>
        <v>2.4954608669463334</v>
      </c>
      <c r="R825" s="6">
        <f>$BX$43+ (B825*$BI$43) + (C825*$BJ$43) +(D825*$BK$43)+(E825*$BL$43)+(F825*$BM$43)+(G825*$BN$43)+(H825*$BO$43)+(I825*$BP$43)+(J825*$BQ$43)+(K825*$BR$43)+(L825*$BS$43)+(M825*$BT$43)+(N825*$BU$43)</f>
        <v>2.053859722839591</v>
      </c>
      <c r="S825" s="6">
        <f t="shared" ref="S825" si="9390">1/(1+EXP(-P825))</f>
        <v>0.75293418375792309</v>
      </c>
      <c r="T825" s="6">
        <f>1/(1+EXP(-Q825))</f>
        <v>0.92382299661895484</v>
      </c>
      <c r="U825" s="6">
        <f>1/(1+EXP(-R825))</f>
        <v>0.88633704164848148</v>
      </c>
      <c r="V825" s="6">
        <f>AB813+(S825*Y813)+(T825*Z813)+(U825*AA813)</f>
        <v>4.291199990634964E-2</v>
      </c>
      <c r="W825" s="6">
        <f t="shared" ref="W825" si="9391">1/(1+EXP(-V825))</f>
        <v>0.51072635403255706</v>
      </c>
      <c r="X825" s="6">
        <f>(O825 -W825) *W825 * (1-W825)</f>
        <v>-0.12762282705559094</v>
      </c>
      <c r="Y825" s="6">
        <f>$Q$4*X825*S825</f>
        <v>-9.6091589117979961E-3</v>
      </c>
      <c r="Z825" s="6">
        <f>$Q$4*X825*T825</f>
        <v>-1.1790090252747866E-2</v>
      </c>
      <c r="AA825" s="6">
        <f>$Q$4*X825*U825</f>
        <v>-1.1311683897926826E-2</v>
      </c>
      <c r="AB825" s="6">
        <f>$Q$4*X825</f>
        <v>-1.2762282705559095E-2</v>
      </c>
      <c r="AC825" s="6">
        <f>$X825 *Y813</f>
        <v>-4.8208884782337293E-2</v>
      </c>
      <c r="AD825" s="6">
        <f>$X825 *Z813</f>
        <v>3.4116600249056744E-2</v>
      </c>
      <c r="AE825" s="6">
        <f>$X825 *AA813</f>
        <v>5.0718430999783251E-2</v>
      </c>
      <c r="AF825" s="6">
        <f>AC825 *S825*(1 - S825)</f>
        <v>-8.9680239821028542E-3</v>
      </c>
      <c r="AG825" s="6">
        <f>AD825 *T825*(1 - T825)</f>
        <v>2.4009239300575415E-3</v>
      </c>
      <c r="AH825" s="6">
        <f>AE825 *U825*(1 - U825)</f>
        <v>5.1095619026233505E-3</v>
      </c>
      <c r="AI825" s="6">
        <f t="shared" ref="AI825" si="9392">$Q$4*$AF$33 *B825</f>
        <v>-4.7762817871976817E-4</v>
      </c>
      <c r="AJ825" s="6">
        <f t="shared" ref="AJ825" si="9393">$Q$4*$AF$33 *C825</f>
        <v>-1.4922413481488689E-4</v>
      </c>
      <c r="AK825" s="6">
        <f t="shared" ref="AK825" si="9394">$Q$4*$AF$33 *D825</f>
        <v>-1.5809991978528909E-4</v>
      </c>
      <c r="AL825" s="6">
        <f t="shared" ref="AL825" si="9395">$Q$4*$AF$33 *E825</f>
        <v>-6.817712330390186E-4</v>
      </c>
      <c r="AM825" s="6">
        <f t="shared" ref="AM825" si="9396">$Q$4*$AF$33 *F825</f>
        <v>-1.3430172133339822E-3</v>
      </c>
      <c r="AN825" s="6">
        <f t="shared" ref="AN825" si="9397">$Q$4*$AF$33 *G825</f>
        <v>-1.4922413481488689E-4</v>
      </c>
      <c r="AO825" s="6">
        <f t="shared" ref="AO825" si="9398">$Q$4*$AF$33 *H825</f>
        <v>-1.5809991978528909E-4</v>
      </c>
      <c r="AP825" s="6">
        <f t="shared" ref="AP825" si="9399">$Q$4*$AF$33 *I825</f>
        <v>-6.8620912552421962E-4</v>
      </c>
      <c r="AQ825" s="6">
        <f t="shared" ref="AQ825" si="9400">$Q$4*$AF$33 *J825</f>
        <v>-1.5366202730008799E-4</v>
      </c>
      <c r="AR825" s="6">
        <f t="shared" ref="AR825" si="9401">$Q$4*$AF$33 *K825</f>
        <v>-1.501117133119271E-4</v>
      </c>
      <c r="AS825" s="6">
        <f t="shared" ref="AS825" si="9402">$Q$4*$AF$33 *L825</f>
        <v>-1.5366202730008799E-4</v>
      </c>
      <c r="AT825" s="6">
        <f t="shared" ref="AT825" si="9403">$Q$4*$AF$33 *M825</f>
        <v>-1.5366202730008799E-4</v>
      </c>
      <c r="AU825" s="6">
        <f t="shared" ref="AU825" si="9404">$Q$4*$AF$33 *N825</f>
        <v>-1.6253781227049019E-4</v>
      </c>
      <c r="AV825" s="6">
        <f t="shared" ref="AV825" si="9405">$Q$4*$AG$33 *B825</f>
        <v>-5.733351398497838E-5</v>
      </c>
      <c r="AW825" s="6">
        <f t="shared" ref="AW825" si="9406">$Q$4*$AG$33 *C825</f>
        <v>-1.7912561279859678E-5</v>
      </c>
      <c r="AX825" s="6">
        <f t="shared" ref="AX825" si="9407">$Q$4*$AG$33 *D825</f>
        <v>-1.8977992434052078E-5</v>
      </c>
      <c r="AY825" s="6">
        <f t="shared" ref="AY825" si="9408">$Q$4*$AG$33 *E825</f>
        <v>-8.1838430531403508E-5</v>
      </c>
      <c r="AZ825" s="6">
        <f t="shared" ref="AZ825" si="9409">$Q$4*$AG$33 *F825</f>
        <v>-1.6121305151873711E-4</v>
      </c>
      <c r="BA825" s="6">
        <f t="shared" ref="BA825" si="9410">$Q$4*$AG$33 *G825</f>
        <v>-1.7912561279859678E-5</v>
      </c>
      <c r="BB825" s="6">
        <f t="shared" ref="BB825" si="9411">$Q$4*$AG$33 *H825</f>
        <v>-1.8977992434052078E-5</v>
      </c>
      <c r="BC825" s="6">
        <f t="shared" ref="BC825" si="9412">$Q$4*$AG$33 *I825</f>
        <v>-8.2371146108499717E-5</v>
      </c>
      <c r="BD825" s="6">
        <f t="shared" ref="BD825" si="9413">$Q$4*$AG$33 *J825</f>
        <v>-1.8445276856955879E-5</v>
      </c>
      <c r="BE825" s="6">
        <f t="shared" ref="BE825" si="9414">$Q$4*$AG$33 *K825</f>
        <v>-1.8019104395278919E-5</v>
      </c>
      <c r="BF825" s="6">
        <f t="shared" ref="BF825" si="9415">$Q$4*$AG$33 *L825</f>
        <v>-1.8445276856955879E-5</v>
      </c>
      <c r="BG825" s="6">
        <f t="shared" ref="BG825" si="9416">$Q$4*$AG$33 *M825</f>
        <v>-1.8445276856955879E-5</v>
      </c>
      <c r="BH825" s="6">
        <f t="shared" ref="BH825" si="9417">$Q$4*$AG$33 *N825</f>
        <v>-1.9510708011148276E-5</v>
      </c>
      <c r="BI825" s="6">
        <f t="shared" ref="BI825" si="9418">$Q$4*$AH$33 *B825</f>
        <v>-3.1616436273228051E-5</v>
      </c>
      <c r="BJ825" s="6">
        <f t="shared" ref="BJ825" si="9419">$Q$4*$AH$33 *C825</f>
        <v>-9.8778412979074856E-6</v>
      </c>
      <c r="BK825" s="6">
        <f t="shared" ref="BK825" si="9420">$Q$4*$AH$33 *D825</f>
        <v>-1.0465370891835069E-5</v>
      </c>
      <c r="BL825" s="6">
        <f t="shared" ref="BL825" si="9421">$Q$4*$AH$33 *E825</f>
        <v>-4.5129616933562451E-5</v>
      </c>
      <c r="BM825" s="6">
        <f t="shared" ref="BM825" si="9422">$Q$4*$AH$33 *F825</f>
        <v>-8.8900571681167377E-5</v>
      </c>
      <c r="BN825" s="6">
        <f t="shared" ref="BN825" si="9423">$Q$4*$AH$33 *G825</f>
        <v>-9.8778412979074856E-6</v>
      </c>
      <c r="BO825" s="6">
        <f t="shared" ref="BO825" si="9424">$Q$4*$AH$33 *H825</f>
        <v>-1.0465370891835069E-5</v>
      </c>
      <c r="BP825" s="6">
        <f t="shared" ref="BP825" si="9425">$Q$4*$AH$33 *I825</f>
        <v>-4.5423381730526246E-5</v>
      </c>
      <c r="BQ825" s="6">
        <f t="shared" ref="BQ825" si="9426">$Q$4*$AH$33 *J825</f>
        <v>-1.0171606094871277E-5</v>
      </c>
      <c r="BR825" s="6">
        <f t="shared" ref="BR825" si="9427">$Q$4*$AH$33 *K825</f>
        <v>-9.9365942573002432E-6</v>
      </c>
      <c r="BS825" s="6">
        <f t="shared" ref="BS825" si="9428">$Q$4*$AH$33 *L825</f>
        <v>-1.0171606094871277E-5</v>
      </c>
      <c r="BT825" s="6">
        <f t="shared" ref="BT825" si="9429">$Q$4*$AH$33 *M825</f>
        <v>-1.0171606094871277E-5</v>
      </c>
      <c r="BU825" s="6">
        <f t="shared" ref="BU825" si="9430">$Q$4*$AH$33 *N825</f>
        <v>-1.075913568879886E-5</v>
      </c>
      <c r="BV825" s="6">
        <f>AF825*BV823</f>
        <v>-3.7311866042382471E-4</v>
      </c>
      <c r="BW825" s="6">
        <f t="shared" ref="BW825" si="9431">AG825*BW823</f>
        <v>7.531401805734374E-4</v>
      </c>
      <c r="BX825" s="10">
        <f>AH825*BX823</f>
        <v>2.8318632005112331E-3</v>
      </c>
    </row>
    <row r="826" spans="1:76" x14ac:dyDescent="0.25">
      <c r="A826" s="53"/>
      <c r="B826" s="21" t="s">
        <v>74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13">
        <f>Y823+Y825</f>
        <v>0.36770339181221073</v>
      </c>
      <c r="Z826" s="13">
        <f t="shared" ref="Z826:AB826" si="9432">Z823+Z825</f>
        <v>-0.2795890272741573</v>
      </c>
      <c r="AA826" s="13">
        <f t="shared" si="9432"/>
        <v>-0.40920054372393472</v>
      </c>
      <c r="AB826" s="13">
        <f t="shared" si="9432"/>
        <v>0.34437030280892617</v>
      </c>
      <c r="AC826" s="36" t="s">
        <v>74</v>
      </c>
      <c r="AD826" s="36"/>
      <c r="AE826" s="36"/>
      <c r="AF826" s="36"/>
      <c r="AG826" s="36"/>
      <c r="AH826" s="36"/>
      <c r="AI826" s="14">
        <f>AI823+AI825</f>
        <v>-3.2714607012869011E-2</v>
      </c>
      <c r="AJ826" s="14">
        <f t="shared" ref="AJ826:BX826" si="9433">AJ823+AJ825</f>
        <v>0.78071608919670055</v>
      </c>
      <c r="AK826" s="14">
        <f t="shared" si="9433"/>
        <v>0.50330927340802956</v>
      </c>
      <c r="AL826" s="14">
        <f t="shared" si="9433"/>
        <v>3.3517991159507356E-2</v>
      </c>
      <c r="AM826" s="14">
        <f t="shared" si="9433"/>
        <v>9.7461106816742998E-2</v>
      </c>
      <c r="AN826" s="14">
        <f t="shared" si="9433"/>
        <v>0.38079262850367679</v>
      </c>
      <c r="AO826" s="14">
        <f t="shared" si="9433"/>
        <v>0.9276713297521384</v>
      </c>
      <c r="AP826" s="14">
        <f t="shared" si="9433"/>
        <v>3.6165819880068506E-2</v>
      </c>
      <c r="AQ826" s="14">
        <f t="shared" si="9433"/>
        <v>0.59621706640468597</v>
      </c>
      <c r="AR826" s="14">
        <f t="shared" si="9433"/>
        <v>8.5836329752584345E-2</v>
      </c>
      <c r="AS826" s="14">
        <f t="shared" si="9433"/>
        <v>0.55252784180028536</v>
      </c>
      <c r="AT826" s="14">
        <f t="shared" si="9433"/>
        <v>0.93069005714121988</v>
      </c>
      <c r="AU826" s="14">
        <f t="shared" si="9433"/>
        <v>0.84545500460982526</v>
      </c>
      <c r="AV826" s="14">
        <f t="shared" si="9433"/>
        <v>0.64586183155206778</v>
      </c>
      <c r="AW826" s="14">
        <f t="shared" si="9433"/>
        <v>0.8939837077101207</v>
      </c>
      <c r="AX826" s="14">
        <f t="shared" si="9433"/>
        <v>0.68473483601936236</v>
      </c>
      <c r="AY826" s="14">
        <f t="shared" si="9433"/>
        <v>0.92128187159980801</v>
      </c>
      <c r="AZ826" s="14">
        <f t="shared" si="9433"/>
        <v>0.67415631642345253</v>
      </c>
      <c r="BA826" s="14">
        <f t="shared" si="9433"/>
        <v>0.18676825520950482</v>
      </c>
      <c r="BB826" s="14">
        <f t="shared" si="9433"/>
        <v>0.33997465601393256</v>
      </c>
      <c r="BC826" s="14">
        <f t="shared" si="9433"/>
        <v>0.7948330201968713</v>
      </c>
      <c r="BD826" s="14">
        <f t="shared" si="9433"/>
        <v>0.68572788260922835</v>
      </c>
      <c r="BE826" s="14">
        <f t="shared" si="9433"/>
        <v>4.432201978933592E-2</v>
      </c>
      <c r="BF826" s="14">
        <f t="shared" si="9433"/>
        <v>0.64884408909035973</v>
      </c>
      <c r="BG826" s="14">
        <f t="shared" si="9433"/>
        <v>0.77496826608476532</v>
      </c>
      <c r="BH826" s="14">
        <f t="shared" si="9433"/>
        <v>0.9793771990545953</v>
      </c>
      <c r="BI826" s="14">
        <f t="shared" si="9433"/>
        <v>0.74161318044349633</v>
      </c>
      <c r="BJ826" s="14">
        <f t="shared" si="9433"/>
        <v>0.38544633846872622</v>
      </c>
      <c r="BK826" s="14">
        <f t="shared" si="9433"/>
        <v>0.33213371925652085</v>
      </c>
      <c r="BL826" s="14">
        <f t="shared" si="9433"/>
        <v>6.0791846059916013E-2</v>
      </c>
      <c r="BM826" s="14">
        <f t="shared" si="9433"/>
        <v>0.76779571010988967</v>
      </c>
      <c r="BN826" s="14">
        <f t="shared" si="9433"/>
        <v>0.46582247880671074</v>
      </c>
      <c r="BO826" s="14">
        <f t="shared" si="9433"/>
        <v>0.88956754186752141</v>
      </c>
      <c r="BP826" s="14">
        <f t="shared" si="9433"/>
        <v>0.34265579725862366</v>
      </c>
      <c r="BQ826" s="14">
        <f t="shared" si="9433"/>
        <v>0.37188627437412775</v>
      </c>
      <c r="BR826" s="14">
        <f t="shared" si="9433"/>
        <v>0.31990443351421527</v>
      </c>
      <c r="BS826" s="14">
        <f t="shared" si="9433"/>
        <v>0.20246599754107672</v>
      </c>
      <c r="BT826" s="14">
        <f t="shared" si="9433"/>
        <v>0.79151900992886781</v>
      </c>
      <c r="BU826" s="14">
        <f t="shared" si="9433"/>
        <v>0.21194525550076532</v>
      </c>
      <c r="BV826" s="14">
        <f t="shared" si="9433"/>
        <v>4.1232329894179007E-2</v>
      </c>
      <c r="BW826" s="14">
        <f t="shared" si="9433"/>
        <v>0.31444078815007298</v>
      </c>
      <c r="BX826" s="15">
        <f t="shared" si="9433"/>
        <v>0.55706004449669988</v>
      </c>
    </row>
    <row r="827" spans="1:76" x14ac:dyDescent="0.25">
      <c r="A827" s="53"/>
      <c r="BX827" s="12"/>
    </row>
    <row r="828" spans="1:76" x14ac:dyDescent="0.25">
      <c r="A828" s="53"/>
      <c r="B828" s="8">
        <v>0.29330855018587365</v>
      </c>
      <c r="C828" s="3">
        <v>0.10297397769516729</v>
      </c>
      <c r="D828" s="3">
        <v>0.11189591078066916</v>
      </c>
      <c r="E828" s="3">
        <v>0.45687732342007437</v>
      </c>
      <c r="F828" s="3">
        <v>0.62639405204460963</v>
      </c>
      <c r="G828" s="3">
        <v>0.1</v>
      </c>
      <c r="H828" s="3">
        <v>0.1</v>
      </c>
      <c r="I828" s="3">
        <v>0.51635687732342006</v>
      </c>
      <c r="J828" s="3">
        <v>0.1</v>
      </c>
      <c r="K828" s="3">
        <v>0.10118959107806692</v>
      </c>
      <c r="L828" s="3">
        <v>0.10297397769516729</v>
      </c>
      <c r="M828" s="3">
        <v>0.1</v>
      </c>
      <c r="N828" s="3">
        <v>0.120817843866171</v>
      </c>
      <c r="O828" s="3">
        <v>0</v>
      </c>
      <c r="P828" s="6">
        <f>$BV$43+ (B828*AI822) + (C828*$AJ$43) +(D828*$AK$43)+(E828*$AL$43)+(F828*$AM$43)+(G828*$AN$43)+(H828*$AO$43)+(I828*$AP$43)+(J828*$AQ$43)+(K828*$AR$43)+(L828*$AS$43)+(M828*$AT$43)+(N828*$AU$43)</f>
        <v>1.0450014245468009</v>
      </c>
      <c r="Q828" s="6">
        <f>$BW$43+ (B828*$AV$43) + (C828*$AW$43) +(D828*$AX$43)+(E828*$AY$43)+(F828*$AZ$43)+(G828*$BA$43)+(H828*$BB$43)+(I828*$BC$43)+(J828*$BD$43)+(K828*$BE$43)+(L828*$BF$43)+(M828*$BG$43)+(N828*$BH$43)</f>
        <v>2.3443019607308897</v>
      </c>
      <c r="R828" s="6">
        <f>$BX$43+ (B828*$BI$43) + (C828*$BJ$43) +(D828*$BK$43)+(E828*$BL$43)+(F828*$BM$43)+(G828*$BN$43)+(H828*$BO$43)+(I828*$BP$43)+(J828*$BQ$43)+(K828*$BR$43)+(L828*$BS$43)+(M828*$BT$43)+(N828*$BU$43)</f>
        <v>1.8369785785248183</v>
      </c>
      <c r="S828" s="6">
        <f t="shared" ref="S828" si="9434">1/(1+EXP(-P828))</f>
        <v>0.7398138808798016</v>
      </c>
      <c r="T828" s="6">
        <f>1/(1+EXP(-Q828))</f>
        <v>0.91248025012168565</v>
      </c>
      <c r="U828" s="6">
        <f>1/(1+EXP(-R828))</f>
        <v>0.86259097721480193</v>
      </c>
      <c r="V828" s="6">
        <f>AB813+(S828*Y813)+(T828*Z813)+(U828*AA813)</f>
        <v>5.0424949829417309E-2</v>
      </c>
      <c r="W828" s="6">
        <f t="shared" ref="W828" si="9435">1/(1+EXP(-V828))</f>
        <v>0.51260356700536547</v>
      </c>
      <c r="X828" s="6">
        <f>(O828 -W828) *W828 * (1-W828)</f>
        <v>-0.1280694647253377</v>
      </c>
      <c r="Y828" s="6">
        <f>$Q$4*X828*S828</f>
        <v>-9.4747567720650933E-3</v>
      </c>
      <c r="Z828" s="6">
        <f>$Q$4*X828*T828</f>
        <v>-1.1686085720552655E-2</v>
      </c>
      <c r="AA828" s="6">
        <f>$Q$4*X828*U828</f>
        <v>-1.1047156472880565E-2</v>
      </c>
      <c r="AB828" s="6">
        <f>$Q$4*X828</f>
        <v>-1.280694647253377E-2</v>
      </c>
      <c r="AC828" s="6">
        <f>$X828 *Y813</f>
        <v>-4.8377599928812569E-2</v>
      </c>
      <c r="AD828" s="6">
        <f>$X828 *Z813</f>
        <v>3.4235997062201172E-2</v>
      </c>
      <c r="AE828" s="6">
        <f>$X828 *AA813</f>
        <v>5.089592872771783E-2</v>
      </c>
      <c r="AF828" s="6">
        <f>AC828 *S828*(1 - S828)</f>
        <v>-9.3121704687289704E-3</v>
      </c>
      <c r="AG828" s="6">
        <f>AD828 *T828*(1 - T828)</f>
        <v>2.7340882064212685E-3</v>
      </c>
      <c r="AH828" s="6">
        <f>AE828 *U828*(1 - U828)</f>
        <v>6.0325816081603402E-3</v>
      </c>
      <c r="AI828" s="6">
        <f t="shared" ref="AI828" si="9436">$Q$4*$AF$33 *B828</f>
        <v>-4.3768714635295826E-4</v>
      </c>
      <c r="AJ828" s="6">
        <f t="shared" ref="AJ828" si="9437">$Q$4*$AF$33 *C828</f>
        <v>-1.5366202730008799E-4</v>
      </c>
      <c r="AK828" s="6">
        <f t="shared" ref="AK828" si="9438">$Q$4*$AF$33 *D828</f>
        <v>-1.6697570475569131E-4</v>
      </c>
      <c r="AL828" s="6">
        <f t="shared" ref="AL828" si="9439">$Q$4*$AF$33 *E828</f>
        <v>-6.817712330390186E-4</v>
      </c>
      <c r="AM828" s="6">
        <f t="shared" ref="AM828" si="9440">$Q$4*$AF$33 *F828</f>
        <v>-9.3473110469548108E-4</v>
      </c>
      <c r="AN828" s="6">
        <f t="shared" ref="AN828" si="9441">$Q$4*$AF$33 *G828</f>
        <v>-1.4922413481488689E-4</v>
      </c>
      <c r="AO828" s="6">
        <f t="shared" ref="AO828" si="9442">$Q$4*$AF$33 *H828</f>
        <v>-1.4922413481488689E-4</v>
      </c>
      <c r="AP828" s="6">
        <f t="shared" ref="AP828" si="9443">$Q$4*$AF$33 *I828</f>
        <v>-7.7052908274304044E-4</v>
      </c>
      <c r="AQ828" s="6">
        <f t="shared" ref="AQ828" si="9444">$Q$4*$AF$33 *J828</f>
        <v>-1.4922413481488689E-4</v>
      </c>
      <c r="AR828" s="6">
        <f t="shared" ref="AR828" si="9445">$Q$4*$AF$33 *K828</f>
        <v>-1.5099929180896734E-4</v>
      </c>
      <c r="AS828" s="6">
        <f t="shared" ref="AS828" si="9446">$Q$4*$AF$33 *L828</f>
        <v>-1.5366202730008799E-4</v>
      </c>
      <c r="AT828" s="6">
        <f t="shared" ref="AT828" si="9447">$Q$4*$AF$33 *M828</f>
        <v>-1.4922413481488689E-4</v>
      </c>
      <c r="AU828" s="6">
        <f t="shared" ref="AU828" si="9448">$Q$4*$AF$33 *N828</f>
        <v>-1.8028938221129458E-4</v>
      </c>
      <c r="AV828" s="6">
        <f t="shared" ref="AV828" si="9449">$Q$4*$AG$33 *B828</f>
        <v>-5.2539073791112597E-5</v>
      </c>
      <c r="AW828" s="6">
        <f t="shared" ref="AW828" si="9450">$Q$4*$AG$33 *C828</f>
        <v>-1.8445276856955879E-5</v>
      </c>
      <c r="AX828" s="6">
        <f t="shared" ref="AX828" si="9451">$Q$4*$AG$33 *D828</f>
        <v>-2.0043423588244475E-5</v>
      </c>
      <c r="AY828" s="6">
        <f t="shared" ref="AY828" si="9452">$Q$4*$AG$33 *E828</f>
        <v>-8.1838430531403508E-5</v>
      </c>
      <c r="AZ828" s="6">
        <f t="shared" ref="AZ828" si="9453">$Q$4*$AG$33 *F828</f>
        <v>-1.1220321842588683E-4</v>
      </c>
      <c r="BA828" s="6">
        <f t="shared" ref="BA828" si="9454">$Q$4*$AG$33 *G828</f>
        <v>-1.7912561279859678E-5</v>
      </c>
      <c r="BB828" s="6">
        <f t="shared" ref="BB828" si="9455">$Q$4*$AG$33 *H828</f>
        <v>-1.7912561279859678E-5</v>
      </c>
      <c r="BC828" s="6">
        <f t="shared" ref="BC828" si="9456">$Q$4*$AG$33 *I828</f>
        <v>-9.2492742073327477E-5</v>
      </c>
      <c r="BD828" s="6">
        <f t="shared" ref="BD828" si="9457">$Q$4*$AG$33 *J828</f>
        <v>-1.7912561279859678E-5</v>
      </c>
      <c r="BE828" s="6">
        <f t="shared" ref="BE828" si="9458">$Q$4*$AG$33 *K828</f>
        <v>-1.812564751069816E-5</v>
      </c>
      <c r="BF828" s="6">
        <f t="shared" ref="BF828" si="9459">$Q$4*$AG$33 *L828</f>
        <v>-1.8445276856955879E-5</v>
      </c>
      <c r="BG828" s="6">
        <f t="shared" ref="BG828" si="9460">$Q$4*$AG$33 *M828</f>
        <v>-1.7912561279859678E-5</v>
      </c>
      <c r="BH828" s="6">
        <f t="shared" ref="BH828" si="9461">$Q$4*$AG$33 *N828</f>
        <v>-2.164157031953307E-5</v>
      </c>
      <c r="BI828" s="6">
        <f t="shared" ref="BI828" si="9462">$Q$4*$AH$33 *B828</f>
        <v>-2.897255310055393E-5</v>
      </c>
      <c r="BJ828" s="6">
        <f t="shared" ref="BJ828" si="9463">$Q$4*$AH$33 *C828</f>
        <v>-1.0171606094871277E-5</v>
      </c>
      <c r="BK828" s="6">
        <f t="shared" ref="BK828" si="9464">$Q$4*$AH$33 *D828</f>
        <v>-1.1052900485762652E-5</v>
      </c>
      <c r="BL828" s="6">
        <f t="shared" ref="BL828" si="9465">$Q$4*$AH$33 *E828</f>
        <v>-4.5129616933562451E-5</v>
      </c>
      <c r="BM828" s="6">
        <f t="shared" ref="BM828" si="9466">$Q$4*$AH$33 *F828</f>
        <v>-6.1874210360498563E-5</v>
      </c>
      <c r="BN828" s="6">
        <f t="shared" ref="BN828" si="9467">$Q$4*$AH$33 *G828</f>
        <v>-9.8778412979074856E-6</v>
      </c>
      <c r="BO828" s="6">
        <f t="shared" ref="BO828" si="9468">$Q$4*$AH$33 *H828</f>
        <v>-9.8778412979074856E-6</v>
      </c>
      <c r="BP828" s="6">
        <f t="shared" ref="BP828" si="9469">$Q$4*$AH$33 *I828</f>
        <v>-5.1004912872838277E-5</v>
      </c>
      <c r="BQ828" s="6">
        <f t="shared" ref="BQ828" si="9470">$Q$4*$AH$33 *J828</f>
        <v>-9.8778412979074856E-6</v>
      </c>
      <c r="BR828" s="6">
        <f t="shared" ref="BR828" si="9471">$Q$4*$AH$33 *K828</f>
        <v>-9.9953472166930026E-6</v>
      </c>
      <c r="BS828" s="6">
        <f t="shared" ref="BS828" si="9472">$Q$4*$AH$33 *L828</f>
        <v>-1.0171606094871277E-5</v>
      </c>
      <c r="BT828" s="6">
        <f t="shared" ref="BT828" si="9473">$Q$4*$AH$33 *M828</f>
        <v>-9.8778412979074856E-6</v>
      </c>
      <c r="BU828" s="6">
        <f t="shared" ref="BU828" si="9474">$Q$4*$AH$33 *N828</f>
        <v>-1.1934194876654025E-5</v>
      </c>
      <c r="BV828" s="6">
        <f>AF828*BV826</f>
        <v>-3.8396248479746444E-4</v>
      </c>
      <c r="BW828" s="6">
        <f t="shared" ref="BW828" si="9475">AG828*BW826</f>
        <v>8.5970885049892307E-4</v>
      </c>
      <c r="BX828" s="10">
        <f>AH828*BX826</f>
        <v>3.3605101790717723E-3</v>
      </c>
    </row>
    <row r="829" spans="1:76" x14ac:dyDescent="0.25">
      <c r="A829" s="53"/>
      <c r="B829" s="21" t="s">
        <v>74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13">
        <f>Y826+Y828</f>
        <v>0.35822863504014563</v>
      </c>
      <c r="Z829" s="13">
        <f t="shared" ref="Z829:AB829" si="9476">Z826+Z828</f>
        <v>-0.29127511299470993</v>
      </c>
      <c r="AA829" s="13">
        <f t="shared" si="9476"/>
        <v>-0.42024770019681529</v>
      </c>
      <c r="AB829" s="13">
        <f t="shared" si="9476"/>
        <v>0.33156335633639239</v>
      </c>
      <c r="AC829" s="36" t="s">
        <v>74</v>
      </c>
      <c r="AD829" s="36"/>
      <c r="AE829" s="36"/>
      <c r="AF829" s="36"/>
      <c r="AG829" s="36"/>
      <c r="AH829" s="36"/>
      <c r="AI829" s="14">
        <f>AI826+AI828</f>
        <v>-3.3152294159221968E-2</v>
      </c>
      <c r="AJ829" s="14">
        <f t="shared" ref="AJ829:BX829" si="9477">AJ826+AJ828</f>
        <v>0.7805624271694005</v>
      </c>
      <c r="AK829" s="14">
        <f t="shared" si="9477"/>
        <v>0.5031422977032739</v>
      </c>
      <c r="AL829" s="14">
        <f t="shared" si="9477"/>
        <v>3.2836219926468339E-2</v>
      </c>
      <c r="AM829" s="14">
        <f t="shared" si="9477"/>
        <v>9.6526375712047516E-2</v>
      </c>
      <c r="AN829" s="14">
        <f t="shared" si="9477"/>
        <v>0.3806434043688619</v>
      </c>
      <c r="AO829" s="14">
        <f t="shared" si="9477"/>
        <v>0.92752210561732351</v>
      </c>
      <c r="AP829" s="14">
        <f t="shared" si="9477"/>
        <v>3.5395290797325465E-2</v>
      </c>
      <c r="AQ829" s="14">
        <f t="shared" si="9477"/>
        <v>0.59606784226987108</v>
      </c>
      <c r="AR829" s="14">
        <f t="shared" si="9477"/>
        <v>8.568533046077538E-2</v>
      </c>
      <c r="AS829" s="14">
        <f t="shared" si="9477"/>
        <v>0.55237417977298531</v>
      </c>
      <c r="AT829" s="14">
        <f t="shared" si="9477"/>
        <v>0.930540833006405</v>
      </c>
      <c r="AU829" s="14">
        <f t="shared" si="9477"/>
        <v>0.84527471522761399</v>
      </c>
      <c r="AV829" s="14">
        <f t="shared" si="9477"/>
        <v>0.64580929247827668</v>
      </c>
      <c r="AW829" s="14">
        <f t="shared" si="9477"/>
        <v>0.8939652624332638</v>
      </c>
      <c r="AX829" s="14">
        <f t="shared" si="9477"/>
        <v>0.68471479259577417</v>
      </c>
      <c r="AY829" s="14">
        <f t="shared" si="9477"/>
        <v>0.92120003316927657</v>
      </c>
      <c r="AZ829" s="14">
        <f t="shared" si="9477"/>
        <v>0.67404411320502666</v>
      </c>
      <c r="BA829" s="14">
        <f t="shared" si="9477"/>
        <v>0.18675034264822496</v>
      </c>
      <c r="BB829" s="14">
        <f t="shared" si="9477"/>
        <v>0.3399567434526527</v>
      </c>
      <c r="BC829" s="14">
        <f t="shared" si="9477"/>
        <v>0.79474052745479795</v>
      </c>
      <c r="BD829" s="14">
        <f t="shared" si="9477"/>
        <v>0.68570997004794854</v>
      </c>
      <c r="BE829" s="14">
        <f t="shared" si="9477"/>
        <v>4.4303894141825222E-2</v>
      </c>
      <c r="BF829" s="14">
        <f t="shared" si="9477"/>
        <v>0.64882564381350283</v>
      </c>
      <c r="BG829" s="14">
        <f t="shared" si="9477"/>
        <v>0.77495035352348551</v>
      </c>
      <c r="BH829" s="14">
        <f t="shared" si="9477"/>
        <v>0.97935555748427572</v>
      </c>
      <c r="BI829" s="14">
        <f t="shared" si="9477"/>
        <v>0.74158420789039581</v>
      </c>
      <c r="BJ829" s="14">
        <f t="shared" si="9477"/>
        <v>0.38543616686263138</v>
      </c>
      <c r="BK829" s="14">
        <f t="shared" si="9477"/>
        <v>0.3321226663560351</v>
      </c>
      <c r="BL829" s="14">
        <f t="shared" si="9477"/>
        <v>6.0746716442982449E-2</v>
      </c>
      <c r="BM829" s="14">
        <f t="shared" si="9477"/>
        <v>0.76773383589952915</v>
      </c>
      <c r="BN829" s="14">
        <f t="shared" si="9477"/>
        <v>0.46581260096541283</v>
      </c>
      <c r="BO829" s="14">
        <f t="shared" si="9477"/>
        <v>0.88955766402622349</v>
      </c>
      <c r="BP829" s="14">
        <f t="shared" si="9477"/>
        <v>0.34260479234575081</v>
      </c>
      <c r="BQ829" s="14">
        <f t="shared" si="9477"/>
        <v>0.37187639653282983</v>
      </c>
      <c r="BR829" s="14">
        <f t="shared" si="9477"/>
        <v>0.31989443816699858</v>
      </c>
      <c r="BS829" s="14">
        <f t="shared" si="9477"/>
        <v>0.20245582593498185</v>
      </c>
      <c r="BT829" s="14">
        <f t="shared" si="9477"/>
        <v>0.7915091320875699</v>
      </c>
      <c r="BU829" s="14">
        <f t="shared" si="9477"/>
        <v>0.21193332130588866</v>
      </c>
      <c r="BV829" s="14">
        <f t="shared" si="9477"/>
        <v>4.0848367409381539E-2</v>
      </c>
      <c r="BW829" s="14">
        <f t="shared" si="9477"/>
        <v>0.31530049700057189</v>
      </c>
      <c r="BX829" s="15">
        <f t="shared" si="9477"/>
        <v>0.56042055467577168</v>
      </c>
    </row>
    <row r="830" spans="1:76" x14ac:dyDescent="0.25">
      <c r="A830" s="53"/>
      <c r="BX830" s="12"/>
    </row>
    <row r="831" spans="1:76" x14ac:dyDescent="0.25">
      <c r="A831" s="53"/>
      <c r="B831" s="8">
        <v>0.26654275092936808</v>
      </c>
      <c r="C831" s="3">
        <v>0.10297397769516729</v>
      </c>
      <c r="D831" s="3">
        <v>0.10892193308550187</v>
      </c>
      <c r="E831" s="3">
        <v>0.48661710037174721</v>
      </c>
      <c r="F831" s="3">
        <v>0.86133828996282535</v>
      </c>
      <c r="G831" s="3">
        <v>0.10297397769516729</v>
      </c>
      <c r="H831" s="3">
        <v>0.10594795539033458</v>
      </c>
      <c r="I831" s="3">
        <v>0.52230483271375472</v>
      </c>
      <c r="J831" s="3">
        <v>0.10297397769516729</v>
      </c>
      <c r="K831" s="3">
        <v>0.10178438661710038</v>
      </c>
      <c r="L831" s="3">
        <v>0.10594795539033458</v>
      </c>
      <c r="M831" s="3">
        <v>0.10297397769516729</v>
      </c>
      <c r="N831" s="3">
        <v>0.11784386617100373</v>
      </c>
      <c r="O831" s="3">
        <v>1</v>
      </c>
      <c r="P831" s="6">
        <f>$BV$43+ (B831*AI825) + (C831*$AJ$43) +(D831*$AK$43)+(E831*$AL$43)+(F831*$AM$43)+(G831*$AN$43)+(H831*$AO$43)+(I831*$AP$43)+(J831*$AQ$43)+(K831*$AR$43)+(L831*$AS$43)+(M831*$AT$43)+(N831*$AU$43)</f>
        <v>1.1317147385344517</v>
      </c>
      <c r="Q831" s="6">
        <f>$BW$43+ (B831*$AV$43) + (C831*$AW$43) +(D831*$AX$43)+(E831*$AY$43)+(F831*$AZ$43)+(G831*$BA$43)+(H831*$BB$43)+(I831*$BC$43)+(J831*$BD$43)+(K831*$BE$43)+(L831*$BF$43)+(M831*$BG$43)+(N831*$BH$43)</f>
        <v>2.5278153577523916</v>
      </c>
      <c r="R831" s="6">
        <f>$BX$43+ (B831*$BI$43) + (C831*$BJ$43) +(D831*$BK$43)+(E831*$BL$43)+(F831*$BM$43)+(G831*$BN$43)+(H831*$BO$43)+(I831*$BP$43)+(J831*$BQ$43)+(K831*$BR$43)+(L831*$BS$43)+(M831*$BT$43)+(N831*$BU$43)</f>
        <v>2.0140708588530623</v>
      </c>
      <c r="S831" s="6">
        <f t="shared" ref="S831" si="9478">1/(1+EXP(-P831))</f>
        <v>0.75615520917549806</v>
      </c>
      <c r="T831" s="6">
        <f>1/(1+EXP(-Q831))</f>
        <v>0.92606892041802802</v>
      </c>
      <c r="U831" s="6">
        <f>1/(1+EXP(-R831))</f>
        <v>0.88226653012088019</v>
      </c>
      <c r="V831" s="6">
        <f>AB813+(S831*Y813)+(T831*Z813)+(U831*AA813)</f>
        <v>4.5145994587538651E-2</v>
      </c>
      <c r="W831" s="6">
        <f t="shared" ref="W831" si="9479">1/(1+EXP(-V831))</f>
        <v>0.51128458206256278</v>
      </c>
      <c r="X831" s="6">
        <f>(O831 -W831) *W831 * (1-W831)</f>
        <v>0.12211662058710146</v>
      </c>
      <c r="Y831" s="6">
        <f>$Q$4*X831*S831</f>
        <v>9.2339118783844633E-3</v>
      </c>
      <c r="Z831" s="6">
        <f>$Q$4*X831*T831</f>
        <v>1.1308840699219499E-2</v>
      </c>
      <c r="AA831" s="6">
        <f>$Q$4*X831*U831</f>
        <v>1.0773940711547005E-2</v>
      </c>
      <c r="AB831" s="6">
        <f>$Q$4*X831</f>
        <v>1.2211662058710146E-2</v>
      </c>
      <c r="AC831" s="6">
        <f>$X831 *Y813</f>
        <v>4.6128942820923571E-2</v>
      </c>
      <c r="AD831" s="6">
        <f>$X831 *Z813</f>
        <v>-3.2644661025422406E-2</v>
      </c>
      <c r="AE831" s="6">
        <f>$X831 *AA813</f>
        <v>-4.8530216247879981E-2</v>
      </c>
      <c r="AF831" s="6">
        <f>AC831 *S831*(1 - S831)</f>
        <v>8.5054624640646739E-3</v>
      </c>
      <c r="AG831" s="6">
        <f>AD831 *T831*(1 - T831)</f>
        <v>-2.2350256961441357E-3</v>
      </c>
      <c r="AH831" s="6">
        <f>AE831 *U831*(1 - U831)</f>
        <v>-5.0409451787062302E-3</v>
      </c>
      <c r="AI831" s="6">
        <f t="shared" ref="AI831" si="9480">$Q$4*$AF$33 *B831</f>
        <v>-3.9774611398614841E-4</v>
      </c>
      <c r="AJ831" s="6">
        <f t="shared" ref="AJ831" si="9481">$Q$4*$AF$33 *C831</f>
        <v>-1.5366202730008799E-4</v>
      </c>
      <c r="AK831" s="6">
        <f t="shared" ref="AK831" si="9482">$Q$4*$AF$33 *D831</f>
        <v>-1.6253781227049019E-4</v>
      </c>
      <c r="AL831" s="6">
        <f t="shared" ref="AL831" si="9483">$Q$4*$AF$33 *E831</f>
        <v>-7.2615015789102952E-4</v>
      </c>
      <c r="AM831" s="6">
        <f t="shared" ref="AM831" si="9484">$Q$4*$AF$33 *F831</f>
        <v>-1.285324611026368E-3</v>
      </c>
      <c r="AN831" s="6">
        <f t="shared" ref="AN831" si="9485">$Q$4*$AF$33 *G831</f>
        <v>-1.5366202730008799E-4</v>
      </c>
      <c r="AO831" s="6">
        <f t="shared" ref="AO831" si="9486">$Q$4*$AF$33 *H831</f>
        <v>-1.5809991978528909E-4</v>
      </c>
      <c r="AP831" s="6">
        <f t="shared" ref="AP831" si="9487">$Q$4*$AF$33 *I831</f>
        <v>-7.794048677134428E-4</v>
      </c>
      <c r="AQ831" s="6">
        <f t="shared" ref="AQ831" si="9488">$Q$4*$AF$33 *J831</f>
        <v>-1.5366202730008799E-4</v>
      </c>
      <c r="AR831" s="6">
        <f t="shared" ref="AR831" si="9489">$Q$4*$AF$33 *K831</f>
        <v>-1.5188687030600755E-4</v>
      </c>
      <c r="AS831" s="6">
        <f t="shared" ref="AS831" si="9490">$Q$4*$AF$33 *L831</f>
        <v>-1.5809991978528909E-4</v>
      </c>
      <c r="AT831" s="6">
        <f t="shared" ref="AT831" si="9491">$Q$4*$AF$33 *M831</f>
        <v>-1.5366202730008799E-4</v>
      </c>
      <c r="AU831" s="6">
        <f t="shared" ref="AU831" si="9492">$Q$4*$AF$33 *N831</f>
        <v>-1.7585148972609351E-4</v>
      </c>
      <c r="AV831" s="6">
        <f t="shared" ref="AV831" si="9493">$Q$4*$AG$33 *B831</f>
        <v>-4.7744633597246808E-5</v>
      </c>
      <c r="AW831" s="6">
        <f t="shared" ref="AW831" si="9494">$Q$4*$AG$33 *C831</f>
        <v>-1.8445276856955879E-5</v>
      </c>
      <c r="AX831" s="6">
        <f t="shared" ref="AX831" si="9495">$Q$4*$AG$33 *D831</f>
        <v>-1.9510708011148276E-5</v>
      </c>
      <c r="AY831" s="6">
        <f t="shared" ref="AY831" si="9496">$Q$4*$AG$33 *E831</f>
        <v>-8.71655863023655E-5</v>
      </c>
      <c r="AZ831" s="6">
        <f t="shared" ref="AZ831" si="9497">$Q$4*$AG$33 *F831</f>
        <v>-1.5428774901648652E-4</v>
      </c>
      <c r="BA831" s="6">
        <f t="shared" ref="BA831" si="9498">$Q$4*$AG$33 *G831</f>
        <v>-1.8445276856955879E-5</v>
      </c>
      <c r="BB831" s="6">
        <f t="shared" ref="BB831" si="9499">$Q$4*$AG$33 *H831</f>
        <v>-1.8977992434052078E-5</v>
      </c>
      <c r="BC831" s="6">
        <f t="shared" ref="BC831" si="9500">$Q$4*$AG$33 *I831</f>
        <v>-9.3558173227519895E-5</v>
      </c>
      <c r="BD831" s="6">
        <f t="shared" ref="BD831" si="9501">$Q$4*$AG$33 *J831</f>
        <v>-1.8445276856955879E-5</v>
      </c>
      <c r="BE831" s="6">
        <f t="shared" ref="BE831" si="9502">$Q$4*$AG$33 *K831</f>
        <v>-1.8232190626117397E-5</v>
      </c>
      <c r="BF831" s="6">
        <f t="shared" ref="BF831" si="9503">$Q$4*$AG$33 *L831</f>
        <v>-1.8977992434052078E-5</v>
      </c>
      <c r="BG831" s="6">
        <f t="shared" ref="BG831" si="9504">$Q$4*$AG$33 *M831</f>
        <v>-1.8445276856955879E-5</v>
      </c>
      <c r="BH831" s="6">
        <f t="shared" ref="BH831" si="9505">$Q$4*$AG$33 *N831</f>
        <v>-2.1108854742436872E-5</v>
      </c>
      <c r="BI831" s="6">
        <f t="shared" ref="BI831" si="9506">$Q$4*$AH$33 *B831</f>
        <v>-2.6328669927879809E-5</v>
      </c>
      <c r="BJ831" s="6">
        <f t="shared" ref="BJ831" si="9507">$Q$4*$AH$33 *C831</f>
        <v>-1.0171606094871277E-5</v>
      </c>
      <c r="BK831" s="6">
        <f t="shared" ref="BK831" si="9508">$Q$4*$AH$33 *D831</f>
        <v>-1.075913568879886E-5</v>
      </c>
      <c r="BL831" s="6">
        <f t="shared" ref="BL831" si="9509">$Q$4*$AH$33 *E831</f>
        <v>-4.8067264903200367E-5</v>
      </c>
      <c r="BM831" s="6">
        <f t="shared" ref="BM831" si="9510">$Q$4*$AH$33 *F831</f>
        <v>-8.5081629320638089E-5</v>
      </c>
      <c r="BN831" s="6">
        <f t="shared" ref="BN831" si="9511">$Q$4*$AH$33 *G831</f>
        <v>-1.0171606094871277E-5</v>
      </c>
      <c r="BO831" s="6">
        <f t="shared" ref="BO831" si="9512">$Q$4*$AH$33 *H831</f>
        <v>-1.0465370891835069E-5</v>
      </c>
      <c r="BP831" s="6">
        <f t="shared" ref="BP831" si="9513">$Q$4*$AH$33 *I831</f>
        <v>-5.1592442466765873E-5</v>
      </c>
      <c r="BQ831" s="6">
        <f t="shared" ref="BQ831" si="9514">$Q$4*$AH$33 *J831</f>
        <v>-1.0171606094871277E-5</v>
      </c>
      <c r="BR831" s="6">
        <f t="shared" ref="BR831" si="9515">$Q$4*$AH$33 *K831</f>
        <v>-1.005410017608576E-5</v>
      </c>
      <c r="BS831" s="6">
        <f t="shared" ref="BS831" si="9516">$Q$4*$AH$33 *L831</f>
        <v>-1.0465370891835069E-5</v>
      </c>
      <c r="BT831" s="6">
        <f t="shared" ref="BT831" si="9517">$Q$4*$AH$33 *M831</f>
        <v>-1.0171606094871277E-5</v>
      </c>
      <c r="BU831" s="6">
        <f t="shared" ref="BU831" si="9518">$Q$4*$AH$33 *N831</f>
        <v>-1.1640430079690235E-5</v>
      </c>
      <c r="BV831" s="6">
        <f>AF831*BV829</f>
        <v>3.4743425571881741E-4</v>
      </c>
      <c r="BW831" s="6">
        <f t="shared" ref="BW831" si="9519">AG831*BW829</f>
        <v>-7.0470471280329513E-4</v>
      </c>
      <c r="BX831" s="10">
        <f>AH831*BX829</f>
        <v>-2.8250492931407023E-3</v>
      </c>
    </row>
    <row r="832" spans="1:76" x14ac:dyDescent="0.25">
      <c r="A832" s="53"/>
      <c r="B832" s="21" t="s">
        <v>74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13">
        <f>Y829+Y831</f>
        <v>0.36746254691853009</v>
      </c>
      <c r="Z832" s="13">
        <f t="shared" ref="Z832:AB832" si="9520">Z829+Z831</f>
        <v>-0.27996627229549043</v>
      </c>
      <c r="AA832" s="13">
        <f t="shared" si="9520"/>
        <v>-0.40947375948526826</v>
      </c>
      <c r="AB832" s="13">
        <f t="shared" si="9520"/>
        <v>0.34377501839510255</v>
      </c>
      <c r="AC832" s="36" t="s">
        <v>74</v>
      </c>
      <c r="AD832" s="36"/>
      <c r="AE832" s="36"/>
      <c r="AF832" s="36"/>
      <c r="AG832" s="36"/>
      <c r="AH832" s="36"/>
      <c r="AI832" s="14">
        <f>AI829+AI831</f>
        <v>-3.3550040273208119E-2</v>
      </c>
      <c r="AJ832" s="14">
        <f t="shared" ref="AJ832:BX832" si="9521">AJ829+AJ831</f>
        <v>0.78040876514210045</v>
      </c>
      <c r="AK832" s="14">
        <f t="shared" si="9521"/>
        <v>0.50297975989100341</v>
      </c>
      <c r="AL832" s="14">
        <f t="shared" si="9521"/>
        <v>3.2110069768577311E-2</v>
      </c>
      <c r="AM832" s="14">
        <f t="shared" si="9521"/>
        <v>9.5241051101021143E-2</v>
      </c>
      <c r="AN832" s="14">
        <f t="shared" si="9521"/>
        <v>0.3804897423415618</v>
      </c>
      <c r="AO832" s="14">
        <f t="shared" si="9521"/>
        <v>0.92736400569753819</v>
      </c>
      <c r="AP832" s="14">
        <f t="shared" si="9521"/>
        <v>3.4615885929612025E-2</v>
      </c>
      <c r="AQ832" s="14">
        <f t="shared" si="9521"/>
        <v>0.59591418024257103</v>
      </c>
      <c r="AR832" s="14">
        <f t="shared" si="9521"/>
        <v>8.5533443590469369E-2</v>
      </c>
      <c r="AS832" s="14">
        <f t="shared" si="9521"/>
        <v>0.55221607985319998</v>
      </c>
      <c r="AT832" s="14">
        <f t="shared" si="9521"/>
        <v>0.93038717097910495</v>
      </c>
      <c r="AU832" s="14">
        <f t="shared" si="9521"/>
        <v>0.8450988637378879</v>
      </c>
      <c r="AV832" s="14">
        <f t="shared" si="9521"/>
        <v>0.64576154784467943</v>
      </c>
      <c r="AW832" s="14">
        <f t="shared" si="9521"/>
        <v>0.89394681715640689</v>
      </c>
      <c r="AX832" s="14">
        <f t="shared" si="9521"/>
        <v>0.68469528188776307</v>
      </c>
      <c r="AY832" s="14">
        <f t="shared" si="9521"/>
        <v>0.92111286758297417</v>
      </c>
      <c r="AZ832" s="14">
        <f t="shared" si="9521"/>
        <v>0.67388982545601017</v>
      </c>
      <c r="BA832" s="14">
        <f t="shared" si="9521"/>
        <v>0.186731897371368</v>
      </c>
      <c r="BB832" s="14">
        <f t="shared" si="9521"/>
        <v>0.33993776546021864</v>
      </c>
      <c r="BC832" s="14">
        <f t="shared" si="9521"/>
        <v>0.79464696928157041</v>
      </c>
      <c r="BD832" s="14">
        <f t="shared" si="9521"/>
        <v>0.68569152477109163</v>
      </c>
      <c r="BE832" s="14">
        <f t="shared" si="9521"/>
        <v>4.4285661951199103E-2</v>
      </c>
      <c r="BF832" s="14">
        <f t="shared" si="9521"/>
        <v>0.64880666582106883</v>
      </c>
      <c r="BG832" s="14">
        <f t="shared" si="9521"/>
        <v>0.77493190824662861</v>
      </c>
      <c r="BH832" s="14">
        <f t="shared" si="9521"/>
        <v>0.97933444862953323</v>
      </c>
      <c r="BI832" s="14">
        <f t="shared" si="9521"/>
        <v>0.7415578792204679</v>
      </c>
      <c r="BJ832" s="14">
        <f t="shared" si="9521"/>
        <v>0.38542599525653654</v>
      </c>
      <c r="BK832" s="14">
        <f t="shared" si="9521"/>
        <v>0.33211190722034628</v>
      </c>
      <c r="BL832" s="14">
        <f t="shared" si="9521"/>
        <v>6.0698649178079246E-2</v>
      </c>
      <c r="BM832" s="14">
        <f t="shared" si="9521"/>
        <v>0.76764875427020851</v>
      </c>
      <c r="BN832" s="14">
        <f t="shared" si="9521"/>
        <v>0.46580242935931798</v>
      </c>
      <c r="BO832" s="14">
        <f t="shared" si="9521"/>
        <v>0.88954719865533161</v>
      </c>
      <c r="BP832" s="14">
        <f t="shared" si="9521"/>
        <v>0.34255319990328403</v>
      </c>
      <c r="BQ832" s="14">
        <f t="shared" si="9521"/>
        <v>0.37186622492673499</v>
      </c>
      <c r="BR832" s="14">
        <f t="shared" si="9521"/>
        <v>0.31988438406682251</v>
      </c>
      <c r="BS832" s="14">
        <f t="shared" si="9521"/>
        <v>0.20244536056409002</v>
      </c>
      <c r="BT832" s="14">
        <f t="shared" si="9521"/>
        <v>0.79149896048147506</v>
      </c>
      <c r="BU832" s="14">
        <f t="shared" si="9521"/>
        <v>0.21192168087580895</v>
      </c>
      <c r="BV832" s="14">
        <f t="shared" si="9521"/>
        <v>4.1195801665100354E-2</v>
      </c>
      <c r="BW832" s="14">
        <f t="shared" si="9521"/>
        <v>0.31459579228776857</v>
      </c>
      <c r="BX832" s="15">
        <f t="shared" si="9521"/>
        <v>0.55759550538263092</v>
      </c>
    </row>
    <row r="833" spans="1:76" x14ac:dyDescent="0.25">
      <c r="A833" s="53"/>
      <c r="BX833" s="12"/>
    </row>
    <row r="834" spans="1:76" x14ac:dyDescent="0.25">
      <c r="A834" s="53"/>
      <c r="B834" s="8">
        <v>0.2754646840148699</v>
      </c>
      <c r="C834" s="3">
        <v>0.10297397769516729</v>
      </c>
      <c r="D834" s="3">
        <v>0.11189591078066916</v>
      </c>
      <c r="E834" s="3">
        <v>0.42713754646840152</v>
      </c>
      <c r="F834" s="3">
        <v>0.81078066914498148</v>
      </c>
      <c r="G834" s="3">
        <v>0.1</v>
      </c>
      <c r="H834" s="3">
        <v>0.10594795539033458</v>
      </c>
      <c r="I834" s="3">
        <v>0.52230483271375472</v>
      </c>
      <c r="J834" s="3">
        <v>0.10297397769516729</v>
      </c>
      <c r="K834" s="3">
        <v>0.10356877323420074</v>
      </c>
      <c r="L834" s="3">
        <v>0.10594795539033458</v>
      </c>
      <c r="M834" s="3">
        <v>0.10297397769516729</v>
      </c>
      <c r="N834" s="3">
        <v>0.120817843866171</v>
      </c>
      <c r="O834" s="3">
        <v>1</v>
      </c>
      <c r="P834" s="6">
        <f>$BV$43+ (B834*AI828) + (C834*$AJ$43) +(D834*$AK$43)+(E834*$AL$43)+(F834*$AM$43)+(G834*$AN$43)+(H834*$AO$43)+(I834*$AP$43)+(J834*$AQ$43)+(K834*$AR$43)+(L834*$AS$43)+(M834*$AT$43)+(N834*$AU$43)</f>
        <v>1.1103543467291648</v>
      </c>
      <c r="Q834" s="6">
        <f>$BW$43+ (B834*$AV$43) + (C834*$AW$43) +(D834*$AX$43)+(E834*$AY$43)+(F834*$AZ$43)+(G834*$BA$43)+(H834*$BB$43)+(I834*$BC$43)+(J834*$BD$43)+(K834*$BE$43)+(L834*$BF$43)+(M834*$BG$43)+(N834*$BH$43)</f>
        <v>2.447104400999391</v>
      </c>
      <c r="R834" s="6">
        <f>$BX$43+ (B834*$BI$43) + (C834*$BJ$43) +(D834*$BK$43)+(E834*$BL$43)+(F834*$BM$43)+(G834*$BN$43)+(H834*$BO$43)+(I834*$BP$43)+(J834*$BQ$43)+(K834*$BR$43)+(L834*$BS$43)+(M834*$BT$43)+(N834*$BU$43)</f>
        <v>1.9779537085198633</v>
      </c>
      <c r="S834" s="6">
        <f t="shared" ref="S834" si="9522">1/(1+EXP(-P834))</f>
        <v>0.75219516672101217</v>
      </c>
      <c r="T834" s="6">
        <f>1/(1+EXP(-Q834))</f>
        <v>0.92034944323104539</v>
      </c>
      <c r="U834" s="6">
        <f>1/(1+EXP(-R834))</f>
        <v>0.8784628571682368</v>
      </c>
      <c r="V834" s="6">
        <f>AB813+(S834*Y813)+(T834*Z813)+(U834*AA813)</f>
        <v>4.6690672880152606E-2</v>
      </c>
      <c r="W834" s="6">
        <f t="shared" ref="W834" si="9523">1/(1+EXP(-V834))</f>
        <v>0.51167054812907664</v>
      </c>
      <c r="X834" s="6">
        <f>(O834 -W834) *W834 * (1-W834)</f>
        <v>0.1220158516693351</v>
      </c>
      <c r="Y834" s="6">
        <f>$Q$4*X834*S834</f>
        <v>9.1779733889021803E-3</v>
      </c>
      <c r="Z834" s="6">
        <f>$Q$4*X834*T834</f>
        <v>1.1229722114923438E-2</v>
      </c>
      <c r="AA834" s="6">
        <f>$Q$4*X834*U834</f>
        <v>1.0718639367725989E-2</v>
      </c>
      <c r="AB834" s="6">
        <f>$Q$4*X834</f>
        <v>1.220158516693351E-2</v>
      </c>
      <c r="AC834" s="6">
        <f>$X834 *Y813</f>
        <v>4.6090877866100693E-2</v>
      </c>
      <c r="AD834" s="6">
        <f>$X834 *Z813</f>
        <v>-3.2617723110283853E-2</v>
      </c>
      <c r="AE834" s="6">
        <f>$X834 *AA813</f>
        <v>-4.8490169795998531E-2</v>
      </c>
      <c r="AF834" s="6">
        <f>AC834 *S834*(1 - S834)</f>
        <v>8.5912289185396638E-3</v>
      </c>
      <c r="AG834" s="6">
        <f>AD834 *T834*(1 - T834)</f>
        <v>-2.3910860822035527E-3</v>
      </c>
      <c r="AH834" s="6">
        <f>AE834 *U834*(1 - U834)</f>
        <v>-5.1770949583459999E-3</v>
      </c>
      <c r="AI834" s="6">
        <f t="shared" ref="AI834" si="9524">$Q$4*$AF$33 *B834</f>
        <v>-4.1105979144175162E-4</v>
      </c>
      <c r="AJ834" s="6">
        <f t="shared" ref="AJ834" si="9525">$Q$4*$AF$33 *C834</f>
        <v>-1.5366202730008799E-4</v>
      </c>
      <c r="AK834" s="6">
        <f t="shared" ref="AK834" si="9526">$Q$4*$AF$33 *D834</f>
        <v>-1.6697570475569131E-4</v>
      </c>
      <c r="AL834" s="6">
        <f t="shared" ref="AL834" si="9527">$Q$4*$AF$33 *E834</f>
        <v>-6.3739230818700768E-4</v>
      </c>
      <c r="AM834" s="6">
        <f t="shared" ref="AM834" si="9528">$Q$4*$AF$33 *F834</f>
        <v>-1.2098804387779493E-3</v>
      </c>
      <c r="AN834" s="6">
        <f t="shared" ref="AN834" si="9529">$Q$4*$AF$33 *G834</f>
        <v>-1.4922413481488689E-4</v>
      </c>
      <c r="AO834" s="6">
        <f t="shared" ref="AO834" si="9530">$Q$4*$AF$33 *H834</f>
        <v>-1.5809991978528909E-4</v>
      </c>
      <c r="AP834" s="6">
        <f t="shared" ref="AP834" si="9531">$Q$4*$AF$33 *I834</f>
        <v>-7.794048677134428E-4</v>
      </c>
      <c r="AQ834" s="6">
        <f t="shared" ref="AQ834" si="9532">$Q$4*$AF$33 *J834</f>
        <v>-1.5366202730008799E-4</v>
      </c>
      <c r="AR834" s="6">
        <f t="shared" ref="AR834" si="9533">$Q$4*$AF$33 *K834</f>
        <v>-1.545496057971282E-4</v>
      </c>
      <c r="AS834" s="6">
        <f t="shared" ref="AS834" si="9534">$Q$4*$AF$33 *L834</f>
        <v>-1.5809991978528909E-4</v>
      </c>
      <c r="AT834" s="6">
        <f t="shared" ref="AT834" si="9535">$Q$4*$AF$33 *M834</f>
        <v>-1.5366202730008799E-4</v>
      </c>
      <c r="AU834" s="6">
        <f t="shared" ref="AU834" si="9536">$Q$4*$AF$33 *N834</f>
        <v>-1.8028938221129458E-4</v>
      </c>
      <c r="AV834" s="6">
        <f t="shared" ref="AV834" si="9537">$Q$4*$AG$33 *B834</f>
        <v>-4.93427803285354E-5</v>
      </c>
      <c r="AW834" s="6">
        <f t="shared" ref="AW834" si="9538">$Q$4*$AG$33 *C834</f>
        <v>-1.8445276856955879E-5</v>
      </c>
      <c r="AX834" s="6">
        <f t="shared" ref="AX834" si="9539">$Q$4*$AG$33 *D834</f>
        <v>-2.0043423588244475E-5</v>
      </c>
      <c r="AY834" s="6">
        <f t="shared" ref="AY834" si="9540">$Q$4*$AG$33 *E834</f>
        <v>-7.6511274760441531E-5</v>
      </c>
      <c r="AZ834" s="6">
        <f t="shared" ref="AZ834" si="9541">$Q$4*$AG$33 *F834</f>
        <v>-1.4523158420585115E-4</v>
      </c>
      <c r="BA834" s="6">
        <f t="shared" ref="BA834" si="9542">$Q$4*$AG$33 *G834</f>
        <v>-1.7912561279859678E-5</v>
      </c>
      <c r="BB834" s="6">
        <f t="shared" ref="BB834" si="9543">$Q$4*$AG$33 *H834</f>
        <v>-1.8977992434052078E-5</v>
      </c>
      <c r="BC834" s="6">
        <f t="shared" ref="BC834" si="9544">$Q$4*$AG$33 *I834</f>
        <v>-9.3558173227519895E-5</v>
      </c>
      <c r="BD834" s="6">
        <f t="shared" ref="BD834" si="9545">$Q$4*$AG$33 *J834</f>
        <v>-1.8445276856955879E-5</v>
      </c>
      <c r="BE834" s="6">
        <f t="shared" ref="BE834" si="9546">$Q$4*$AG$33 *K834</f>
        <v>-1.8551819972375117E-5</v>
      </c>
      <c r="BF834" s="6">
        <f t="shared" ref="BF834" si="9547">$Q$4*$AG$33 *L834</f>
        <v>-1.8977992434052078E-5</v>
      </c>
      <c r="BG834" s="6">
        <f t="shared" ref="BG834" si="9548">$Q$4*$AG$33 *M834</f>
        <v>-1.8445276856955879E-5</v>
      </c>
      <c r="BH834" s="6">
        <f t="shared" ref="BH834" si="9549">$Q$4*$AG$33 *N834</f>
        <v>-2.164157031953307E-5</v>
      </c>
      <c r="BI834" s="6">
        <f t="shared" ref="BI834" si="9550">$Q$4*$AH$33 *B834</f>
        <v>-2.720996431877118E-5</v>
      </c>
      <c r="BJ834" s="6">
        <f t="shared" ref="BJ834" si="9551">$Q$4*$AH$33 *C834</f>
        <v>-1.0171606094871277E-5</v>
      </c>
      <c r="BK834" s="6">
        <f t="shared" ref="BK834" si="9552">$Q$4*$AH$33 *D834</f>
        <v>-1.1052900485762652E-5</v>
      </c>
      <c r="BL834" s="6">
        <f t="shared" ref="BL834" si="9553">$Q$4*$AH$33 *E834</f>
        <v>-4.2191968963924542E-5</v>
      </c>
      <c r="BM834" s="6">
        <f t="shared" ref="BM834" si="9554">$Q$4*$AH$33 *F834</f>
        <v>-8.0087627772253635E-5</v>
      </c>
      <c r="BN834" s="6">
        <f t="shared" ref="BN834" si="9555">$Q$4*$AH$33 *G834</f>
        <v>-9.8778412979074856E-6</v>
      </c>
      <c r="BO834" s="6">
        <f t="shared" ref="BO834" si="9556">$Q$4*$AH$33 *H834</f>
        <v>-1.0465370891835069E-5</v>
      </c>
      <c r="BP834" s="6">
        <f t="shared" ref="BP834" si="9557">$Q$4*$AH$33 *I834</f>
        <v>-5.1592442466765873E-5</v>
      </c>
      <c r="BQ834" s="6">
        <f t="shared" ref="BQ834" si="9558">$Q$4*$AH$33 *J834</f>
        <v>-1.0171606094871277E-5</v>
      </c>
      <c r="BR834" s="6">
        <f t="shared" ref="BR834" si="9559">$Q$4*$AH$33 *K834</f>
        <v>-1.0230359054264035E-5</v>
      </c>
      <c r="BS834" s="6">
        <f t="shared" ref="BS834" si="9560">$Q$4*$AH$33 *L834</f>
        <v>-1.0465370891835069E-5</v>
      </c>
      <c r="BT834" s="6">
        <f t="shared" ref="BT834" si="9561">$Q$4*$AH$33 *M834</f>
        <v>-1.0171606094871277E-5</v>
      </c>
      <c r="BU834" s="6">
        <f t="shared" ref="BU834" si="9562">$Q$4*$AH$33 *N834</f>
        <v>-1.1934194876654025E-5</v>
      </c>
      <c r="BV834" s="6">
        <f>AF834*BV832</f>
        <v>3.5392256258763458E-4</v>
      </c>
      <c r="BW834" s="6">
        <f t="shared" ref="BW834" si="9563">AG834*BW832</f>
        <v>-7.5222562045908323E-4</v>
      </c>
      <c r="BX834" s="10">
        <f>AH834*BX832</f>
        <v>-2.8867248797128085E-3</v>
      </c>
    </row>
    <row r="835" spans="1:76" ht="15.75" thickBot="1" x14ac:dyDescent="0.3">
      <c r="A835" s="54"/>
      <c r="B835" s="19" t="s">
        <v>74</v>
      </c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16">
        <f>Y832+Y834</f>
        <v>0.37664052030743228</v>
      </c>
      <c r="Z835" s="16">
        <f t="shared" ref="Z835:AB835" si="9564">Z832+Z834</f>
        <v>-0.26873655018056697</v>
      </c>
      <c r="AA835" s="16">
        <f t="shared" si="9564"/>
        <v>-0.39875512011754227</v>
      </c>
      <c r="AB835" s="16">
        <f t="shared" si="9564"/>
        <v>0.35597660356203609</v>
      </c>
      <c r="AC835" s="49" t="s">
        <v>74</v>
      </c>
      <c r="AD835" s="49"/>
      <c r="AE835" s="49"/>
      <c r="AF835" s="49"/>
      <c r="AG835" s="49"/>
      <c r="AH835" s="49"/>
      <c r="AI835" s="17">
        <f>AI832+AI834</f>
        <v>-3.396110006464987E-2</v>
      </c>
      <c r="AJ835" s="17">
        <f t="shared" ref="AJ835:BX835" si="9565">AJ832+AJ834</f>
        <v>0.7802551031148004</v>
      </c>
      <c r="AK835" s="17">
        <f t="shared" si="9565"/>
        <v>0.50281278418624775</v>
      </c>
      <c r="AL835" s="17">
        <f t="shared" si="9565"/>
        <v>3.14726774603903E-2</v>
      </c>
      <c r="AM835" s="17">
        <f t="shared" si="9565"/>
        <v>9.4031170662243188E-2</v>
      </c>
      <c r="AN835" s="17">
        <f t="shared" si="9565"/>
        <v>0.38034051820674691</v>
      </c>
      <c r="AO835" s="17">
        <f t="shared" si="9565"/>
        <v>0.92720590577775286</v>
      </c>
      <c r="AP835" s="17">
        <f t="shared" si="9565"/>
        <v>3.3836481061898585E-2</v>
      </c>
      <c r="AQ835" s="17">
        <f t="shared" si="9565"/>
        <v>0.59576051821527098</v>
      </c>
      <c r="AR835" s="17">
        <f t="shared" si="9565"/>
        <v>8.5378893984672244E-2</v>
      </c>
      <c r="AS835" s="17">
        <f t="shared" si="9565"/>
        <v>0.55205797993341466</v>
      </c>
      <c r="AT835" s="17">
        <f t="shared" si="9565"/>
        <v>0.9302335089518049</v>
      </c>
      <c r="AU835" s="17">
        <f t="shared" si="9565"/>
        <v>0.84491857435567663</v>
      </c>
      <c r="AV835" s="17">
        <f t="shared" si="9565"/>
        <v>0.6457122050643509</v>
      </c>
      <c r="AW835" s="17">
        <f t="shared" si="9565"/>
        <v>0.89392837187954999</v>
      </c>
      <c r="AX835" s="17">
        <f t="shared" si="9565"/>
        <v>0.68467523846417488</v>
      </c>
      <c r="AY835" s="17">
        <f t="shared" si="9565"/>
        <v>0.92103635630821368</v>
      </c>
      <c r="AZ835" s="17">
        <f t="shared" si="9565"/>
        <v>0.6737445938718043</v>
      </c>
      <c r="BA835" s="17">
        <f t="shared" si="9565"/>
        <v>0.18671398481008813</v>
      </c>
      <c r="BB835" s="17">
        <f t="shared" si="9565"/>
        <v>0.33991878746778459</v>
      </c>
      <c r="BC835" s="17">
        <f t="shared" si="9565"/>
        <v>0.79455341110834288</v>
      </c>
      <c r="BD835" s="17">
        <f t="shared" si="9565"/>
        <v>0.68567307949423473</v>
      </c>
      <c r="BE835" s="17">
        <f t="shared" si="9565"/>
        <v>4.4267110131226729E-2</v>
      </c>
      <c r="BF835" s="17">
        <f t="shared" si="9565"/>
        <v>0.64878768782863483</v>
      </c>
      <c r="BG835" s="17">
        <f t="shared" si="9565"/>
        <v>0.7749134629697717</v>
      </c>
      <c r="BH835" s="17">
        <f t="shared" si="9565"/>
        <v>0.97931280705921364</v>
      </c>
      <c r="BI835" s="17">
        <f t="shared" si="9565"/>
        <v>0.74153066925614908</v>
      </c>
      <c r="BJ835" s="17">
        <f t="shared" si="9565"/>
        <v>0.38541582365044169</v>
      </c>
      <c r="BK835" s="17">
        <f t="shared" si="9565"/>
        <v>0.33210085431986053</v>
      </c>
      <c r="BL835" s="17">
        <f t="shared" si="9565"/>
        <v>6.0656457209115319E-2</v>
      </c>
      <c r="BM835" s="17">
        <f t="shared" si="9565"/>
        <v>0.76756866664243628</v>
      </c>
      <c r="BN835" s="17">
        <f t="shared" si="9565"/>
        <v>0.46579255151802007</v>
      </c>
      <c r="BO835" s="17">
        <f t="shared" si="9565"/>
        <v>0.88953673328443972</v>
      </c>
      <c r="BP835" s="17">
        <f t="shared" si="9565"/>
        <v>0.34250160746081726</v>
      </c>
      <c r="BQ835" s="17">
        <f t="shared" si="9565"/>
        <v>0.37185605332064015</v>
      </c>
      <c r="BR835" s="17">
        <f t="shared" si="9565"/>
        <v>0.31987415370776823</v>
      </c>
      <c r="BS835" s="17">
        <f t="shared" si="9565"/>
        <v>0.20243489519319818</v>
      </c>
      <c r="BT835" s="17">
        <f t="shared" si="9565"/>
        <v>0.79148878887538021</v>
      </c>
      <c r="BU835" s="17">
        <f t="shared" si="9565"/>
        <v>0.21190974668093229</v>
      </c>
      <c r="BV835" s="17">
        <f t="shared" si="9565"/>
        <v>4.154972422768799E-2</v>
      </c>
      <c r="BW835" s="17">
        <f t="shared" si="9565"/>
        <v>0.3138435666673095</v>
      </c>
      <c r="BX835" s="18">
        <f t="shared" si="9565"/>
        <v>0.55470878050291816</v>
      </c>
    </row>
    <row r="837" spans="1:76" x14ac:dyDescent="0.25">
      <c r="B837" t="s">
        <v>138</v>
      </c>
      <c r="F837">
        <f>((O819 - W819)^2 + (O822 -W822)^2 + (O825 -W825)^2 +(O828-W828)^2+(O831-W831)^2+(O834-W834)^2) / 6</f>
        <v>0.25026307376406048</v>
      </c>
    </row>
    <row r="838" spans="1:76" ht="15.75" thickBot="1" x14ac:dyDescent="0.3"/>
    <row r="839" spans="1:76" x14ac:dyDescent="0.25">
      <c r="A839" s="52" t="s">
        <v>111</v>
      </c>
      <c r="B839" s="33" t="s">
        <v>50</v>
      </c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5" t="s">
        <v>28</v>
      </c>
      <c r="Q839" s="35"/>
      <c r="R839" s="35"/>
      <c r="S839" s="35" t="s">
        <v>29</v>
      </c>
      <c r="T839" s="35"/>
      <c r="U839" s="35"/>
      <c r="V839" s="34" t="s">
        <v>30</v>
      </c>
      <c r="W839" s="34" t="s">
        <v>31</v>
      </c>
      <c r="X839" s="50" t="s">
        <v>62</v>
      </c>
      <c r="Y839" s="37" t="s">
        <v>54</v>
      </c>
      <c r="Z839" s="38"/>
      <c r="AA839" s="39"/>
      <c r="AB839" s="44" t="s">
        <v>49</v>
      </c>
      <c r="AC839" s="46" t="s">
        <v>58</v>
      </c>
      <c r="AD839" s="47"/>
      <c r="AE839" s="48"/>
      <c r="AF839" s="46" t="s">
        <v>63</v>
      </c>
      <c r="AG839" s="47"/>
      <c r="AH839" s="48"/>
      <c r="AI839" s="37" t="s">
        <v>67</v>
      </c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9"/>
      <c r="AV839" s="37" t="s">
        <v>68</v>
      </c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9"/>
      <c r="BI839" s="37" t="s">
        <v>69</v>
      </c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9"/>
      <c r="BV839" s="37" t="s">
        <v>73</v>
      </c>
      <c r="BW839" s="38"/>
      <c r="BX839" s="40"/>
    </row>
    <row r="840" spans="1:76" x14ac:dyDescent="0.25">
      <c r="A840" s="53"/>
      <c r="B840" s="5" t="s">
        <v>16</v>
      </c>
      <c r="C840" s="1" t="s">
        <v>17</v>
      </c>
      <c r="D840" s="1" t="s">
        <v>18</v>
      </c>
      <c r="E840" s="1" t="s">
        <v>19</v>
      </c>
      <c r="F840" s="1" t="s">
        <v>20</v>
      </c>
      <c r="G840" s="1" t="s">
        <v>21</v>
      </c>
      <c r="H840" s="1" t="s">
        <v>36</v>
      </c>
      <c r="I840" s="1" t="s">
        <v>37</v>
      </c>
      <c r="J840" s="1" t="s">
        <v>38</v>
      </c>
      <c r="K840" s="1" t="s">
        <v>39</v>
      </c>
      <c r="L840" s="1" t="s">
        <v>40</v>
      </c>
      <c r="M840" s="1" t="s">
        <v>41</v>
      </c>
      <c r="N840" s="1" t="s">
        <v>42</v>
      </c>
      <c r="O840" s="1" t="s">
        <v>22</v>
      </c>
      <c r="P840" s="1" t="s">
        <v>51</v>
      </c>
      <c r="Q840" s="1" t="s">
        <v>52</v>
      </c>
      <c r="R840" s="1" t="s">
        <v>53</v>
      </c>
      <c r="S840" s="1" t="s">
        <v>25</v>
      </c>
      <c r="T840" s="1" t="s">
        <v>26</v>
      </c>
      <c r="U840" s="1" t="s">
        <v>27</v>
      </c>
      <c r="V840" s="27"/>
      <c r="W840" s="27"/>
      <c r="X840" s="51"/>
      <c r="Y840" s="1" t="s">
        <v>55</v>
      </c>
      <c r="Z840" s="1" t="s">
        <v>56</v>
      </c>
      <c r="AA840" s="1" t="s">
        <v>57</v>
      </c>
      <c r="AB840" s="45"/>
      <c r="AC840" s="1" t="s">
        <v>59</v>
      </c>
      <c r="AD840" s="1" t="s">
        <v>60</v>
      </c>
      <c r="AE840" s="1" t="s">
        <v>61</v>
      </c>
      <c r="AF840" s="1" t="s">
        <v>64</v>
      </c>
      <c r="AG840" s="1" t="s">
        <v>65</v>
      </c>
      <c r="AH840" s="1" t="s">
        <v>66</v>
      </c>
      <c r="AI840" s="1" t="s">
        <v>16</v>
      </c>
      <c r="AJ840" s="1" t="s">
        <v>17</v>
      </c>
      <c r="AK840" s="1" t="s">
        <v>18</v>
      </c>
      <c r="AL840" s="1" t="s">
        <v>19</v>
      </c>
      <c r="AM840" s="2" t="s">
        <v>20</v>
      </c>
      <c r="AN840" s="2" t="s">
        <v>21</v>
      </c>
      <c r="AO840" s="2" t="s">
        <v>36</v>
      </c>
      <c r="AP840" s="2" t="s">
        <v>37</v>
      </c>
      <c r="AQ840" s="2" t="s">
        <v>38</v>
      </c>
      <c r="AR840" s="2" t="s">
        <v>39</v>
      </c>
      <c r="AS840" s="2" t="s">
        <v>40</v>
      </c>
      <c r="AT840" s="2" t="s">
        <v>41</v>
      </c>
      <c r="AU840" s="2" t="s">
        <v>42</v>
      </c>
      <c r="AV840" s="1" t="s">
        <v>16</v>
      </c>
      <c r="AW840" s="1" t="s">
        <v>17</v>
      </c>
      <c r="AX840" s="1" t="s">
        <v>18</v>
      </c>
      <c r="AY840" s="1" t="s">
        <v>19</v>
      </c>
      <c r="AZ840" s="2" t="s">
        <v>20</v>
      </c>
      <c r="BA840" s="2" t="s">
        <v>21</v>
      </c>
      <c r="BB840" s="2" t="s">
        <v>36</v>
      </c>
      <c r="BC840" s="2" t="s">
        <v>37</v>
      </c>
      <c r="BD840" s="2" t="s">
        <v>38</v>
      </c>
      <c r="BE840" s="2" t="s">
        <v>39</v>
      </c>
      <c r="BF840" s="2" t="s">
        <v>40</v>
      </c>
      <c r="BG840" s="2" t="s">
        <v>41</v>
      </c>
      <c r="BH840" s="2" t="s">
        <v>42</v>
      </c>
      <c r="BI840" s="1" t="s">
        <v>16</v>
      </c>
      <c r="BJ840" s="1" t="s">
        <v>17</v>
      </c>
      <c r="BK840" s="1" t="s">
        <v>18</v>
      </c>
      <c r="BL840" s="1" t="s">
        <v>19</v>
      </c>
      <c r="BM840" s="2" t="s">
        <v>20</v>
      </c>
      <c r="BN840" s="2" t="s">
        <v>21</v>
      </c>
      <c r="BO840" s="2" t="s">
        <v>36</v>
      </c>
      <c r="BP840" s="2" t="s">
        <v>37</v>
      </c>
      <c r="BQ840" s="2" t="s">
        <v>38</v>
      </c>
      <c r="BR840" s="2" t="s">
        <v>39</v>
      </c>
      <c r="BS840" s="2" t="s">
        <v>40</v>
      </c>
      <c r="BT840" s="2" t="s">
        <v>41</v>
      </c>
      <c r="BU840" s="2" t="s">
        <v>42</v>
      </c>
      <c r="BV840" s="2" t="s">
        <v>70</v>
      </c>
      <c r="BW840" s="2" t="s">
        <v>71</v>
      </c>
      <c r="BX840" s="9" t="s">
        <v>72</v>
      </c>
    </row>
    <row r="841" spans="1:76" x14ac:dyDescent="0.25">
      <c r="A841" s="53"/>
      <c r="B841" s="8">
        <v>0.26951672862453502</v>
      </c>
      <c r="C841" s="3">
        <v>0.10297397769516729</v>
      </c>
      <c r="D841" s="3">
        <v>0.10594795539033458</v>
      </c>
      <c r="E841" s="3">
        <v>0.46877323420074346</v>
      </c>
      <c r="F841" s="3">
        <v>0.87620817843866172</v>
      </c>
      <c r="G841" s="3">
        <v>0.1</v>
      </c>
      <c r="H841" s="3">
        <v>0.1</v>
      </c>
      <c r="I841" s="3">
        <v>0.51933085501858745</v>
      </c>
      <c r="J841" s="3">
        <v>0.1</v>
      </c>
      <c r="K841" s="3">
        <v>0.10089219330855019</v>
      </c>
      <c r="L841" s="3">
        <v>0.10297397769516729</v>
      </c>
      <c r="M841" s="3">
        <v>0.1</v>
      </c>
      <c r="N841" s="3">
        <v>0.120817843866171</v>
      </c>
      <c r="O841" s="3">
        <v>1</v>
      </c>
      <c r="P841" s="6">
        <f>$BV$43+ (B841*AI835) + (C841*$AJ$43) +(D841*$AK$43)+(E841*$AL$43)+(F841*$AM$43)+(G841*$AN$43)+(H841*$AO$43)+(I841*$AP$43)+(J841*$AQ$43)+(K841*$AR$43)+(L841*$AS$43)+(M841*$AT$43)+(N841*$AU$43)</f>
        <v>1.1116778610667037</v>
      </c>
      <c r="Q841" s="6">
        <f>$BW$43+ (B841*$AV$43) + (C841*$AW$43) +(D841*$AX$43)+(E841*$AY$43)+(F841*$AZ$43)+(G841*$BA$43)+(H841*$BB$43)+(I841*$BC$43)+(J841*$BD$43)+(K841*$BE$43)+(L841*$BF$43)+(M841*$BG$43)+(N841*$BH$43)</f>
        <v>2.5129876661774113</v>
      </c>
      <c r="R841" s="6">
        <f>$BX$43+ (B841*$BI$43) + (C841*$BJ$43) +(D841*$BK$43)+(E841*$BL$43)+(F841*$BM$43)+(G841*$BN$43)+(H841*$BO$43)+(I841*$BP$43)+(J841*$BQ$43)+(K841*$BR$43)+(L841*$BS$43)+(M841*$BT$43)+(N841*$BU$43)</f>
        <v>2.0142316659841852</v>
      </c>
      <c r="S841" s="6">
        <f>1/(1+EXP(-P841))</f>
        <v>0.75244178426132369</v>
      </c>
      <c r="T841" s="6">
        <f t="shared" ref="T841" si="9566">1/(1+EXP(-Q841))</f>
        <v>0.92504730296426851</v>
      </c>
      <c r="U841" s="6">
        <f t="shared" ref="U841" si="9567">1/(1+EXP(-R841))</f>
        <v>0.88228323250068719</v>
      </c>
      <c r="V841" s="6">
        <f>AB835+(S841*Y835)+(T841*Z835)+(U841*AA835)</f>
        <v>3.8967691381313396E-2</v>
      </c>
      <c r="W841" s="6">
        <f>1/(1+EXP(-V841))</f>
        <v>0.50974069028878377</v>
      </c>
      <c r="X841" s="6">
        <f>(O841 -W841) *W841 * (1-W841)</f>
        <v>0.12251831111104909</v>
      </c>
      <c r="Y841" s="6">
        <f>$Q$4*X841*S841</f>
        <v>9.2187896617081742E-3</v>
      </c>
      <c r="Z841" s="6">
        <f>$Q$4*X841*T841</f>
        <v>1.1333523325701313E-2</v>
      </c>
      <c r="AA841" s="6">
        <f>$Q$4*X841*U841</f>
        <v>1.0809585156758126E-2</v>
      </c>
      <c r="AB841" s="6">
        <f>$Q$4*X841</f>
        <v>1.2251831111104909E-2</v>
      </c>
      <c r="AC841" s="6">
        <f>X841 *Y835</f>
        <v>4.6145360444053395E-2</v>
      </c>
      <c r="AD841" s="6">
        <f t="shared" ref="AD841" si="9568">Y841 *Z835</f>
        <v>-2.4774257305277309E-3</v>
      </c>
      <c r="AE841" s="6">
        <f t="shared" ref="AE841" si="9569">Z841 *AA835</f>
        <v>-4.5193004550949942E-3</v>
      </c>
      <c r="AF841" s="6">
        <f>AC841 *S841*(1 - S841)</f>
        <v>8.5956414428658007E-3</v>
      </c>
      <c r="AG841" s="6">
        <f>AD841 *T841*(1 - T841)</f>
        <v>-1.7177179336825909E-4</v>
      </c>
      <c r="AH841" s="6">
        <f>AE841 *U841*(1 - U841)</f>
        <v>-4.6937242186753956E-4</v>
      </c>
      <c r="AI841" s="6">
        <f>$Q$4*$AF$49 *B841</f>
        <v>7.0728115482255504E-5</v>
      </c>
      <c r="AJ841" s="6">
        <f t="shared" ref="AJ841" si="9570">$Q$4*$AF$49 *C841</f>
        <v>2.7023017915289378E-5</v>
      </c>
      <c r="AK841" s="6">
        <f t="shared" ref="AK841" si="9571">$Q$4*$AF$49 *D841</f>
        <v>2.7803466086128061E-5</v>
      </c>
      <c r="AL841" s="6">
        <f t="shared" ref="AL841" si="9572">$Q$4*$AF$49 *E841</f>
        <v>1.2301814292844728E-4</v>
      </c>
      <c r="AM841" s="6">
        <f t="shared" ref="AM841" si="9573">$Q$4*$AF$49 *F841</f>
        <v>2.2993954233334679E-4</v>
      </c>
      <c r="AN841" s="6">
        <f t="shared" ref="AN841" si="9574">$Q$4*$AF$49 *G841</f>
        <v>2.6242569744450695E-5</v>
      </c>
      <c r="AO841" s="6">
        <f t="shared" ref="AO841" si="9575">$Q$4*$AF$49 *H841</f>
        <v>2.6242569744450695E-5</v>
      </c>
      <c r="AP841" s="6">
        <f t="shared" ref="AP841" si="9576">$Q$4*$AF$49 *I841</f>
        <v>1.3628576183270493E-4</v>
      </c>
      <c r="AQ841" s="6">
        <f t="shared" ref="AQ841" si="9577">$Q$4*$AF$49 *J841</f>
        <v>2.6242569744450695E-5</v>
      </c>
      <c r="AR841" s="6">
        <f t="shared" ref="AR841" si="9578">$Q$4*$AF$49 *K841</f>
        <v>2.6476704195702298E-5</v>
      </c>
      <c r="AS841" s="6">
        <f t="shared" ref="AS841" si="9579">$Q$4*$AF$49 *L841</f>
        <v>2.7023017915289378E-5</v>
      </c>
      <c r="AT841" s="6">
        <f t="shared" ref="AT841" si="9580">$Q$4*$AF$49 *M841</f>
        <v>2.6242569744450695E-5</v>
      </c>
      <c r="AU841" s="6">
        <f t="shared" ref="AU841" si="9581">$Q$4*$AF$49 *N841</f>
        <v>3.170570694032147E-5</v>
      </c>
      <c r="AV841" s="6">
        <f>$Q$4*$AG$49 *B841</f>
        <v>5.8622748510761062E-7</v>
      </c>
      <c r="AW841" s="6">
        <f t="shared" ref="AW841" si="9582">$Q$4*$AG$49 *C841</f>
        <v>2.2397932879283909E-7</v>
      </c>
      <c r="AX841" s="6">
        <f t="shared" ref="AX841" si="9583">$Q$4*$AG$49 *D841</f>
        <v>2.3044804586988857E-7</v>
      </c>
      <c r="AY841" s="6">
        <f t="shared" ref="AY841" si="9584">$Q$4*$AG$49 *E841</f>
        <v>1.0196315292699279E-6</v>
      </c>
      <c r="AZ841" s="6">
        <f t="shared" ref="AZ841" si="9585">$Q$4*$AG$49 *F841</f>
        <v>1.90584576882571E-6</v>
      </c>
      <c r="BA841" s="6">
        <f t="shared" ref="BA841" si="9586">$Q$4*$AG$49 *G841</f>
        <v>2.1751061171578957E-7</v>
      </c>
      <c r="BB841" s="6">
        <f t="shared" ref="BB841" si="9587">$Q$4*$AG$49 *H841</f>
        <v>2.1751061171578957E-7</v>
      </c>
      <c r="BC841" s="6">
        <f t="shared" ref="BC841" si="9588">$Q$4*$AG$49 *I841</f>
        <v>1.1295997195797698E-6</v>
      </c>
      <c r="BD841" s="6">
        <f t="shared" ref="BD841" si="9589">$Q$4*$AG$49 *J841</f>
        <v>2.1751061171578957E-7</v>
      </c>
      <c r="BE841" s="6">
        <f t="shared" ref="BE841" si="9590">$Q$4*$AG$49 *K841</f>
        <v>2.1945122683890442E-7</v>
      </c>
      <c r="BF841" s="6">
        <f t="shared" ref="BF841" si="9591">$Q$4*$AG$49 *L841</f>
        <v>2.2397932879283909E-7</v>
      </c>
      <c r="BG841" s="6">
        <f t="shared" ref="BG841" si="9592">$Q$4*$AG$49 *M841</f>
        <v>2.1751061171578957E-7</v>
      </c>
      <c r="BH841" s="6">
        <f t="shared" ref="BH841" si="9593">$Q$4*$AG$49 *N841</f>
        <v>2.6279163125513609E-7</v>
      </c>
      <c r="BI841" s="6">
        <f>$Q$4*$AH$49 *B841</f>
        <v>3.4984895032724009E-7</v>
      </c>
      <c r="BJ841" s="6">
        <f t="shared" ref="BJ841" si="9594">$Q$4*$AH$49 *C841</f>
        <v>1.3366642653882154E-7</v>
      </c>
      <c r="BK841" s="6">
        <f t="shared" ref="BK841" si="9595">$Q$4*$AH$49 *D841</f>
        <v>1.3752682874932902E-7</v>
      </c>
      <c r="BL841" s="6">
        <f t="shared" ref="BL841" si="9596">$Q$4*$AH$49 *E841</f>
        <v>6.0849589843124165E-7</v>
      </c>
      <c r="BM841" s="6">
        <f t="shared" ref="BM841" si="9597">$Q$4*$AH$49 *F841</f>
        <v>1.1373710012707666E-6</v>
      </c>
      <c r="BN841" s="6">
        <f t="shared" ref="BN841" si="9598">$Q$4*$AH$49 *G841</f>
        <v>1.2980602432831405E-7</v>
      </c>
      <c r="BO841" s="6">
        <f t="shared" ref="BO841" si="9599">$Q$4*$AH$49 *H841</f>
        <v>1.2980602432831405E-7</v>
      </c>
      <c r="BP841" s="6">
        <f t="shared" ref="BP841" si="9600">$Q$4*$AH$49 *I841</f>
        <v>6.7412273600986892E-7</v>
      </c>
      <c r="BQ841" s="6">
        <f t="shared" ref="BQ841" si="9601">$Q$4*$AH$49 *J841</f>
        <v>1.2980602432831405E-7</v>
      </c>
      <c r="BR841" s="6">
        <f t="shared" ref="BR841" si="9602">$Q$4*$AH$49 *K841</f>
        <v>1.3096414499146631E-7</v>
      </c>
      <c r="BS841" s="6">
        <f t="shared" ref="BS841" si="9603">$Q$4*$AH$49 *L841</f>
        <v>1.3366642653882154E-7</v>
      </c>
      <c r="BT841" s="6">
        <f t="shared" ref="BT841" si="9604">$Q$4*$AH$49 *M841</f>
        <v>1.2980602432831405E-7</v>
      </c>
      <c r="BU841" s="6">
        <f t="shared" ref="BU841" si="9605">$Q$4*$AH$49 *N841</f>
        <v>1.568288398018664E-7</v>
      </c>
      <c r="BV841" s="6">
        <f>$Q$4*AF841</f>
        <v>8.5956414428658013E-4</v>
      </c>
      <c r="BW841" s="6">
        <f>$Q$4*AG841</f>
        <v>-1.7177179336825909E-5</v>
      </c>
      <c r="BX841" s="10">
        <f>$Q$4*AH841</f>
        <v>-4.6937242186753956E-5</v>
      </c>
    </row>
    <row r="842" spans="1:76" x14ac:dyDescent="0.25">
      <c r="A842" s="53"/>
      <c r="B842" s="21" t="s">
        <v>74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7">
        <f>Y835 + Y841</f>
        <v>0.38585930996914047</v>
      </c>
      <c r="Z842" s="7">
        <f t="shared" ref="Z842" si="9606">Z835 + Z841</f>
        <v>-0.25740302685486566</v>
      </c>
      <c r="AA842" s="7">
        <f t="shared" ref="AA842" si="9607">AA835 + AA841</f>
        <v>-0.38794553496078416</v>
      </c>
      <c r="AB842" s="7">
        <f>AB835+AB841</f>
        <v>0.36822843467314098</v>
      </c>
      <c r="AC842" s="41"/>
      <c r="AD842" s="42"/>
      <c r="AE842" s="42"/>
      <c r="AF842" s="42"/>
      <c r="AG842" s="42"/>
      <c r="AH842" s="43"/>
      <c r="AI842" s="7">
        <f>AI835 + AI841</f>
        <v>-3.3890371949167615E-2</v>
      </c>
      <c r="AJ842" s="7">
        <f t="shared" ref="AJ842:BX842" si="9608">AJ835 + AJ841</f>
        <v>0.78028212613271564</v>
      </c>
      <c r="AK842" s="7">
        <f t="shared" si="9608"/>
        <v>0.50284058765233386</v>
      </c>
      <c r="AL842" s="7">
        <f t="shared" si="9608"/>
        <v>3.1595695603318749E-2</v>
      </c>
      <c r="AM842" s="7">
        <f t="shared" si="9608"/>
        <v>9.4261110204576531E-2</v>
      </c>
      <c r="AN842" s="7">
        <f t="shared" si="9608"/>
        <v>0.38036676077649134</v>
      </c>
      <c r="AO842" s="7">
        <f t="shared" si="9608"/>
        <v>0.92723214834749734</v>
      </c>
      <c r="AP842" s="7">
        <f t="shared" si="9608"/>
        <v>3.3972766823731293E-2</v>
      </c>
      <c r="AQ842" s="7">
        <f t="shared" si="9608"/>
        <v>0.59578676078501547</v>
      </c>
      <c r="AR842" s="7">
        <f t="shared" si="9608"/>
        <v>8.5405370688867943E-2</v>
      </c>
      <c r="AS842" s="7">
        <f t="shared" si="9608"/>
        <v>0.5520850029513299</v>
      </c>
      <c r="AT842" s="7">
        <f t="shared" si="9608"/>
        <v>0.93025975152154938</v>
      </c>
      <c r="AU842" s="7">
        <f t="shared" si="9608"/>
        <v>0.84495028006261697</v>
      </c>
      <c r="AV842" s="7">
        <f t="shared" si="9608"/>
        <v>0.64571279129183601</v>
      </c>
      <c r="AW842" s="7">
        <f t="shared" si="9608"/>
        <v>0.89392859585887874</v>
      </c>
      <c r="AX842" s="7">
        <f t="shared" si="9608"/>
        <v>0.68467546891222075</v>
      </c>
      <c r="AY842" s="7">
        <f t="shared" si="9608"/>
        <v>0.921037375939743</v>
      </c>
      <c r="AZ842" s="7">
        <f t="shared" si="9608"/>
        <v>0.67374649971757317</v>
      </c>
      <c r="BA842" s="7">
        <f t="shared" si="9608"/>
        <v>0.18671420232069985</v>
      </c>
      <c r="BB842" s="7">
        <f t="shared" si="9608"/>
        <v>0.33991900497839628</v>
      </c>
      <c r="BC842" s="7">
        <f t="shared" si="9608"/>
        <v>0.79455454070806242</v>
      </c>
      <c r="BD842" s="7">
        <f t="shared" si="9608"/>
        <v>0.68567329700484647</v>
      </c>
      <c r="BE842" s="7">
        <f t="shared" si="9608"/>
        <v>4.4267329582453566E-2</v>
      </c>
      <c r="BF842" s="7">
        <f t="shared" si="9608"/>
        <v>0.64878791180796358</v>
      </c>
      <c r="BG842" s="7">
        <f t="shared" si="9608"/>
        <v>0.77491368048038345</v>
      </c>
      <c r="BH842" s="7">
        <f t="shared" si="9608"/>
        <v>0.97931306985084488</v>
      </c>
      <c r="BI842" s="7">
        <f t="shared" si="9608"/>
        <v>0.74153101910509944</v>
      </c>
      <c r="BJ842" s="7">
        <f t="shared" si="9608"/>
        <v>0.38541595731686823</v>
      </c>
      <c r="BK842" s="7">
        <f t="shared" si="9608"/>
        <v>0.33210099184668929</v>
      </c>
      <c r="BL842" s="7">
        <f t="shared" si="9608"/>
        <v>6.0657065705013752E-2</v>
      </c>
      <c r="BM842" s="7">
        <f t="shared" si="9608"/>
        <v>0.76756980401343755</v>
      </c>
      <c r="BN842" s="7">
        <f t="shared" si="9608"/>
        <v>0.46579268132404439</v>
      </c>
      <c r="BO842" s="7">
        <f t="shared" si="9608"/>
        <v>0.88953686309046409</v>
      </c>
      <c r="BP842" s="7">
        <f t="shared" si="9608"/>
        <v>0.34250228158355328</v>
      </c>
      <c r="BQ842" s="7">
        <f t="shared" si="9608"/>
        <v>0.37185618312666446</v>
      </c>
      <c r="BR842" s="7">
        <f t="shared" si="9608"/>
        <v>0.3198742846719132</v>
      </c>
      <c r="BS842" s="7">
        <f t="shared" si="9608"/>
        <v>0.20243502885962472</v>
      </c>
      <c r="BT842" s="7">
        <f t="shared" si="9608"/>
        <v>0.79148891868140459</v>
      </c>
      <c r="BU842" s="7">
        <f t="shared" si="9608"/>
        <v>0.2119099035097721</v>
      </c>
      <c r="BV842" s="7">
        <f t="shared" si="9608"/>
        <v>4.2409288371974573E-2</v>
      </c>
      <c r="BW842" s="7">
        <f t="shared" si="9608"/>
        <v>0.3138263894879727</v>
      </c>
      <c r="BX842" s="11">
        <f t="shared" si="9608"/>
        <v>0.55466184326073142</v>
      </c>
    </row>
    <row r="843" spans="1:76" x14ac:dyDescent="0.25">
      <c r="A843" s="53"/>
      <c r="BX843" s="12"/>
    </row>
    <row r="844" spans="1:76" x14ac:dyDescent="0.25">
      <c r="A844" s="53"/>
      <c r="B844" s="8">
        <v>0.29033457249070638</v>
      </c>
      <c r="C844" s="3">
        <v>0.10297397769516729</v>
      </c>
      <c r="D844" s="3">
        <v>0.11189591078066916</v>
      </c>
      <c r="E844" s="3">
        <v>0.48066914498141267</v>
      </c>
      <c r="F844" s="3">
        <v>0.88215613382899627</v>
      </c>
      <c r="G844" s="3">
        <v>0.1</v>
      </c>
      <c r="H844" s="3">
        <v>0.1</v>
      </c>
      <c r="I844" s="3">
        <v>0.41226765799256504</v>
      </c>
      <c r="J844" s="3">
        <v>0.10297397769516729</v>
      </c>
      <c r="K844" s="3">
        <v>0.10059479553903346</v>
      </c>
      <c r="L844" s="3">
        <v>0.10594795539033458</v>
      </c>
      <c r="M844" s="3">
        <v>0.10297397769516729</v>
      </c>
      <c r="N844" s="3">
        <v>0.120817843866171</v>
      </c>
      <c r="O844" s="3">
        <v>0</v>
      </c>
      <c r="P844" s="6">
        <f>$BV$43+ (B844*AI838) + (C844*$AJ$43) +(D844*$AK$43)+(E844*$AL$43)+(F844*$AM$43)+(G844*$AN$43)+(H844*$AO$43)+(I844*$AP$43)+(J844*$AQ$43)+(K844*$AR$43)+(L844*$AS$43)+(M844*$AT$43)+(N844*$AU$43)</f>
        <v>1.1168360491324956</v>
      </c>
      <c r="Q844" s="6">
        <f>$BW$43+ (B844*$AV$43) + (C844*$AW$43) +(D844*$AX$43)+(E844*$AY$43)+(F844*$AZ$43)+(G844*$BA$43)+(H844*$BB$43)+(I844*$BC$43)+(J844*$BD$43)+(K844*$BE$43)+(L844*$BF$43)+(M844*$BG$43)+(N844*$BH$43)</f>
        <v>2.4655634858100868</v>
      </c>
      <c r="R844" s="6">
        <f>$BX$43+ (B844*$BI$43) + (C844*$BJ$43) +(D844*$BK$43)+(E844*$BL$43)+(F844*$BM$43)+(G844*$BN$43)+(H844*$BO$43)+(I844*$BP$43)+(J844*$BQ$43)+(K844*$BR$43)+(L844*$BS$43)+(M844*$BT$43)+(N844*$BU$43)</f>
        <v>2.0036371550250882</v>
      </c>
      <c r="S844" s="6">
        <f>1/(1+EXP(-P844))</f>
        <v>0.7534013645401284</v>
      </c>
      <c r="T844" s="6">
        <f t="shared" ref="T844" si="9609">1/(1+EXP(-Q844))</f>
        <v>0.92169215469987387</v>
      </c>
      <c r="U844" s="6">
        <f t="shared" ref="U844" si="9610">1/(1+EXP(-R844))</f>
        <v>0.88117842732851526</v>
      </c>
      <c r="V844" s="6">
        <f>AB835+(S844*Y835)+(T844*Z835)+(U844*AA835)</f>
        <v>4.0671305885852826E-2</v>
      </c>
      <c r="W844" s="6">
        <f t="shared" ref="W844" si="9611">1/(1+EXP(-V844))</f>
        <v>0.51016642510641674</v>
      </c>
      <c r="X844" s="6">
        <f>(O844 -W844) *W844 * (1-W844)</f>
        <v>-0.12748887741382106</v>
      </c>
      <c r="Y844" s="6">
        <f>$Q$4*X844*S844</f>
        <v>-9.6050294207261945E-3</v>
      </c>
      <c r="Z844" s="6">
        <f>$Q$4*X844*T844</f>
        <v>-1.1750549812381283E-2</v>
      </c>
      <c r="AA844" s="6">
        <f>$Q$4*X844*U844</f>
        <v>-1.1234044850138873E-2</v>
      </c>
      <c r="AB844" s="6">
        <f>$Q$4*X844</f>
        <v>-1.2748887741382107E-2</v>
      </c>
      <c r="AC844" s="6">
        <f>X844 *Y835</f>
        <v>-4.8017477122552013E-2</v>
      </c>
      <c r="AD844" s="6">
        <f>X844 *Z835</f>
        <v>3.4260921102583476E-2</v>
      </c>
      <c r="AE844" s="6">
        <f>X844 *AA835</f>
        <v>5.0836842626798842E-2</v>
      </c>
      <c r="AF844" s="6">
        <f>AC844 *S844*(1 - S844)</f>
        <v>-8.921058960809955E-3</v>
      </c>
      <c r="AG844" s="6">
        <f>AD844 *T844*(1 - T844)</f>
        <v>2.4728068767767251E-3</v>
      </c>
      <c r="AH844" s="6">
        <f>AE844 *U844*(1 - U844)</f>
        <v>5.3227702659941244E-3</v>
      </c>
      <c r="AI844" s="6">
        <f>$Q$4*$AF$52 *B844</f>
        <v>-4.4871305332942388E-4</v>
      </c>
      <c r="AJ844" s="6">
        <f t="shared" ref="AJ844" si="9612">$Q$4*$AF$52 *C844</f>
        <v>-1.5914662710915544E-4</v>
      </c>
      <c r="AK844" s="6">
        <f t="shared" ref="AK844" si="9613">$Q$4*$AF$52 *D844</f>
        <v>-1.7293550454821583E-4</v>
      </c>
      <c r="AL844" s="6">
        <f t="shared" ref="AL844" si="9614">$Q$4*$AF$52 *E844</f>
        <v>-7.4287577202937895E-4</v>
      </c>
      <c r="AM844" s="6">
        <f t="shared" ref="AM844" si="9615">$Q$4*$AF$52 *F844</f>
        <v>-1.3633752567870968E-3</v>
      </c>
      <c r="AN844" s="6">
        <f t="shared" ref="AN844" si="9616">$Q$4*$AF$52 *G844</f>
        <v>-1.5455033462946863E-4</v>
      </c>
      <c r="AO844" s="6">
        <f t="shared" ref="AO844" si="9617">$Q$4*$AF$52 *H844</f>
        <v>-1.5455033462946863E-4</v>
      </c>
      <c r="AP844" s="6">
        <f t="shared" ref="AP844" si="9618">$Q$4*$AF$52 *I844</f>
        <v>-6.3716104499658254E-4</v>
      </c>
      <c r="AQ844" s="6">
        <f t="shared" ref="AQ844" si="9619">$Q$4*$AF$52 *J844</f>
        <v>-1.5914662710915544E-4</v>
      </c>
      <c r="AR844" s="6">
        <f t="shared" ref="AR844" si="9620">$Q$4*$AF$52 *K844</f>
        <v>-1.5546959312540598E-4</v>
      </c>
      <c r="AS844" s="6">
        <f t="shared" ref="AS844" si="9621">$Q$4*$AF$52 *L844</f>
        <v>-1.6374291958884223E-4</v>
      </c>
      <c r="AT844" s="6">
        <f t="shared" ref="AT844" si="9622">$Q$4*$AF$52 *M844</f>
        <v>-1.5914662710915544E-4</v>
      </c>
      <c r="AU844" s="6">
        <f t="shared" ref="AU844" si="9623">$Q$4*$AF$52 *N844</f>
        <v>-1.8672438198727621E-4</v>
      </c>
      <c r="AV844" s="6">
        <f>$Q$4*$AG$52 *B844</f>
        <v>-5.0799712809904275E-5</v>
      </c>
      <c r="AW844" s="6">
        <f t="shared" ref="AW844" si="9624">$Q$4*$AG$52 *C844</f>
        <v>-1.8017311713628017E-5</v>
      </c>
      <c r="AX844" s="6">
        <f t="shared" ref="AX844" si="9625">$Q$4*$AG$52 *D844</f>
        <v>-1.9578378432498315E-5</v>
      </c>
      <c r="AY844" s="6">
        <f t="shared" ref="AY844" si="9626">$Q$4*$AG$52 *E844</f>
        <v>-8.4102469479137277E-5</v>
      </c>
      <c r="AZ844" s="6">
        <f t="shared" ref="AZ844" si="9627">$Q$4*$AG$52 *F844</f>
        <v>-1.5435047182830067E-4</v>
      </c>
      <c r="BA844" s="6">
        <f t="shared" ref="BA844" si="9628">$Q$4*$AG$52 *G844</f>
        <v>-1.7496956140671253E-5</v>
      </c>
      <c r="BB844" s="6">
        <f t="shared" ref="BB844" si="9629">$Q$4*$AG$52 *H844</f>
        <v>-1.7496956140671253E-5</v>
      </c>
      <c r="BC844" s="6">
        <f t="shared" ref="BC844" si="9630">$Q$4*$AG$52 *I844</f>
        <v>-7.2134291301131665E-5</v>
      </c>
      <c r="BD844" s="6">
        <f t="shared" ref="BD844" si="9631">$Q$4*$AG$52 *J844</f>
        <v>-1.8017311713628017E-5</v>
      </c>
      <c r="BE844" s="6">
        <f t="shared" ref="BE844" si="9632">$Q$4*$AG$52 *K844</f>
        <v>-1.7601027255262605E-5</v>
      </c>
      <c r="BF844" s="6">
        <f t="shared" ref="BF844" si="9633">$Q$4*$AG$52 *L844</f>
        <v>-1.8537667286584785E-5</v>
      </c>
      <c r="BG844" s="6">
        <f t="shared" ref="BG844" si="9634">$Q$4*$AG$52 *M844</f>
        <v>-1.8017311713628017E-5</v>
      </c>
      <c r="BH844" s="6">
        <f t="shared" ref="BH844" si="9635">$Q$4*$AG$52 *N844</f>
        <v>-2.1139445151368612E-5</v>
      </c>
      <c r="BI844" s="6">
        <f>$Q$4*$AH$52 *B844</f>
        <v>-2.4001231093712511E-5</v>
      </c>
      <c r="BJ844" s="6">
        <f t="shared" ref="BJ844" si="9636">$Q$4*$AH$52 *C844</f>
        <v>-8.5126005287559081E-6</v>
      </c>
      <c r="BK844" s="6">
        <f t="shared" ref="BK844" si="9637">$Q$4*$AH$52 *D844</f>
        <v>-9.2501543651824131E-6</v>
      </c>
      <c r="BL844" s="6">
        <f t="shared" ref="BL844" si="9638">$Q$4*$AH$52 *E844</f>
        <v>-3.9735712937477939E-5</v>
      </c>
      <c r="BM844" s="6">
        <f t="shared" ref="BM844" si="9639">$Q$4*$AH$52 *F844</f>
        <v>-7.292563557667065E-5</v>
      </c>
      <c r="BN844" s="6">
        <f t="shared" ref="BN844" si="9640">$Q$4*$AH$52 *G844</f>
        <v>-8.2667492499470737E-6</v>
      </c>
      <c r="BO844" s="6">
        <f t="shared" ref="BO844" si="9641">$Q$4*$AH$52 *H844</f>
        <v>-8.2667492499470737E-6</v>
      </c>
      <c r="BP844" s="6">
        <f t="shared" ref="BP844" si="9642">$Q$4*$AH$52 *I844</f>
        <v>-3.4081133524874732E-5</v>
      </c>
      <c r="BQ844" s="6">
        <f t="shared" ref="BQ844" si="9643">$Q$4*$AH$52 *J844</f>
        <v>-8.5126005287559081E-6</v>
      </c>
      <c r="BR844" s="6">
        <f t="shared" ref="BR844" si="9644">$Q$4*$AH$52 *K844</f>
        <v>-8.3159195057088406E-6</v>
      </c>
      <c r="BS844" s="6">
        <f t="shared" ref="BS844" si="9645">$Q$4*$AH$52 *L844</f>
        <v>-8.7584518075647443E-6</v>
      </c>
      <c r="BT844" s="6">
        <f t="shared" ref="BT844" si="9646">$Q$4*$AH$52 *M844</f>
        <v>-8.5126005287559081E-6</v>
      </c>
      <c r="BU844" s="6">
        <f t="shared" ref="BU844" si="9647">$Q$4*$AH$52 *N844</f>
        <v>-9.9877082016089164E-6</v>
      </c>
      <c r="BV844" s="6">
        <f>$Q$4*AF844</f>
        <v>-8.9210589608099556E-4</v>
      </c>
      <c r="BW844" s="6">
        <f>$Q$4*AG844</f>
        <v>2.4728068767767251E-4</v>
      </c>
      <c r="BX844" s="10">
        <f>$Q$4*AH844</f>
        <v>5.3227702659941251E-4</v>
      </c>
    </row>
    <row r="845" spans="1:76" x14ac:dyDescent="0.25">
      <c r="A845" s="53"/>
      <c r="B845" s="21" t="s">
        <v>74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13">
        <f>Y842+Y844</f>
        <v>0.37625428054841425</v>
      </c>
      <c r="Z845" s="13">
        <f t="shared" ref="Z845:AB845" si="9648">Z842+Z844</f>
        <v>-0.26915357666724693</v>
      </c>
      <c r="AA845" s="13">
        <f t="shared" si="9648"/>
        <v>-0.399179579810923</v>
      </c>
      <c r="AB845" s="13">
        <f t="shared" si="9648"/>
        <v>0.35547954693175887</v>
      </c>
      <c r="AC845" s="36" t="s">
        <v>74</v>
      </c>
      <c r="AD845" s="36"/>
      <c r="AE845" s="36"/>
      <c r="AF845" s="36"/>
      <c r="AG845" s="36"/>
      <c r="AH845" s="36"/>
      <c r="AI845" s="14">
        <f>AI842+AI844</f>
        <v>-3.4339085002497036E-2</v>
      </c>
      <c r="AJ845" s="14">
        <f t="shared" ref="AJ845:BV845" si="9649">AJ842+AJ844</f>
        <v>0.7801229795056065</v>
      </c>
      <c r="AK845" s="14">
        <f t="shared" si="9649"/>
        <v>0.50266765214778564</v>
      </c>
      <c r="AL845" s="14">
        <f t="shared" si="9649"/>
        <v>3.0852819831289371E-2</v>
      </c>
      <c r="AM845" s="14">
        <f t="shared" si="9649"/>
        <v>9.289773494778944E-2</v>
      </c>
      <c r="AN845" s="14">
        <f t="shared" si="9649"/>
        <v>0.38021221044186188</v>
      </c>
      <c r="AO845" s="14">
        <f t="shared" si="9649"/>
        <v>0.92707759801286782</v>
      </c>
      <c r="AP845" s="14">
        <f t="shared" si="9649"/>
        <v>3.3335605778734713E-2</v>
      </c>
      <c r="AQ845" s="14">
        <f t="shared" si="9649"/>
        <v>0.59562761415790633</v>
      </c>
      <c r="AR845" s="14">
        <f t="shared" si="9649"/>
        <v>8.5249901095742542E-2</v>
      </c>
      <c r="AS845" s="14">
        <f t="shared" si="9649"/>
        <v>0.55192126003174102</v>
      </c>
      <c r="AT845" s="14">
        <f t="shared" si="9649"/>
        <v>0.93010060489444024</v>
      </c>
      <c r="AU845" s="14">
        <f t="shared" si="9649"/>
        <v>0.84476355568062966</v>
      </c>
      <c r="AV845" s="14">
        <f t="shared" si="9649"/>
        <v>0.64566199157902615</v>
      </c>
      <c r="AW845" s="14">
        <f t="shared" si="9649"/>
        <v>0.89391057854716516</v>
      </c>
      <c r="AX845" s="14">
        <f t="shared" si="9649"/>
        <v>0.68465589053378828</v>
      </c>
      <c r="AY845" s="14">
        <f t="shared" si="9649"/>
        <v>0.9209532734702639</v>
      </c>
      <c r="AZ845" s="14">
        <f t="shared" si="9649"/>
        <v>0.67359214924574484</v>
      </c>
      <c r="BA845" s="14">
        <f t="shared" si="9649"/>
        <v>0.18669670536455918</v>
      </c>
      <c r="BB845" s="14">
        <f t="shared" si="9649"/>
        <v>0.33990150802225561</v>
      </c>
      <c r="BC845" s="14">
        <f t="shared" si="9649"/>
        <v>0.79448240641676127</v>
      </c>
      <c r="BD845" s="14">
        <f t="shared" si="9649"/>
        <v>0.68565527969313289</v>
      </c>
      <c r="BE845" s="14">
        <f t="shared" si="9649"/>
        <v>4.4249728555198306E-2</v>
      </c>
      <c r="BF845" s="14">
        <f t="shared" si="9649"/>
        <v>0.64876937414067704</v>
      </c>
      <c r="BG845" s="14">
        <f t="shared" si="9649"/>
        <v>0.77489566316866987</v>
      </c>
      <c r="BH845" s="14">
        <f t="shared" si="9649"/>
        <v>0.97929193040569351</v>
      </c>
      <c r="BI845" s="14">
        <f t="shared" si="9649"/>
        <v>0.74150701787400575</v>
      </c>
      <c r="BJ845" s="14">
        <f t="shared" si="9649"/>
        <v>0.38540744471633948</v>
      </c>
      <c r="BK845" s="14">
        <f t="shared" si="9649"/>
        <v>0.33209174169232408</v>
      </c>
      <c r="BL845" s="14">
        <f t="shared" si="9649"/>
        <v>6.0617329992076273E-2</v>
      </c>
      <c r="BM845" s="14">
        <f t="shared" si="9649"/>
        <v>0.76749687837786085</v>
      </c>
      <c r="BN845" s="14">
        <f t="shared" si="9649"/>
        <v>0.46578441457479441</v>
      </c>
      <c r="BO845" s="14">
        <f t="shared" si="9649"/>
        <v>0.88952859634121417</v>
      </c>
      <c r="BP845" s="14">
        <f t="shared" si="9649"/>
        <v>0.3424682004500284</v>
      </c>
      <c r="BQ845" s="14">
        <f t="shared" si="9649"/>
        <v>0.37184767052613571</v>
      </c>
      <c r="BR845" s="14">
        <f t="shared" si="9649"/>
        <v>0.31986596875240747</v>
      </c>
      <c r="BS845" s="14">
        <f t="shared" si="9649"/>
        <v>0.20242627040781716</v>
      </c>
      <c r="BT845" s="14">
        <f t="shared" si="9649"/>
        <v>0.79148040608087578</v>
      </c>
      <c r="BU845" s="14">
        <f t="shared" si="9649"/>
        <v>0.2118999158015705</v>
      </c>
      <c r="BV845" s="14">
        <f t="shared" si="9649"/>
        <v>4.1517182475893574E-2</v>
      </c>
      <c r="BW845" s="14">
        <f>BW842+BW844</f>
        <v>0.31407367017565035</v>
      </c>
      <c r="BX845" s="15">
        <f t="shared" ref="BX845" si="9650">BX842+BX844</f>
        <v>0.55519412028733084</v>
      </c>
    </row>
    <row r="846" spans="1:76" x14ac:dyDescent="0.25">
      <c r="A846" s="53"/>
      <c r="BX846" s="12"/>
    </row>
    <row r="847" spans="1:76" ht="14.25" customHeight="1" x14ac:dyDescent="0.25">
      <c r="A847" s="53"/>
      <c r="B847" s="8">
        <v>0.32007434944237922</v>
      </c>
      <c r="C847" s="3">
        <v>0.1</v>
      </c>
      <c r="D847" s="3">
        <v>0.10594795539033458</v>
      </c>
      <c r="E847" s="3">
        <v>0.45687732342007437</v>
      </c>
      <c r="F847" s="3">
        <v>0.9</v>
      </c>
      <c r="G847" s="3">
        <v>0.1</v>
      </c>
      <c r="H847" s="3">
        <v>0.10594795539033458</v>
      </c>
      <c r="I847" s="3">
        <v>0.45985130111524164</v>
      </c>
      <c r="J847" s="3">
        <v>0.10297397769516729</v>
      </c>
      <c r="K847" s="3">
        <v>0.10059479553903346</v>
      </c>
      <c r="L847" s="3">
        <v>0.10297397769516729</v>
      </c>
      <c r="M847" s="3">
        <v>0.10297397769516729</v>
      </c>
      <c r="N847" s="3">
        <v>0.10892193308550187</v>
      </c>
      <c r="O847" s="3">
        <v>0</v>
      </c>
      <c r="P847" s="6">
        <f>$BV$43+ (B847*AI841) + (C847*$AJ$43) +(D847*$AK$43)+(E847*$AL$43)+(F847*$AM$43)+(G847*$AN$43)+(H847*$AO$43)+(I847*$AP$43)+(J847*$AQ$43)+(K847*$AR$43)+(L847*$AS$43)+(M847*$AT$43)+(N847*$AU$43)</f>
        <v>1.1143230549601821</v>
      </c>
      <c r="Q847" s="6">
        <f>$BW$43+ (B847*$AV$43) + (C847*$AW$43) +(D847*$AX$43)+(E847*$AY$43)+(F847*$AZ$43)+(G847*$BA$43)+(H847*$BB$43)+(I847*$BC$43)+(J847*$BD$43)+(K847*$BE$43)+(L847*$BF$43)+(M847*$BG$43)+(N847*$BH$43)</f>
        <v>2.4954608669463334</v>
      </c>
      <c r="R847" s="6">
        <f>$BX$43+ (B847*$BI$43) + (C847*$BJ$43) +(D847*$BK$43)+(E847*$BL$43)+(F847*$BM$43)+(G847*$BN$43)+(H847*$BO$43)+(I847*$BP$43)+(J847*$BQ$43)+(K847*$BR$43)+(L847*$BS$43)+(M847*$BT$43)+(N847*$BU$43)</f>
        <v>2.053859722839591</v>
      </c>
      <c r="S847" s="6">
        <f t="shared" ref="S847" si="9651">1/(1+EXP(-P847))</f>
        <v>0.75293418375792309</v>
      </c>
      <c r="T847" s="6">
        <f>1/(1+EXP(-Q847))</f>
        <v>0.92382299661895484</v>
      </c>
      <c r="U847" s="6">
        <f>1/(1+EXP(-R847))</f>
        <v>0.88633704164848148</v>
      </c>
      <c r="V847" s="6">
        <f>AB835+(S847*Y835)+(T847*Z835)+(U847*AA835)</f>
        <v>3.7865687693853234E-2</v>
      </c>
      <c r="W847" s="6">
        <f t="shared" ref="W847" si="9652">1/(1+EXP(-V847))</f>
        <v>0.50946529099784121</v>
      </c>
      <c r="X847" s="6">
        <f>(O847 -W847) *W847 * (1-W847)</f>
        <v>-0.12732067887079315</v>
      </c>
      <c r="Y847" s="6">
        <f>$Q$4*X847*S847</f>
        <v>-9.5864091421085287E-3</v>
      </c>
      <c r="Z847" s="6">
        <f>$Q$4*X847*T847</f>
        <v>-1.1762177108597579E-2</v>
      </c>
      <c r="AA847" s="6">
        <f>$Q$4*X847*U847</f>
        <v>-1.1284903385101514E-2</v>
      </c>
      <c r="AB847" s="6">
        <f>$Q$4*X847</f>
        <v>-1.2732067887079316E-2</v>
      </c>
      <c r="AC847" s="6">
        <f>$X847 *Y835</f>
        <v>-4.7954126735791032E-2</v>
      </c>
      <c r="AD847" s="6">
        <f>$X847 *Z835</f>
        <v>3.4215720006384759E-2</v>
      </c>
      <c r="AE847" s="6">
        <f>$X847 *AA835</f>
        <v>5.0769772596570152E-2</v>
      </c>
      <c r="AF847" s="6">
        <f>AC847 *S847*(1 - S847)</f>
        <v>-8.9206327951592904E-3</v>
      </c>
      <c r="AG847" s="6">
        <f>AD847 *T847*(1 - T847)</f>
        <v>2.407899390553987E-3</v>
      </c>
      <c r="AH847" s="6">
        <f>AE847 *U847*(1 - U847)</f>
        <v>5.1147342445470069E-3</v>
      </c>
      <c r="AI847" s="6">
        <f t="shared" ref="AI847" si="9653">$Q$4*$AF$33 *B847</f>
        <v>-4.7762817871976817E-4</v>
      </c>
      <c r="AJ847" s="6">
        <f t="shared" ref="AJ847" si="9654">$Q$4*$AF$33 *C847</f>
        <v>-1.4922413481488689E-4</v>
      </c>
      <c r="AK847" s="6">
        <f t="shared" ref="AK847" si="9655">$Q$4*$AF$33 *D847</f>
        <v>-1.5809991978528909E-4</v>
      </c>
      <c r="AL847" s="6">
        <f t="shared" ref="AL847" si="9656">$Q$4*$AF$33 *E847</f>
        <v>-6.817712330390186E-4</v>
      </c>
      <c r="AM847" s="6">
        <f t="shared" ref="AM847" si="9657">$Q$4*$AF$33 *F847</f>
        <v>-1.3430172133339822E-3</v>
      </c>
      <c r="AN847" s="6">
        <f t="shared" ref="AN847" si="9658">$Q$4*$AF$33 *G847</f>
        <v>-1.4922413481488689E-4</v>
      </c>
      <c r="AO847" s="6">
        <f t="shared" ref="AO847" si="9659">$Q$4*$AF$33 *H847</f>
        <v>-1.5809991978528909E-4</v>
      </c>
      <c r="AP847" s="6">
        <f t="shared" ref="AP847" si="9660">$Q$4*$AF$33 *I847</f>
        <v>-6.8620912552421962E-4</v>
      </c>
      <c r="AQ847" s="6">
        <f t="shared" ref="AQ847" si="9661">$Q$4*$AF$33 *J847</f>
        <v>-1.5366202730008799E-4</v>
      </c>
      <c r="AR847" s="6">
        <f t="shared" ref="AR847" si="9662">$Q$4*$AF$33 *K847</f>
        <v>-1.501117133119271E-4</v>
      </c>
      <c r="AS847" s="6">
        <f t="shared" ref="AS847" si="9663">$Q$4*$AF$33 *L847</f>
        <v>-1.5366202730008799E-4</v>
      </c>
      <c r="AT847" s="6">
        <f t="shared" ref="AT847" si="9664">$Q$4*$AF$33 *M847</f>
        <v>-1.5366202730008799E-4</v>
      </c>
      <c r="AU847" s="6">
        <f t="shared" ref="AU847" si="9665">$Q$4*$AF$33 *N847</f>
        <v>-1.6253781227049019E-4</v>
      </c>
      <c r="AV847" s="6">
        <f t="shared" ref="AV847" si="9666">$Q$4*$AG$33 *B847</f>
        <v>-5.733351398497838E-5</v>
      </c>
      <c r="AW847" s="6">
        <f t="shared" ref="AW847" si="9667">$Q$4*$AG$33 *C847</f>
        <v>-1.7912561279859678E-5</v>
      </c>
      <c r="AX847" s="6">
        <f t="shared" ref="AX847" si="9668">$Q$4*$AG$33 *D847</f>
        <v>-1.8977992434052078E-5</v>
      </c>
      <c r="AY847" s="6">
        <f t="shared" ref="AY847" si="9669">$Q$4*$AG$33 *E847</f>
        <v>-8.1838430531403508E-5</v>
      </c>
      <c r="AZ847" s="6">
        <f t="shared" ref="AZ847" si="9670">$Q$4*$AG$33 *F847</f>
        <v>-1.6121305151873711E-4</v>
      </c>
      <c r="BA847" s="6">
        <f t="shared" ref="BA847" si="9671">$Q$4*$AG$33 *G847</f>
        <v>-1.7912561279859678E-5</v>
      </c>
      <c r="BB847" s="6">
        <f t="shared" ref="BB847" si="9672">$Q$4*$AG$33 *H847</f>
        <v>-1.8977992434052078E-5</v>
      </c>
      <c r="BC847" s="6">
        <f t="shared" ref="BC847" si="9673">$Q$4*$AG$33 *I847</f>
        <v>-8.2371146108499717E-5</v>
      </c>
      <c r="BD847" s="6">
        <f t="shared" ref="BD847" si="9674">$Q$4*$AG$33 *J847</f>
        <v>-1.8445276856955879E-5</v>
      </c>
      <c r="BE847" s="6">
        <f t="shared" ref="BE847" si="9675">$Q$4*$AG$33 *K847</f>
        <v>-1.8019104395278919E-5</v>
      </c>
      <c r="BF847" s="6">
        <f t="shared" ref="BF847" si="9676">$Q$4*$AG$33 *L847</f>
        <v>-1.8445276856955879E-5</v>
      </c>
      <c r="BG847" s="6">
        <f t="shared" ref="BG847" si="9677">$Q$4*$AG$33 *M847</f>
        <v>-1.8445276856955879E-5</v>
      </c>
      <c r="BH847" s="6">
        <f t="shared" ref="BH847" si="9678">$Q$4*$AG$33 *N847</f>
        <v>-1.9510708011148276E-5</v>
      </c>
      <c r="BI847" s="6">
        <f t="shared" ref="BI847" si="9679">$Q$4*$AH$33 *B847</f>
        <v>-3.1616436273228051E-5</v>
      </c>
      <c r="BJ847" s="6">
        <f t="shared" ref="BJ847" si="9680">$Q$4*$AH$33 *C847</f>
        <v>-9.8778412979074856E-6</v>
      </c>
      <c r="BK847" s="6">
        <f t="shared" ref="BK847" si="9681">$Q$4*$AH$33 *D847</f>
        <v>-1.0465370891835069E-5</v>
      </c>
      <c r="BL847" s="6">
        <f t="shared" ref="BL847" si="9682">$Q$4*$AH$33 *E847</f>
        <v>-4.5129616933562451E-5</v>
      </c>
      <c r="BM847" s="6">
        <f t="shared" ref="BM847" si="9683">$Q$4*$AH$33 *F847</f>
        <v>-8.8900571681167377E-5</v>
      </c>
      <c r="BN847" s="6">
        <f t="shared" ref="BN847" si="9684">$Q$4*$AH$33 *G847</f>
        <v>-9.8778412979074856E-6</v>
      </c>
      <c r="BO847" s="6">
        <f t="shared" ref="BO847" si="9685">$Q$4*$AH$33 *H847</f>
        <v>-1.0465370891835069E-5</v>
      </c>
      <c r="BP847" s="6">
        <f t="shared" ref="BP847" si="9686">$Q$4*$AH$33 *I847</f>
        <v>-4.5423381730526246E-5</v>
      </c>
      <c r="BQ847" s="6">
        <f t="shared" ref="BQ847" si="9687">$Q$4*$AH$33 *J847</f>
        <v>-1.0171606094871277E-5</v>
      </c>
      <c r="BR847" s="6">
        <f t="shared" ref="BR847" si="9688">$Q$4*$AH$33 *K847</f>
        <v>-9.9365942573002432E-6</v>
      </c>
      <c r="BS847" s="6">
        <f t="shared" ref="BS847" si="9689">$Q$4*$AH$33 *L847</f>
        <v>-1.0171606094871277E-5</v>
      </c>
      <c r="BT847" s="6">
        <f t="shared" ref="BT847" si="9690">$Q$4*$AH$33 *M847</f>
        <v>-1.0171606094871277E-5</v>
      </c>
      <c r="BU847" s="6">
        <f t="shared" ref="BU847" si="9691">$Q$4*$AH$33 *N847</f>
        <v>-1.075913568879886E-5</v>
      </c>
      <c r="BV847" s="6">
        <f>AF847*BV845</f>
        <v>-3.7035953955706879E-4</v>
      </c>
      <c r="BW847" s="6">
        <f t="shared" ref="BW847" si="9692">AG847*BW845</f>
        <v>7.5625779900500244E-4</v>
      </c>
      <c r="BX847" s="10">
        <f>AH847*BX845</f>
        <v>2.8396703794047614E-3</v>
      </c>
    </row>
    <row r="848" spans="1:76" x14ac:dyDescent="0.25">
      <c r="A848" s="53"/>
      <c r="B848" s="21" t="s">
        <v>74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13">
        <f>Y845+Y847</f>
        <v>0.36666787140630575</v>
      </c>
      <c r="Z848" s="13">
        <f t="shared" ref="Z848:AB848" si="9693">Z845+Z847</f>
        <v>-0.28091575377584449</v>
      </c>
      <c r="AA848" s="13">
        <f t="shared" si="9693"/>
        <v>-0.41046448319602452</v>
      </c>
      <c r="AB848" s="13">
        <f t="shared" si="9693"/>
        <v>0.34274747904467956</v>
      </c>
      <c r="AC848" s="36" t="s">
        <v>74</v>
      </c>
      <c r="AD848" s="36"/>
      <c r="AE848" s="36"/>
      <c r="AF848" s="36"/>
      <c r="AG848" s="36"/>
      <c r="AH848" s="36"/>
      <c r="AI848" s="14">
        <f>AI845+AI847</f>
        <v>-3.4816713181216805E-2</v>
      </c>
      <c r="AJ848" s="14">
        <f t="shared" ref="AJ848:BX848" si="9694">AJ845+AJ847</f>
        <v>0.77997375537079161</v>
      </c>
      <c r="AK848" s="14">
        <f t="shared" si="9694"/>
        <v>0.50250955222800031</v>
      </c>
      <c r="AL848" s="14">
        <f t="shared" si="9694"/>
        <v>3.0171048598250351E-2</v>
      </c>
      <c r="AM848" s="14">
        <f t="shared" si="9694"/>
        <v>9.1554717734455462E-2</v>
      </c>
      <c r="AN848" s="14">
        <f t="shared" si="9694"/>
        <v>0.38006298630704699</v>
      </c>
      <c r="AO848" s="14">
        <f t="shared" si="9694"/>
        <v>0.92691949809308249</v>
      </c>
      <c r="AP848" s="14">
        <f t="shared" si="9694"/>
        <v>3.2649396653210497E-2</v>
      </c>
      <c r="AQ848" s="14">
        <f t="shared" si="9694"/>
        <v>0.59547395213060628</v>
      </c>
      <c r="AR848" s="14">
        <f t="shared" si="9694"/>
        <v>8.509978938243061E-2</v>
      </c>
      <c r="AS848" s="14">
        <f t="shared" si="9694"/>
        <v>0.55176759800444097</v>
      </c>
      <c r="AT848" s="14">
        <f t="shared" si="9694"/>
        <v>0.92994694286714019</v>
      </c>
      <c r="AU848" s="14">
        <f t="shared" si="9694"/>
        <v>0.84460101786835917</v>
      </c>
      <c r="AV848" s="14">
        <f t="shared" si="9694"/>
        <v>0.64560465806504119</v>
      </c>
      <c r="AW848" s="14">
        <f t="shared" si="9694"/>
        <v>0.89389266598588535</v>
      </c>
      <c r="AX848" s="14">
        <f t="shared" si="9694"/>
        <v>0.68463691254135428</v>
      </c>
      <c r="AY848" s="14">
        <f t="shared" si="9694"/>
        <v>0.92087143503973246</v>
      </c>
      <c r="AZ848" s="14">
        <f t="shared" si="9694"/>
        <v>0.67343093619422612</v>
      </c>
      <c r="BA848" s="14">
        <f t="shared" si="9694"/>
        <v>0.18667879280327931</v>
      </c>
      <c r="BB848" s="14">
        <f t="shared" si="9694"/>
        <v>0.33988253002982155</v>
      </c>
      <c r="BC848" s="14">
        <f t="shared" si="9694"/>
        <v>0.79440003527065273</v>
      </c>
      <c r="BD848" s="14">
        <f t="shared" si="9694"/>
        <v>0.68563683441627599</v>
      </c>
      <c r="BE848" s="14">
        <f t="shared" si="9694"/>
        <v>4.4231709450803028E-2</v>
      </c>
      <c r="BF848" s="14">
        <f t="shared" si="9694"/>
        <v>0.64875092886382013</v>
      </c>
      <c r="BG848" s="14">
        <f t="shared" si="9694"/>
        <v>0.77487721789181296</v>
      </c>
      <c r="BH848" s="14">
        <f t="shared" si="9694"/>
        <v>0.97927241969768242</v>
      </c>
      <c r="BI848" s="14">
        <f t="shared" si="9694"/>
        <v>0.7414754014377325</v>
      </c>
      <c r="BJ848" s="14">
        <f t="shared" si="9694"/>
        <v>0.38539756687504156</v>
      </c>
      <c r="BK848" s="14">
        <f t="shared" si="9694"/>
        <v>0.33208127632143225</v>
      </c>
      <c r="BL848" s="14">
        <f t="shared" si="9694"/>
        <v>6.0572200375142708E-2</v>
      </c>
      <c r="BM848" s="14">
        <f t="shared" si="9694"/>
        <v>0.76740797780617964</v>
      </c>
      <c r="BN848" s="14">
        <f t="shared" si="9694"/>
        <v>0.4657745367334965</v>
      </c>
      <c r="BO848" s="14">
        <f t="shared" si="9694"/>
        <v>0.88951813097032228</v>
      </c>
      <c r="BP848" s="14">
        <f t="shared" si="9694"/>
        <v>0.34242277706829788</v>
      </c>
      <c r="BQ848" s="14">
        <f t="shared" si="9694"/>
        <v>0.37183749892004087</v>
      </c>
      <c r="BR848" s="14">
        <f t="shared" si="9694"/>
        <v>0.31985603215815017</v>
      </c>
      <c r="BS848" s="14">
        <f t="shared" si="9694"/>
        <v>0.20241609880172229</v>
      </c>
      <c r="BT848" s="14">
        <f t="shared" si="9694"/>
        <v>0.79147023447478093</v>
      </c>
      <c r="BU848" s="14">
        <f t="shared" si="9694"/>
        <v>0.21188915666588171</v>
      </c>
      <c r="BV848" s="14">
        <f t="shared" si="9694"/>
        <v>4.1146822936336508E-2</v>
      </c>
      <c r="BW848" s="14">
        <f t="shared" si="9694"/>
        <v>0.31482992797465537</v>
      </c>
      <c r="BX848" s="15">
        <f t="shared" si="9694"/>
        <v>0.55803379066673564</v>
      </c>
    </row>
    <row r="849" spans="1:76" x14ac:dyDescent="0.25">
      <c r="A849" s="53"/>
      <c r="BX849" s="12"/>
    </row>
    <row r="850" spans="1:76" x14ac:dyDescent="0.25">
      <c r="A850" s="53"/>
      <c r="B850" s="8">
        <v>0.29330855018587365</v>
      </c>
      <c r="C850" s="3">
        <v>0.10297397769516729</v>
      </c>
      <c r="D850" s="3">
        <v>0.11189591078066916</v>
      </c>
      <c r="E850" s="3">
        <v>0.45687732342007437</v>
      </c>
      <c r="F850" s="3">
        <v>0.62639405204460963</v>
      </c>
      <c r="G850" s="3">
        <v>0.1</v>
      </c>
      <c r="H850" s="3">
        <v>0.1</v>
      </c>
      <c r="I850" s="3">
        <v>0.51635687732342006</v>
      </c>
      <c r="J850" s="3">
        <v>0.1</v>
      </c>
      <c r="K850" s="3">
        <v>0.10118959107806692</v>
      </c>
      <c r="L850" s="3">
        <v>0.10297397769516729</v>
      </c>
      <c r="M850" s="3">
        <v>0.1</v>
      </c>
      <c r="N850" s="3">
        <v>0.120817843866171</v>
      </c>
      <c r="O850" s="3">
        <v>0</v>
      </c>
      <c r="P850" s="6">
        <f>$BV$43+ (B850*AI844) + (C850*$AJ$43) +(D850*$AK$43)+(E850*$AL$43)+(F850*$AM$43)+(G850*$AN$43)+(H850*$AO$43)+(I850*$AP$43)+(J850*$AQ$43)+(K850*$AR$43)+(L850*$AS$43)+(M850*$AT$43)+(N850*$AU$43)</f>
        <v>1.0450014245468009</v>
      </c>
      <c r="Q850" s="6">
        <f>$BW$43+ (B850*$AV$43) + (C850*$AW$43) +(D850*$AX$43)+(E850*$AY$43)+(F850*$AZ$43)+(G850*$BA$43)+(H850*$BB$43)+(I850*$BC$43)+(J850*$BD$43)+(K850*$BE$43)+(L850*$BF$43)+(M850*$BG$43)+(N850*$BH$43)</f>
        <v>2.3443019607308897</v>
      </c>
      <c r="R850" s="6">
        <f>$BX$43+ (B850*$BI$43) + (C850*$BJ$43) +(D850*$BK$43)+(E850*$BL$43)+(F850*$BM$43)+(G850*$BN$43)+(H850*$BO$43)+(I850*$BP$43)+(J850*$BQ$43)+(K850*$BR$43)+(L850*$BS$43)+(M850*$BT$43)+(N850*$BU$43)</f>
        <v>1.8369785785248183</v>
      </c>
      <c r="S850" s="6">
        <f t="shared" ref="S850" si="9695">1/(1+EXP(-P850))</f>
        <v>0.7398138808798016</v>
      </c>
      <c r="T850" s="6">
        <f>1/(1+EXP(-Q850))</f>
        <v>0.91248025012168565</v>
      </c>
      <c r="U850" s="6">
        <f>1/(1+EXP(-R850))</f>
        <v>0.86259097721480193</v>
      </c>
      <c r="V850" s="6">
        <f>AB835+(S850*Y835)+(T850*Z835)+(U850*AA835)</f>
        <v>4.5441125330066057E-2</v>
      </c>
      <c r="W850" s="6">
        <f t="shared" ref="W850" si="9696">1/(1+EXP(-V850))</f>
        <v>0.51135832691957983</v>
      </c>
      <c r="X850" s="6">
        <f>(O850 -W850) *W850 * (1-W850)</f>
        <v>-0.12777361057886863</v>
      </c>
      <c r="Y850" s="6">
        <f>$Q$4*X850*S850</f>
        <v>-9.4528690716377279E-3</v>
      </c>
      <c r="Z850" s="6">
        <f>$Q$4*X850*T850</f>
        <v>-1.165908961399569E-2</v>
      </c>
      <c r="AA850" s="6">
        <f>$Q$4*X850*U850</f>
        <v>-1.1021636361148985E-2</v>
      </c>
      <c r="AB850" s="6">
        <f>$Q$4*X850</f>
        <v>-1.2777361057886863E-2</v>
      </c>
      <c r="AC850" s="6">
        <f>$X850 *Y835</f>
        <v>-4.8124719169984315E-2</v>
      </c>
      <c r="AD850" s="6">
        <f>$X850 *Z835</f>
        <v>3.4337439311080353E-2</v>
      </c>
      <c r="AE850" s="6">
        <f>$X850 *AA835</f>
        <v>5.0950381434228829E-2</v>
      </c>
      <c r="AF850" s="6">
        <f>AC850 *S850*(1 - S850)</f>
        <v>-9.2634936278370005E-3</v>
      </c>
      <c r="AG850" s="6">
        <f>AD850 *T850*(1 - T850)</f>
        <v>2.7421893888051061E-3</v>
      </c>
      <c r="AH850" s="6">
        <f>AE850 *U850*(1 - U850)</f>
        <v>6.0390357667546397E-3</v>
      </c>
      <c r="AI850" s="6">
        <f t="shared" ref="AI850" si="9697">$Q$4*$AF$33 *B850</f>
        <v>-4.3768714635295826E-4</v>
      </c>
      <c r="AJ850" s="6">
        <f t="shared" ref="AJ850" si="9698">$Q$4*$AF$33 *C850</f>
        <v>-1.5366202730008799E-4</v>
      </c>
      <c r="AK850" s="6">
        <f t="shared" ref="AK850" si="9699">$Q$4*$AF$33 *D850</f>
        <v>-1.6697570475569131E-4</v>
      </c>
      <c r="AL850" s="6">
        <f t="shared" ref="AL850" si="9700">$Q$4*$AF$33 *E850</f>
        <v>-6.817712330390186E-4</v>
      </c>
      <c r="AM850" s="6">
        <f t="shared" ref="AM850" si="9701">$Q$4*$AF$33 *F850</f>
        <v>-9.3473110469548108E-4</v>
      </c>
      <c r="AN850" s="6">
        <f t="shared" ref="AN850" si="9702">$Q$4*$AF$33 *G850</f>
        <v>-1.4922413481488689E-4</v>
      </c>
      <c r="AO850" s="6">
        <f t="shared" ref="AO850" si="9703">$Q$4*$AF$33 *H850</f>
        <v>-1.4922413481488689E-4</v>
      </c>
      <c r="AP850" s="6">
        <f t="shared" ref="AP850" si="9704">$Q$4*$AF$33 *I850</f>
        <v>-7.7052908274304044E-4</v>
      </c>
      <c r="AQ850" s="6">
        <f t="shared" ref="AQ850" si="9705">$Q$4*$AF$33 *J850</f>
        <v>-1.4922413481488689E-4</v>
      </c>
      <c r="AR850" s="6">
        <f t="shared" ref="AR850" si="9706">$Q$4*$AF$33 *K850</f>
        <v>-1.5099929180896734E-4</v>
      </c>
      <c r="AS850" s="6">
        <f t="shared" ref="AS850" si="9707">$Q$4*$AF$33 *L850</f>
        <v>-1.5366202730008799E-4</v>
      </c>
      <c r="AT850" s="6">
        <f t="shared" ref="AT850" si="9708">$Q$4*$AF$33 *M850</f>
        <v>-1.4922413481488689E-4</v>
      </c>
      <c r="AU850" s="6">
        <f t="shared" ref="AU850" si="9709">$Q$4*$AF$33 *N850</f>
        <v>-1.8028938221129458E-4</v>
      </c>
      <c r="AV850" s="6">
        <f t="shared" ref="AV850" si="9710">$Q$4*$AG$33 *B850</f>
        <v>-5.2539073791112597E-5</v>
      </c>
      <c r="AW850" s="6">
        <f t="shared" ref="AW850" si="9711">$Q$4*$AG$33 *C850</f>
        <v>-1.8445276856955879E-5</v>
      </c>
      <c r="AX850" s="6">
        <f t="shared" ref="AX850" si="9712">$Q$4*$AG$33 *D850</f>
        <v>-2.0043423588244475E-5</v>
      </c>
      <c r="AY850" s="6">
        <f t="shared" ref="AY850" si="9713">$Q$4*$AG$33 *E850</f>
        <v>-8.1838430531403508E-5</v>
      </c>
      <c r="AZ850" s="6">
        <f t="shared" ref="AZ850" si="9714">$Q$4*$AG$33 *F850</f>
        <v>-1.1220321842588683E-4</v>
      </c>
      <c r="BA850" s="6">
        <f t="shared" ref="BA850" si="9715">$Q$4*$AG$33 *G850</f>
        <v>-1.7912561279859678E-5</v>
      </c>
      <c r="BB850" s="6">
        <f t="shared" ref="BB850" si="9716">$Q$4*$AG$33 *H850</f>
        <v>-1.7912561279859678E-5</v>
      </c>
      <c r="BC850" s="6">
        <f t="shared" ref="BC850" si="9717">$Q$4*$AG$33 *I850</f>
        <v>-9.2492742073327477E-5</v>
      </c>
      <c r="BD850" s="6">
        <f t="shared" ref="BD850" si="9718">$Q$4*$AG$33 *J850</f>
        <v>-1.7912561279859678E-5</v>
      </c>
      <c r="BE850" s="6">
        <f t="shared" ref="BE850" si="9719">$Q$4*$AG$33 *K850</f>
        <v>-1.812564751069816E-5</v>
      </c>
      <c r="BF850" s="6">
        <f t="shared" ref="BF850" si="9720">$Q$4*$AG$33 *L850</f>
        <v>-1.8445276856955879E-5</v>
      </c>
      <c r="BG850" s="6">
        <f t="shared" ref="BG850" si="9721">$Q$4*$AG$33 *M850</f>
        <v>-1.7912561279859678E-5</v>
      </c>
      <c r="BH850" s="6">
        <f t="shared" ref="BH850" si="9722">$Q$4*$AG$33 *N850</f>
        <v>-2.164157031953307E-5</v>
      </c>
      <c r="BI850" s="6">
        <f t="shared" ref="BI850" si="9723">$Q$4*$AH$33 *B850</f>
        <v>-2.897255310055393E-5</v>
      </c>
      <c r="BJ850" s="6">
        <f t="shared" ref="BJ850" si="9724">$Q$4*$AH$33 *C850</f>
        <v>-1.0171606094871277E-5</v>
      </c>
      <c r="BK850" s="6">
        <f t="shared" ref="BK850" si="9725">$Q$4*$AH$33 *D850</f>
        <v>-1.1052900485762652E-5</v>
      </c>
      <c r="BL850" s="6">
        <f t="shared" ref="BL850" si="9726">$Q$4*$AH$33 *E850</f>
        <v>-4.5129616933562451E-5</v>
      </c>
      <c r="BM850" s="6">
        <f t="shared" ref="BM850" si="9727">$Q$4*$AH$33 *F850</f>
        <v>-6.1874210360498563E-5</v>
      </c>
      <c r="BN850" s="6">
        <f t="shared" ref="BN850" si="9728">$Q$4*$AH$33 *G850</f>
        <v>-9.8778412979074856E-6</v>
      </c>
      <c r="BO850" s="6">
        <f t="shared" ref="BO850" si="9729">$Q$4*$AH$33 *H850</f>
        <v>-9.8778412979074856E-6</v>
      </c>
      <c r="BP850" s="6">
        <f t="shared" ref="BP850" si="9730">$Q$4*$AH$33 *I850</f>
        <v>-5.1004912872838277E-5</v>
      </c>
      <c r="BQ850" s="6">
        <f t="shared" ref="BQ850" si="9731">$Q$4*$AH$33 *J850</f>
        <v>-9.8778412979074856E-6</v>
      </c>
      <c r="BR850" s="6">
        <f t="shared" ref="BR850" si="9732">$Q$4*$AH$33 *K850</f>
        <v>-9.9953472166930026E-6</v>
      </c>
      <c r="BS850" s="6">
        <f t="shared" ref="BS850" si="9733">$Q$4*$AH$33 *L850</f>
        <v>-1.0171606094871277E-5</v>
      </c>
      <c r="BT850" s="6">
        <f t="shared" ref="BT850" si="9734">$Q$4*$AH$33 *M850</f>
        <v>-9.8778412979074856E-6</v>
      </c>
      <c r="BU850" s="6">
        <f t="shared" ref="BU850" si="9735">$Q$4*$AH$33 *N850</f>
        <v>-1.1934194876654025E-5</v>
      </c>
      <c r="BV850" s="6">
        <f>AF850*BV848</f>
        <v>-3.8116333207649056E-4</v>
      </c>
      <c r="BW850" s="6">
        <f t="shared" ref="BW850" si="9736">AG850*BW848</f>
        <v>8.6332328777037571E-4</v>
      </c>
      <c r="BX850" s="10">
        <f>AH850*BX848</f>
        <v>3.3699860208940878E-3</v>
      </c>
    </row>
    <row r="851" spans="1:76" x14ac:dyDescent="0.25">
      <c r="A851" s="53"/>
      <c r="B851" s="21" t="s">
        <v>74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13">
        <f>Y848+Y850</f>
        <v>0.35721500233466802</v>
      </c>
      <c r="Z851" s="13">
        <f t="shared" ref="Z851:AB851" si="9737">Z848+Z850</f>
        <v>-0.29257484338984019</v>
      </c>
      <c r="AA851" s="13">
        <f t="shared" si="9737"/>
        <v>-0.42148611955717352</v>
      </c>
      <c r="AB851" s="13">
        <f t="shared" si="9737"/>
        <v>0.32997011798679271</v>
      </c>
      <c r="AC851" s="36" t="s">
        <v>74</v>
      </c>
      <c r="AD851" s="36"/>
      <c r="AE851" s="36"/>
      <c r="AF851" s="36"/>
      <c r="AG851" s="36"/>
      <c r="AH851" s="36"/>
      <c r="AI851" s="14">
        <f>AI848+AI850</f>
        <v>-3.5254400327569761E-2</v>
      </c>
      <c r="AJ851" s="14">
        <f t="shared" ref="AJ851:BX851" si="9738">AJ848+AJ850</f>
        <v>0.77982009334349156</v>
      </c>
      <c r="AK851" s="14">
        <f t="shared" si="9738"/>
        <v>0.50234257652324465</v>
      </c>
      <c r="AL851" s="14">
        <f t="shared" si="9738"/>
        <v>2.9489277365211331E-2</v>
      </c>
      <c r="AM851" s="14">
        <f t="shared" si="9738"/>
        <v>9.061998662975998E-2</v>
      </c>
      <c r="AN851" s="14">
        <f t="shared" si="9738"/>
        <v>0.37991376217223211</v>
      </c>
      <c r="AO851" s="14">
        <f t="shared" si="9738"/>
        <v>0.92677027395826761</v>
      </c>
      <c r="AP851" s="14">
        <f t="shared" si="9738"/>
        <v>3.1878867570467456E-2</v>
      </c>
      <c r="AQ851" s="14">
        <f t="shared" si="9738"/>
        <v>0.59532472799579139</v>
      </c>
      <c r="AR851" s="14">
        <f t="shared" si="9738"/>
        <v>8.4948790090621645E-2</v>
      </c>
      <c r="AS851" s="14">
        <f t="shared" si="9738"/>
        <v>0.55161393597714092</v>
      </c>
      <c r="AT851" s="14">
        <f t="shared" si="9738"/>
        <v>0.92979771873232531</v>
      </c>
      <c r="AU851" s="14">
        <f t="shared" si="9738"/>
        <v>0.84442072848614791</v>
      </c>
      <c r="AV851" s="14">
        <f t="shared" si="9738"/>
        <v>0.64555211899125009</v>
      </c>
      <c r="AW851" s="14">
        <f t="shared" si="9738"/>
        <v>0.89387422070902844</v>
      </c>
      <c r="AX851" s="14">
        <f t="shared" si="9738"/>
        <v>0.68461686911776609</v>
      </c>
      <c r="AY851" s="14">
        <f t="shared" si="9738"/>
        <v>0.92078959660920101</v>
      </c>
      <c r="AZ851" s="14">
        <f t="shared" si="9738"/>
        <v>0.67331873297580025</v>
      </c>
      <c r="BA851" s="14">
        <f t="shared" si="9738"/>
        <v>0.18666088024199945</v>
      </c>
      <c r="BB851" s="14">
        <f t="shared" si="9738"/>
        <v>0.33986461746854169</v>
      </c>
      <c r="BC851" s="14">
        <f t="shared" si="9738"/>
        <v>0.79430754252857938</v>
      </c>
      <c r="BD851" s="14">
        <f t="shared" si="9738"/>
        <v>0.68561892185499618</v>
      </c>
      <c r="BE851" s="14">
        <f t="shared" si="9738"/>
        <v>4.4213583803292329E-2</v>
      </c>
      <c r="BF851" s="14">
        <f t="shared" si="9738"/>
        <v>0.64873248358696323</v>
      </c>
      <c r="BG851" s="14">
        <f t="shared" si="9738"/>
        <v>0.77485930533053315</v>
      </c>
      <c r="BH851" s="14">
        <f t="shared" si="9738"/>
        <v>0.97925077812736283</v>
      </c>
      <c r="BI851" s="14">
        <f t="shared" si="9738"/>
        <v>0.74144642888463197</v>
      </c>
      <c r="BJ851" s="14">
        <f t="shared" si="9738"/>
        <v>0.38538739526894672</v>
      </c>
      <c r="BK851" s="14">
        <f t="shared" si="9738"/>
        <v>0.3320702234209465</v>
      </c>
      <c r="BL851" s="14">
        <f t="shared" si="9738"/>
        <v>6.0527070758209144E-2</v>
      </c>
      <c r="BM851" s="14">
        <f t="shared" si="9738"/>
        <v>0.76734610359581912</v>
      </c>
      <c r="BN851" s="14">
        <f t="shared" si="9738"/>
        <v>0.46576465889219859</v>
      </c>
      <c r="BO851" s="14">
        <f t="shared" si="9738"/>
        <v>0.88950825312902437</v>
      </c>
      <c r="BP851" s="14">
        <f t="shared" si="9738"/>
        <v>0.34237177215542502</v>
      </c>
      <c r="BQ851" s="14">
        <f t="shared" si="9738"/>
        <v>0.37182762107874295</v>
      </c>
      <c r="BR851" s="14">
        <f t="shared" si="9738"/>
        <v>0.31984603681093349</v>
      </c>
      <c r="BS851" s="14">
        <f t="shared" si="9738"/>
        <v>0.20240592719562742</v>
      </c>
      <c r="BT851" s="14">
        <f t="shared" si="9738"/>
        <v>0.79146035663348302</v>
      </c>
      <c r="BU851" s="14">
        <f t="shared" si="9738"/>
        <v>0.21187722247100504</v>
      </c>
      <c r="BV851" s="14">
        <f t="shared" si="9738"/>
        <v>4.076565960426002E-2</v>
      </c>
      <c r="BW851" s="14">
        <f t="shared" si="9738"/>
        <v>0.31569325126242576</v>
      </c>
      <c r="BX851" s="15">
        <f t="shared" si="9738"/>
        <v>0.56140377668762975</v>
      </c>
    </row>
    <row r="852" spans="1:76" x14ac:dyDescent="0.25">
      <c r="A852" s="53"/>
      <c r="BX852" s="12"/>
    </row>
    <row r="853" spans="1:76" x14ac:dyDescent="0.25">
      <c r="A853" s="53"/>
      <c r="B853" s="8">
        <v>0.26654275092936808</v>
      </c>
      <c r="C853" s="3">
        <v>0.10297397769516729</v>
      </c>
      <c r="D853" s="3">
        <v>0.10892193308550187</v>
      </c>
      <c r="E853" s="3">
        <v>0.48661710037174721</v>
      </c>
      <c r="F853" s="3">
        <v>0.86133828996282535</v>
      </c>
      <c r="G853" s="3">
        <v>0.10297397769516729</v>
      </c>
      <c r="H853" s="3">
        <v>0.10594795539033458</v>
      </c>
      <c r="I853" s="3">
        <v>0.52230483271375472</v>
      </c>
      <c r="J853" s="3">
        <v>0.10297397769516729</v>
      </c>
      <c r="K853" s="3">
        <v>0.10178438661710038</v>
      </c>
      <c r="L853" s="3">
        <v>0.10594795539033458</v>
      </c>
      <c r="M853" s="3">
        <v>0.10297397769516729</v>
      </c>
      <c r="N853" s="3">
        <v>0.11784386617100373</v>
      </c>
      <c r="O853" s="3">
        <v>1</v>
      </c>
      <c r="P853" s="6">
        <f>$BV$43+ (B853*AI847) + (C853*$AJ$43) +(D853*$AK$43)+(E853*$AL$43)+(F853*$AM$43)+(G853*$AN$43)+(H853*$AO$43)+(I853*$AP$43)+(J853*$AQ$43)+(K853*$AR$43)+(L853*$AS$43)+(M853*$AT$43)+(N853*$AU$43)</f>
        <v>1.1317147385344517</v>
      </c>
      <c r="Q853" s="6">
        <f>$BW$43+ (B853*$AV$43) + (C853*$AW$43) +(D853*$AX$43)+(E853*$AY$43)+(F853*$AZ$43)+(G853*$BA$43)+(H853*$BB$43)+(I853*$BC$43)+(J853*$BD$43)+(K853*$BE$43)+(L853*$BF$43)+(M853*$BG$43)+(N853*$BH$43)</f>
        <v>2.5278153577523916</v>
      </c>
      <c r="R853" s="6">
        <f>$BX$43+ (B853*$BI$43) + (C853*$BJ$43) +(D853*$BK$43)+(E853*$BL$43)+(F853*$BM$43)+(G853*$BN$43)+(H853*$BO$43)+(I853*$BP$43)+(J853*$BQ$43)+(K853*$BR$43)+(L853*$BS$43)+(M853*$BT$43)+(N853*$BU$43)</f>
        <v>2.0140708588530623</v>
      </c>
      <c r="S853" s="6">
        <f t="shared" ref="S853" si="9739">1/(1+EXP(-P853))</f>
        <v>0.75615520917549806</v>
      </c>
      <c r="T853" s="6">
        <f>1/(1+EXP(-Q853))</f>
        <v>0.92606892041802802</v>
      </c>
      <c r="U853" s="6">
        <f>1/(1+EXP(-R853))</f>
        <v>0.88226653012088019</v>
      </c>
      <c r="V853" s="6">
        <f>AB835+(S853*Y835)+(T853*Z835)+(U853*AA835)</f>
        <v>4.0098431882449381E-2</v>
      </c>
      <c r="W853" s="6">
        <f t="shared" ref="W853" si="9740">1/(1+EXP(-V853))</f>
        <v>0.51002326498578476</v>
      </c>
      <c r="X853" s="6">
        <f>(O853 -W853) *W853 * (1-W853)</f>
        <v>0.12244495782881229</v>
      </c>
      <c r="Y853" s="6">
        <f>$Q$4*X853*S853</f>
        <v>9.2587392699530601E-3</v>
      </c>
      <c r="Z853" s="6">
        <f>$Q$4*X853*T853</f>
        <v>1.1339246990715916E-2</v>
      </c>
      <c r="AA853" s="6">
        <f>$Q$4*X853*U853</f>
        <v>1.0802908807442373E-2</v>
      </c>
      <c r="AB853" s="6">
        <f>$Q$4*X853</f>
        <v>1.224449578288123E-2</v>
      </c>
      <c r="AC853" s="6">
        <f>$X853 *Y835</f>
        <v>4.6117732625665465E-2</v>
      </c>
      <c r="AD853" s="6">
        <f>$X853 *Z835</f>
        <v>-3.2905435553920018E-2</v>
      </c>
      <c r="AE853" s="6">
        <f>$X853 *AA835</f>
        <v>-4.882555386681544E-2</v>
      </c>
      <c r="AF853" s="6">
        <f>AC853 *S853*(1 - S853)</f>
        <v>8.5033954777183184E-3</v>
      </c>
      <c r="AG853" s="6">
        <f>AD853 *T853*(1 - T853)</f>
        <v>-2.2528796959647539E-3</v>
      </c>
      <c r="AH853" s="6">
        <f>AE853 *U853*(1 - U853)</f>
        <v>-5.0716225764466175E-3</v>
      </c>
      <c r="AI853" s="6">
        <f t="shared" ref="AI853" si="9741">$Q$4*$AF$33 *B853</f>
        <v>-3.9774611398614841E-4</v>
      </c>
      <c r="AJ853" s="6">
        <f t="shared" ref="AJ853" si="9742">$Q$4*$AF$33 *C853</f>
        <v>-1.5366202730008799E-4</v>
      </c>
      <c r="AK853" s="6">
        <f t="shared" ref="AK853" si="9743">$Q$4*$AF$33 *D853</f>
        <v>-1.6253781227049019E-4</v>
      </c>
      <c r="AL853" s="6">
        <f t="shared" ref="AL853" si="9744">$Q$4*$AF$33 *E853</f>
        <v>-7.2615015789102952E-4</v>
      </c>
      <c r="AM853" s="6">
        <f t="shared" ref="AM853" si="9745">$Q$4*$AF$33 *F853</f>
        <v>-1.285324611026368E-3</v>
      </c>
      <c r="AN853" s="6">
        <f t="shared" ref="AN853" si="9746">$Q$4*$AF$33 *G853</f>
        <v>-1.5366202730008799E-4</v>
      </c>
      <c r="AO853" s="6">
        <f t="shared" ref="AO853" si="9747">$Q$4*$AF$33 *H853</f>
        <v>-1.5809991978528909E-4</v>
      </c>
      <c r="AP853" s="6">
        <f t="shared" ref="AP853" si="9748">$Q$4*$AF$33 *I853</f>
        <v>-7.794048677134428E-4</v>
      </c>
      <c r="AQ853" s="6">
        <f t="shared" ref="AQ853" si="9749">$Q$4*$AF$33 *J853</f>
        <v>-1.5366202730008799E-4</v>
      </c>
      <c r="AR853" s="6">
        <f t="shared" ref="AR853" si="9750">$Q$4*$AF$33 *K853</f>
        <v>-1.5188687030600755E-4</v>
      </c>
      <c r="AS853" s="6">
        <f t="shared" ref="AS853" si="9751">$Q$4*$AF$33 *L853</f>
        <v>-1.5809991978528909E-4</v>
      </c>
      <c r="AT853" s="6">
        <f t="shared" ref="AT853" si="9752">$Q$4*$AF$33 *M853</f>
        <v>-1.5366202730008799E-4</v>
      </c>
      <c r="AU853" s="6">
        <f t="shared" ref="AU853" si="9753">$Q$4*$AF$33 *N853</f>
        <v>-1.7585148972609351E-4</v>
      </c>
      <c r="AV853" s="6">
        <f t="shared" ref="AV853" si="9754">$Q$4*$AG$33 *B853</f>
        <v>-4.7744633597246808E-5</v>
      </c>
      <c r="AW853" s="6">
        <f t="shared" ref="AW853" si="9755">$Q$4*$AG$33 *C853</f>
        <v>-1.8445276856955879E-5</v>
      </c>
      <c r="AX853" s="6">
        <f t="shared" ref="AX853" si="9756">$Q$4*$AG$33 *D853</f>
        <v>-1.9510708011148276E-5</v>
      </c>
      <c r="AY853" s="6">
        <f t="shared" ref="AY853" si="9757">$Q$4*$AG$33 *E853</f>
        <v>-8.71655863023655E-5</v>
      </c>
      <c r="AZ853" s="6">
        <f t="shared" ref="AZ853" si="9758">$Q$4*$AG$33 *F853</f>
        <v>-1.5428774901648652E-4</v>
      </c>
      <c r="BA853" s="6">
        <f t="shared" ref="BA853" si="9759">$Q$4*$AG$33 *G853</f>
        <v>-1.8445276856955879E-5</v>
      </c>
      <c r="BB853" s="6">
        <f t="shared" ref="BB853" si="9760">$Q$4*$AG$33 *H853</f>
        <v>-1.8977992434052078E-5</v>
      </c>
      <c r="BC853" s="6">
        <f t="shared" ref="BC853" si="9761">$Q$4*$AG$33 *I853</f>
        <v>-9.3558173227519895E-5</v>
      </c>
      <c r="BD853" s="6">
        <f t="shared" ref="BD853" si="9762">$Q$4*$AG$33 *J853</f>
        <v>-1.8445276856955879E-5</v>
      </c>
      <c r="BE853" s="6">
        <f t="shared" ref="BE853" si="9763">$Q$4*$AG$33 *K853</f>
        <v>-1.8232190626117397E-5</v>
      </c>
      <c r="BF853" s="6">
        <f t="shared" ref="BF853" si="9764">$Q$4*$AG$33 *L853</f>
        <v>-1.8977992434052078E-5</v>
      </c>
      <c r="BG853" s="6">
        <f t="shared" ref="BG853" si="9765">$Q$4*$AG$33 *M853</f>
        <v>-1.8445276856955879E-5</v>
      </c>
      <c r="BH853" s="6">
        <f t="shared" ref="BH853" si="9766">$Q$4*$AG$33 *N853</f>
        <v>-2.1108854742436872E-5</v>
      </c>
      <c r="BI853" s="6">
        <f t="shared" ref="BI853" si="9767">$Q$4*$AH$33 *B853</f>
        <v>-2.6328669927879809E-5</v>
      </c>
      <c r="BJ853" s="6">
        <f t="shared" ref="BJ853" si="9768">$Q$4*$AH$33 *C853</f>
        <v>-1.0171606094871277E-5</v>
      </c>
      <c r="BK853" s="6">
        <f t="shared" ref="BK853" si="9769">$Q$4*$AH$33 *D853</f>
        <v>-1.075913568879886E-5</v>
      </c>
      <c r="BL853" s="6">
        <f t="shared" ref="BL853" si="9770">$Q$4*$AH$33 *E853</f>
        <v>-4.8067264903200367E-5</v>
      </c>
      <c r="BM853" s="6">
        <f t="shared" ref="BM853" si="9771">$Q$4*$AH$33 *F853</f>
        <v>-8.5081629320638089E-5</v>
      </c>
      <c r="BN853" s="6">
        <f t="shared" ref="BN853" si="9772">$Q$4*$AH$33 *G853</f>
        <v>-1.0171606094871277E-5</v>
      </c>
      <c r="BO853" s="6">
        <f t="shared" ref="BO853" si="9773">$Q$4*$AH$33 *H853</f>
        <v>-1.0465370891835069E-5</v>
      </c>
      <c r="BP853" s="6">
        <f t="shared" ref="BP853" si="9774">$Q$4*$AH$33 *I853</f>
        <v>-5.1592442466765873E-5</v>
      </c>
      <c r="BQ853" s="6">
        <f t="shared" ref="BQ853" si="9775">$Q$4*$AH$33 *J853</f>
        <v>-1.0171606094871277E-5</v>
      </c>
      <c r="BR853" s="6">
        <f t="shared" ref="BR853" si="9776">$Q$4*$AH$33 *K853</f>
        <v>-1.005410017608576E-5</v>
      </c>
      <c r="BS853" s="6">
        <f t="shared" ref="BS853" si="9777">$Q$4*$AH$33 *L853</f>
        <v>-1.0465370891835069E-5</v>
      </c>
      <c r="BT853" s="6">
        <f t="shared" ref="BT853" si="9778">$Q$4*$AH$33 *M853</f>
        <v>-1.0171606094871277E-5</v>
      </c>
      <c r="BU853" s="6">
        <f t="shared" ref="BU853" si="9779">$Q$4*$AH$33 *N853</f>
        <v>-1.1640430079690235E-5</v>
      </c>
      <c r="BV853" s="6">
        <f>AF853*BV851</f>
        <v>3.4664652552506898E-4</v>
      </c>
      <c r="BW853" s="6">
        <f t="shared" ref="BW853" si="9780">AG853*BW851</f>
        <v>-7.1121891592221839E-4</v>
      </c>
      <c r="BX853" s="10">
        <f>AH853*BX851</f>
        <v>-2.8472280683513782E-3</v>
      </c>
    </row>
    <row r="854" spans="1:76" x14ac:dyDescent="0.25">
      <c r="A854" s="53"/>
      <c r="B854" s="21" t="s">
        <v>74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13">
        <f>Y851+Y853</f>
        <v>0.36647374160462109</v>
      </c>
      <c r="Z854" s="13">
        <f t="shared" ref="Z854:AB854" si="9781">Z851+Z853</f>
        <v>-0.28123559639912427</v>
      </c>
      <c r="AA854" s="13">
        <f t="shared" si="9781"/>
        <v>-0.41068321074973113</v>
      </c>
      <c r="AB854" s="13">
        <f t="shared" si="9781"/>
        <v>0.34221461376967394</v>
      </c>
      <c r="AC854" s="36" t="s">
        <v>74</v>
      </c>
      <c r="AD854" s="36"/>
      <c r="AE854" s="36"/>
      <c r="AF854" s="36"/>
      <c r="AG854" s="36"/>
      <c r="AH854" s="36"/>
      <c r="AI854" s="14">
        <f>AI851+AI853</f>
        <v>-3.5652146441555913E-2</v>
      </c>
      <c r="AJ854" s="14">
        <f t="shared" ref="AJ854:BX854" si="9782">AJ851+AJ853</f>
        <v>0.77966643131619151</v>
      </c>
      <c r="AK854" s="14">
        <f t="shared" si="9782"/>
        <v>0.50218003871097416</v>
      </c>
      <c r="AL854" s="14">
        <f t="shared" si="9782"/>
        <v>2.8763127207320303E-2</v>
      </c>
      <c r="AM854" s="14">
        <f t="shared" si="9782"/>
        <v>8.9334662018733607E-2</v>
      </c>
      <c r="AN854" s="14">
        <f t="shared" si="9782"/>
        <v>0.379760100144932</v>
      </c>
      <c r="AO854" s="14">
        <f t="shared" si="9782"/>
        <v>0.92661217403848228</v>
      </c>
      <c r="AP854" s="14">
        <f t="shared" si="9782"/>
        <v>3.1099462702754013E-2</v>
      </c>
      <c r="AQ854" s="14">
        <f t="shared" si="9782"/>
        <v>0.59517106596849134</v>
      </c>
      <c r="AR854" s="14">
        <f t="shared" si="9782"/>
        <v>8.4796903220315634E-2</v>
      </c>
      <c r="AS854" s="14">
        <f t="shared" si="9782"/>
        <v>0.5514558360573556</v>
      </c>
      <c r="AT854" s="14">
        <f t="shared" si="9782"/>
        <v>0.92964405670502526</v>
      </c>
      <c r="AU854" s="14">
        <f t="shared" si="9782"/>
        <v>0.84424487699642181</v>
      </c>
      <c r="AV854" s="14">
        <f t="shared" si="9782"/>
        <v>0.64550437435765284</v>
      </c>
      <c r="AW854" s="14">
        <f t="shared" si="9782"/>
        <v>0.89385577543217154</v>
      </c>
      <c r="AX854" s="14">
        <f t="shared" si="9782"/>
        <v>0.684597358409755</v>
      </c>
      <c r="AY854" s="14">
        <f t="shared" si="9782"/>
        <v>0.92070243102289862</v>
      </c>
      <c r="AZ854" s="14">
        <f t="shared" si="9782"/>
        <v>0.67316444522678376</v>
      </c>
      <c r="BA854" s="14">
        <f t="shared" si="9782"/>
        <v>0.18664243496514249</v>
      </c>
      <c r="BB854" s="14">
        <f t="shared" si="9782"/>
        <v>0.33984563947610763</v>
      </c>
      <c r="BC854" s="14">
        <f t="shared" si="9782"/>
        <v>0.79421398435535184</v>
      </c>
      <c r="BD854" s="14">
        <f t="shared" si="9782"/>
        <v>0.68560047657813927</v>
      </c>
      <c r="BE854" s="14">
        <f t="shared" si="9782"/>
        <v>4.419535161266621E-2</v>
      </c>
      <c r="BF854" s="14">
        <f t="shared" si="9782"/>
        <v>0.64871350559452923</v>
      </c>
      <c r="BG854" s="14">
        <f t="shared" si="9782"/>
        <v>0.77484086005367625</v>
      </c>
      <c r="BH854" s="14">
        <f t="shared" si="9782"/>
        <v>0.97922966927262034</v>
      </c>
      <c r="BI854" s="14">
        <f t="shared" si="9782"/>
        <v>0.74142010021470406</v>
      </c>
      <c r="BJ854" s="14">
        <f t="shared" si="9782"/>
        <v>0.38537722366285188</v>
      </c>
      <c r="BK854" s="14">
        <f t="shared" si="9782"/>
        <v>0.33205946428525768</v>
      </c>
      <c r="BL854" s="14">
        <f t="shared" si="9782"/>
        <v>6.0479003493305941E-2</v>
      </c>
      <c r="BM854" s="14">
        <f t="shared" si="9782"/>
        <v>0.76726102196649848</v>
      </c>
      <c r="BN854" s="14">
        <f t="shared" si="9782"/>
        <v>0.46575448728610375</v>
      </c>
      <c r="BO854" s="14">
        <f t="shared" si="9782"/>
        <v>0.88949778775813249</v>
      </c>
      <c r="BP854" s="14">
        <f t="shared" si="9782"/>
        <v>0.34232017971295825</v>
      </c>
      <c r="BQ854" s="14">
        <f t="shared" si="9782"/>
        <v>0.37181744947264811</v>
      </c>
      <c r="BR854" s="14">
        <f t="shared" si="9782"/>
        <v>0.31983598271075742</v>
      </c>
      <c r="BS854" s="14">
        <f t="shared" si="9782"/>
        <v>0.20239546182473558</v>
      </c>
      <c r="BT854" s="14">
        <f t="shared" si="9782"/>
        <v>0.79145018502738818</v>
      </c>
      <c r="BU854" s="14">
        <f t="shared" si="9782"/>
        <v>0.21186558204092534</v>
      </c>
      <c r="BV854" s="14">
        <f t="shared" si="9782"/>
        <v>4.1112306129785087E-2</v>
      </c>
      <c r="BW854" s="14">
        <f t="shared" si="9782"/>
        <v>0.31498203234650352</v>
      </c>
      <c r="BX854" s="15">
        <f t="shared" si="9782"/>
        <v>0.55855654861927839</v>
      </c>
    </row>
    <row r="855" spans="1:76" x14ac:dyDescent="0.25">
      <c r="A855" s="53"/>
      <c r="BX855" s="12"/>
    </row>
    <row r="856" spans="1:76" x14ac:dyDescent="0.25">
      <c r="A856" s="53"/>
      <c r="B856" s="8">
        <v>0.2754646840148699</v>
      </c>
      <c r="C856" s="3">
        <v>0.10297397769516729</v>
      </c>
      <c r="D856" s="3">
        <v>0.11189591078066916</v>
      </c>
      <c r="E856" s="3">
        <v>0.42713754646840152</v>
      </c>
      <c r="F856" s="3">
        <v>0.81078066914498148</v>
      </c>
      <c r="G856" s="3">
        <v>0.1</v>
      </c>
      <c r="H856" s="3">
        <v>0.10594795539033458</v>
      </c>
      <c r="I856" s="3">
        <v>0.52230483271375472</v>
      </c>
      <c r="J856" s="3">
        <v>0.10297397769516729</v>
      </c>
      <c r="K856" s="3">
        <v>0.10356877323420074</v>
      </c>
      <c r="L856" s="3">
        <v>0.10594795539033458</v>
      </c>
      <c r="M856" s="3">
        <v>0.10297397769516729</v>
      </c>
      <c r="N856" s="3">
        <v>0.120817843866171</v>
      </c>
      <c r="O856" s="3">
        <v>1</v>
      </c>
      <c r="P856" s="6">
        <f>$BV$43+ (B856*AI850) + (C856*$AJ$43) +(D856*$AK$43)+(E856*$AL$43)+(F856*$AM$43)+(G856*$AN$43)+(H856*$AO$43)+(I856*$AP$43)+(J856*$AQ$43)+(K856*$AR$43)+(L856*$AS$43)+(M856*$AT$43)+(N856*$AU$43)</f>
        <v>1.1103543467291648</v>
      </c>
      <c r="Q856" s="6">
        <f>$BW$43+ (B856*$AV$43) + (C856*$AW$43) +(D856*$AX$43)+(E856*$AY$43)+(F856*$AZ$43)+(G856*$BA$43)+(H856*$BB$43)+(I856*$BC$43)+(J856*$BD$43)+(K856*$BE$43)+(L856*$BF$43)+(M856*$BG$43)+(N856*$BH$43)</f>
        <v>2.447104400999391</v>
      </c>
      <c r="R856" s="6">
        <f>$BX$43+ (B856*$BI$43) + (C856*$BJ$43) +(D856*$BK$43)+(E856*$BL$43)+(F856*$BM$43)+(G856*$BN$43)+(H856*$BO$43)+(I856*$BP$43)+(J856*$BQ$43)+(K856*$BR$43)+(L856*$BS$43)+(M856*$BT$43)+(N856*$BU$43)</f>
        <v>1.9779537085198633</v>
      </c>
      <c r="S856" s="6">
        <f t="shared" ref="S856" si="9783">1/(1+EXP(-P856))</f>
        <v>0.75219516672101217</v>
      </c>
      <c r="T856" s="6">
        <f>1/(1+EXP(-Q856))</f>
        <v>0.92034944323104539</v>
      </c>
      <c r="U856" s="6">
        <f>1/(1+EXP(-R856))</f>
        <v>0.8784628571682368</v>
      </c>
      <c r="V856" s="6">
        <f>AB835+(S856*Y835)+(T856*Z835)+(U856*AA835)</f>
        <v>4.1660686065137509E-2</v>
      </c>
      <c r="W856" s="6">
        <f t="shared" ref="W856" si="9784">1/(1+EXP(-V856))</f>
        <v>0.51041366538563848</v>
      </c>
      <c r="X856" s="6">
        <f>(O856 -W856) *W856 * (1-W856)</f>
        <v>0.1223434907441816</v>
      </c>
      <c r="Y856" s="6">
        <f>$Q$4*X856*S856</f>
        <v>9.2026182417550301E-3</v>
      </c>
      <c r="Z856" s="6">
        <f>$Q$4*X856*T856</f>
        <v>1.125987635893501E-2</v>
      </c>
      <c r="AA856" s="6">
        <f>$Q$4*X856*U856</f>
        <v>1.0747421243506951E-2</v>
      </c>
      <c r="AB856" s="6">
        <f>$Q$4*X856</f>
        <v>1.2234349074418161E-2</v>
      </c>
      <c r="AC856" s="6">
        <f>$X856 *Y835</f>
        <v>4.6079516010116083E-2</v>
      </c>
      <c r="AD856" s="6">
        <f>$X856 *Z835</f>
        <v>-3.2878167639639487E-2</v>
      </c>
      <c r="AE856" s="6">
        <f>$X856 *AA835</f>
        <v>-4.8785093347295555E-2</v>
      </c>
      <c r="AF856" s="6">
        <f>AC856 *S856*(1 - S856)</f>
        <v>8.5891110958766434E-3</v>
      </c>
      <c r="AG856" s="6">
        <f>AD856 *T856*(1 - T856)</f>
        <v>-2.4101783188757065E-3</v>
      </c>
      <c r="AH856" s="6">
        <f>AE856 *U856*(1 - U856)</f>
        <v>-5.2085827266285384E-3</v>
      </c>
      <c r="AI856" s="6">
        <f t="shared" ref="AI856" si="9785">$Q$4*$AF$33 *B856</f>
        <v>-4.1105979144175162E-4</v>
      </c>
      <c r="AJ856" s="6">
        <f t="shared" ref="AJ856" si="9786">$Q$4*$AF$33 *C856</f>
        <v>-1.5366202730008799E-4</v>
      </c>
      <c r="AK856" s="6">
        <f t="shared" ref="AK856" si="9787">$Q$4*$AF$33 *D856</f>
        <v>-1.6697570475569131E-4</v>
      </c>
      <c r="AL856" s="6">
        <f t="shared" ref="AL856" si="9788">$Q$4*$AF$33 *E856</f>
        <v>-6.3739230818700768E-4</v>
      </c>
      <c r="AM856" s="6">
        <f t="shared" ref="AM856" si="9789">$Q$4*$AF$33 *F856</f>
        <v>-1.2098804387779493E-3</v>
      </c>
      <c r="AN856" s="6">
        <f t="shared" ref="AN856" si="9790">$Q$4*$AF$33 *G856</f>
        <v>-1.4922413481488689E-4</v>
      </c>
      <c r="AO856" s="6">
        <f t="shared" ref="AO856" si="9791">$Q$4*$AF$33 *H856</f>
        <v>-1.5809991978528909E-4</v>
      </c>
      <c r="AP856" s="6">
        <f t="shared" ref="AP856" si="9792">$Q$4*$AF$33 *I856</f>
        <v>-7.794048677134428E-4</v>
      </c>
      <c r="AQ856" s="6">
        <f t="shared" ref="AQ856" si="9793">$Q$4*$AF$33 *J856</f>
        <v>-1.5366202730008799E-4</v>
      </c>
      <c r="AR856" s="6">
        <f t="shared" ref="AR856" si="9794">$Q$4*$AF$33 *K856</f>
        <v>-1.545496057971282E-4</v>
      </c>
      <c r="AS856" s="6">
        <f t="shared" ref="AS856" si="9795">$Q$4*$AF$33 *L856</f>
        <v>-1.5809991978528909E-4</v>
      </c>
      <c r="AT856" s="6">
        <f t="shared" ref="AT856" si="9796">$Q$4*$AF$33 *M856</f>
        <v>-1.5366202730008799E-4</v>
      </c>
      <c r="AU856" s="6">
        <f t="shared" ref="AU856" si="9797">$Q$4*$AF$33 *N856</f>
        <v>-1.8028938221129458E-4</v>
      </c>
      <c r="AV856" s="6">
        <f t="shared" ref="AV856" si="9798">$Q$4*$AG$33 *B856</f>
        <v>-4.93427803285354E-5</v>
      </c>
      <c r="AW856" s="6">
        <f t="shared" ref="AW856" si="9799">$Q$4*$AG$33 *C856</f>
        <v>-1.8445276856955879E-5</v>
      </c>
      <c r="AX856" s="6">
        <f t="shared" ref="AX856" si="9800">$Q$4*$AG$33 *D856</f>
        <v>-2.0043423588244475E-5</v>
      </c>
      <c r="AY856" s="6">
        <f t="shared" ref="AY856" si="9801">$Q$4*$AG$33 *E856</f>
        <v>-7.6511274760441531E-5</v>
      </c>
      <c r="AZ856" s="6">
        <f t="shared" ref="AZ856" si="9802">$Q$4*$AG$33 *F856</f>
        <v>-1.4523158420585115E-4</v>
      </c>
      <c r="BA856" s="6">
        <f t="shared" ref="BA856" si="9803">$Q$4*$AG$33 *G856</f>
        <v>-1.7912561279859678E-5</v>
      </c>
      <c r="BB856" s="6">
        <f t="shared" ref="BB856" si="9804">$Q$4*$AG$33 *H856</f>
        <v>-1.8977992434052078E-5</v>
      </c>
      <c r="BC856" s="6">
        <f t="shared" ref="BC856" si="9805">$Q$4*$AG$33 *I856</f>
        <v>-9.3558173227519895E-5</v>
      </c>
      <c r="BD856" s="6">
        <f t="shared" ref="BD856" si="9806">$Q$4*$AG$33 *J856</f>
        <v>-1.8445276856955879E-5</v>
      </c>
      <c r="BE856" s="6">
        <f t="shared" ref="BE856" si="9807">$Q$4*$AG$33 *K856</f>
        <v>-1.8551819972375117E-5</v>
      </c>
      <c r="BF856" s="6">
        <f t="shared" ref="BF856" si="9808">$Q$4*$AG$33 *L856</f>
        <v>-1.8977992434052078E-5</v>
      </c>
      <c r="BG856" s="6">
        <f t="shared" ref="BG856" si="9809">$Q$4*$AG$33 *M856</f>
        <v>-1.8445276856955879E-5</v>
      </c>
      <c r="BH856" s="6">
        <f t="shared" ref="BH856" si="9810">$Q$4*$AG$33 *N856</f>
        <v>-2.164157031953307E-5</v>
      </c>
      <c r="BI856" s="6">
        <f t="shared" ref="BI856" si="9811">$Q$4*$AH$33 *B856</f>
        <v>-2.720996431877118E-5</v>
      </c>
      <c r="BJ856" s="6">
        <f t="shared" ref="BJ856" si="9812">$Q$4*$AH$33 *C856</f>
        <v>-1.0171606094871277E-5</v>
      </c>
      <c r="BK856" s="6">
        <f t="shared" ref="BK856" si="9813">$Q$4*$AH$33 *D856</f>
        <v>-1.1052900485762652E-5</v>
      </c>
      <c r="BL856" s="6">
        <f t="shared" ref="BL856" si="9814">$Q$4*$AH$33 *E856</f>
        <v>-4.2191968963924542E-5</v>
      </c>
      <c r="BM856" s="6">
        <f t="shared" ref="BM856" si="9815">$Q$4*$AH$33 *F856</f>
        <v>-8.0087627772253635E-5</v>
      </c>
      <c r="BN856" s="6">
        <f t="shared" ref="BN856" si="9816">$Q$4*$AH$33 *G856</f>
        <v>-9.8778412979074856E-6</v>
      </c>
      <c r="BO856" s="6">
        <f t="shared" ref="BO856" si="9817">$Q$4*$AH$33 *H856</f>
        <v>-1.0465370891835069E-5</v>
      </c>
      <c r="BP856" s="6">
        <f t="shared" ref="BP856" si="9818">$Q$4*$AH$33 *I856</f>
        <v>-5.1592442466765873E-5</v>
      </c>
      <c r="BQ856" s="6">
        <f t="shared" ref="BQ856" si="9819">$Q$4*$AH$33 *J856</f>
        <v>-1.0171606094871277E-5</v>
      </c>
      <c r="BR856" s="6">
        <f t="shared" ref="BR856" si="9820">$Q$4*$AH$33 *K856</f>
        <v>-1.0230359054264035E-5</v>
      </c>
      <c r="BS856" s="6">
        <f t="shared" ref="BS856" si="9821">$Q$4*$AH$33 *L856</f>
        <v>-1.0465370891835069E-5</v>
      </c>
      <c r="BT856" s="6">
        <f t="shared" ref="BT856" si="9822">$Q$4*$AH$33 *M856</f>
        <v>-1.0171606094871277E-5</v>
      </c>
      <c r="BU856" s="6">
        <f t="shared" ref="BU856" si="9823">$Q$4*$AH$33 *N856</f>
        <v>-1.1934194876654025E-5</v>
      </c>
      <c r="BV856" s="6">
        <f>AF856*BV854</f>
        <v>3.5311816475641443E-4</v>
      </c>
      <c r="BW856" s="6">
        <f t="shared" ref="BW856" si="9824">AG856*BW854</f>
        <v>-7.5916286519694921E-4</v>
      </c>
      <c r="BX856" s="10">
        <f>AH856*BX854</f>
        <v>-2.9092879909836267E-3</v>
      </c>
    </row>
    <row r="857" spans="1:76" ht="15.75" thickBot="1" x14ac:dyDescent="0.3">
      <c r="A857" s="54"/>
      <c r="B857" s="19" t="s">
        <v>74</v>
      </c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16">
        <f>Y854+Y856</f>
        <v>0.37567635984637615</v>
      </c>
      <c r="Z857" s="16">
        <f t="shared" ref="Z857:AB857" si="9825">Z854+Z856</f>
        <v>-0.26997572004018927</v>
      </c>
      <c r="AA857" s="16">
        <f t="shared" si="9825"/>
        <v>-0.39993578950622416</v>
      </c>
      <c r="AB857" s="16">
        <f t="shared" si="9825"/>
        <v>0.35444896284409211</v>
      </c>
      <c r="AC857" s="49" t="s">
        <v>74</v>
      </c>
      <c r="AD857" s="49"/>
      <c r="AE857" s="49"/>
      <c r="AF857" s="49"/>
      <c r="AG857" s="49"/>
      <c r="AH857" s="49"/>
      <c r="AI857" s="17">
        <f>AI854+AI856</f>
        <v>-3.6063206232997663E-2</v>
      </c>
      <c r="AJ857" s="17">
        <f t="shared" ref="AJ857:BX857" si="9826">AJ854+AJ856</f>
        <v>0.77951276928889146</v>
      </c>
      <c r="AK857" s="17">
        <f t="shared" si="9826"/>
        <v>0.50201306300621851</v>
      </c>
      <c r="AL857" s="17">
        <f t="shared" si="9826"/>
        <v>2.8125734899133295E-2</v>
      </c>
      <c r="AM857" s="17">
        <f t="shared" si="9826"/>
        <v>8.8124781579955652E-2</v>
      </c>
      <c r="AN857" s="17">
        <f t="shared" si="9826"/>
        <v>0.37961087601011712</v>
      </c>
      <c r="AO857" s="17">
        <f t="shared" si="9826"/>
        <v>0.92645407411869696</v>
      </c>
      <c r="AP857" s="17">
        <f t="shared" si="9826"/>
        <v>3.0320057835040569E-2</v>
      </c>
      <c r="AQ857" s="17">
        <f t="shared" si="9826"/>
        <v>0.59501740394119129</v>
      </c>
      <c r="AR857" s="17">
        <f t="shared" si="9826"/>
        <v>8.4642353614518509E-2</v>
      </c>
      <c r="AS857" s="17">
        <f t="shared" si="9826"/>
        <v>0.55129773613757027</v>
      </c>
      <c r="AT857" s="17">
        <f t="shared" si="9826"/>
        <v>0.92949039467772521</v>
      </c>
      <c r="AU857" s="17">
        <f t="shared" si="9826"/>
        <v>0.84406458761421055</v>
      </c>
      <c r="AV857" s="17">
        <f t="shared" si="9826"/>
        <v>0.64545503157732431</v>
      </c>
      <c r="AW857" s="17">
        <f t="shared" si="9826"/>
        <v>0.89383733015531464</v>
      </c>
      <c r="AX857" s="17">
        <f t="shared" si="9826"/>
        <v>0.68457731498616681</v>
      </c>
      <c r="AY857" s="17">
        <f t="shared" si="9826"/>
        <v>0.92062591974813812</v>
      </c>
      <c r="AZ857" s="17">
        <f t="shared" si="9826"/>
        <v>0.67301921364257788</v>
      </c>
      <c r="BA857" s="17">
        <f t="shared" si="9826"/>
        <v>0.18662452240386262</v>
      </c>
      <c r="BB857" s="17">
        <f t="shared" si="9826"/>
        <v>0.33982666148367358</v>
      </c>
      <c r="BC857" s="17">
        <f t="shared" si="9826"/>
        <v>0.79412042618212431</v>
      </c>
      <c r="BD857" s="17">
        <f t="shared" si="9826"/>
        <v>0.68558203130128237</v>
      </c>
      <c r="BE857" s="17">
        <f t="shared" si="9826"/>
        <v>4.4176799792693837E-2</v>
      </c>
      <c r="BF857" s="17">
        <f t="shared" si="9826"/>
        <v>0.64869452760209523</v>
      </c>
      <c r="BG857" s="17">
        <f t="shared" si="9826"/>
        <v>0.77482241477681935</v>
      </c>
      <c r="BH857" s="17">
        <f t="shared" si="9826"/>
        <v>0.97920802770230075</v>
      </c>
      <c r="BI857" s="17">
        <f t="shared" si="9826"/>
        <v>0.74139289025038524</v>
      </c>
      <c r="BJ857" s="17">
        <f t="shared" si="9826"/>
        <v>0.38536705205675703</v>
      </c>
      <c r="BK857" s="17">
        <f t="shared" si="9826"/>
        <v>0.33204841138477192</v>
      </c>
      <c r="BL857" s="17">
        <f t="shared" si="9826"/>
        <v>6.0436811524342014E-2</v>
      </c>
      <c r="BM857" s="17">
        <f t="shared" si="9826"/>
        <v>0.76718093433872625</v>
      </c>
      <c r="BN857" s="17">
        <f t="shared" si="9826"/>
        <v>0.46574460944480583</v>
      </c>
      <c r="BO857" s="17">
        <f t="shared" si="9826"/>
        <v>0.8894873223872406</v>
      </c>
      <c r="BP857" s="17">
        <f t="shared" si="9826"/>
        <v>0.34226858727049148</v>
      </c>
      <c r="BQ857" s="17">
        <f t="shared" si="9826"/>
        <v>0.37180727786655327</v>
      </c>
      <c r="BR857" s="17">
        <f t="shared" si="9826"/>
        <v>0.31982575235170313</v>
      </c>
      <c r="BS857" s="17">
        <f t="shared" si="9826"/>
        <v>0.20238499645384375</v>
      </c>
      <c r="BT857" s="17">
        <f t="shared" si="9826"/>
        <v>0.79144001342129333</v>
      </c>
      <c r="BU857" s="17">
        <f t="shared" si="9826"/>
        <v>0.21185364784604868</v>
      </c>
      <c r="BV857" s="17">
        <f t="shared" si="9826"/>
        <v>4.1465424294541503E-2</v>
      </c>
      <c r="BW857" s="17">
        <f t="shared" si="9826"/>
        <v>0.31422286948130657</v>
      </c>
      <c r="BX857" s="18">
        <f t="shared" si="9826"/>
        <v>0.55564726062829473</v>
      </c>
    </row>
    <row r="859" spans="1:76" x14ac:dyDescent="0.25">
      <c r="B859" t="s">
        <v>188</v>
      </c>
      <c r="F859">
        <f>((O841 - W841)^2 + (O844 -W844)^2 + (O847 -W847)^2 +(O850-W850)^2+(O853-W853)^2+(O856-W856)^2) / 6</f>
        <v>0.25023969553370035</v>
      </c>
    </row>
    <row r="860" spans="1:76" ht="15.75" thickBot="1" x14ac:dyDescent="0.3"/>
    <row r="861" spans="1:76" x14ac:dyDescent="0.25">
      <c r="A861" s="52" t="s">
        <v>112</v>
      </c>
      <c r="B861" s="33" t="s">
        <v>50</v>
      </c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5" t="s">
        <v>28</v>
      </c>
      <c r="Q861" s="35"/>
      <c r="R861" s="35"/>
      <c r="S861" s="35" t="s">
        <v>29</v>
      </c>
      <c r="T861" s="35"/>
      <c r="U861" s="35"/>
      <c r="V861" s="34" t="s">
        <v>30</v>
      </c>
      <c r="W861" s="34" t="s">
        <v>31</v>
      </c>
      <c r="X861" s="50" t="s">
        <v>62</v>
      </c>
      <c r="Y861" s="37" t="s">
        <v>54</v>
      </c>
      <c r="Z861" s="38"/>
      <c r="AA861" s="39"/>
      <c r="AB861" s="44" t="s">
        <v>49</v>
      </c>
      <c r="AC861" s="46" t="s">
        <v>58</v>
      </c>
      <c r="AD861" s="47"/>
      <c r="AE861" s="48"/>
      <c r="AF861" s="46" t="s">
        <v>63</v>
      </c>
      <c r="AG861" s="47"/>
      <c r="AH861" s="48"/>
      <c r="AI861" s="37" t="s">
        <v>67</v>
      </c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9"/>
      <c r="AV861" s="37" t="s">
        <v>68</v>
      </c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9"/>
      <c r="BI861" s="37" t="s">
        <v>69</v>
      </c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9"/>
      <c r="BV861" s="37" t="s">
        <v>73</v>
      </c>
      <c r="BW861" s="38"/>
      <c r="BX861" s="40"/>
    </row>
    <row r="862" spans="1:76" x14ac:dyDescent="0.25">
      <c r="A862" s="53"/>
      <c r="B862" s="5" t="s">
        <v>16</v>
      </c>
      <c r="C862" s="1" t="s">
        <v>17</v>
      </c>
      <c r="D862" s="1" t="s">
        <v>18</v>
      </c>
      <c r="E862" s="1" t="s">
        <v>19</v>
      </c>
      <c r="F862" s="1" t="s">
        <v>20</v>
      </c>
      <c r="G862" s="1" t="s">
        <v>21</v>
      </c>
      <c r="H862" s="1" t="s">
        <v>36</v>
      </c>
      <c r="I862" s="1" t="s">
        <v>37</v>
      </c>
      <c r="J862" s="1" t="s">
        <v>38</v>
      </c>
      <c r="K862" s="1" t="s">
        <v>39</v>
      </c>
      <c r="L862" s="1" t="s">
        <v>40</v>
      </c>
      <c r="M862" s="1" t="s">
        <v>41</v>
      </c>
      <c r="N862" s="1" t="s">
        <v>42</v>
      </c>
      <c r="O862" s="1" t="s">
        <v>22</v>
      </c>
      <c r="P862" s="1" t="s">
        <v>51</v>
      </c>
      <c r="Q862" s="1" t="s">
        <v>52</v>
      </c>
      <c r="R862" s="1" t="s">
        <v>53</v>
      </c>
      <c r="S862" s="1" t="s">
        <v>25</v>
      </c>
      <c r="T862" s="1" t="s">
        <v>26</v>
      </c>
      <c r="U862" s="1" t="s">
        <v>27</v>
      </c>
      <c r="V862" s="27"/>
      <c r="W862" s="27"/>
      <c r="X862" s="51"/>
      <c r="Y862" s="1" t="s">
        <v>55</v>
      </c>
      <c r="Z862" s="1" t="s">
        <v>56</v>
      </c>
      <c r="AA862" s="1" t="s">
        <v>57</v>
      </c>
      <c r="AB862" s="45"/>
      <c r="AC862" s="1" t="s">
        <v>59</v>
      </c>
      <c r="AD862" s="1" t="s">
        <v>60</v>
      </c>
      <c r="AE862" s="1" t="s">
        <v>61</v>
      </c>
      <c r="AF862" s="1" t="s">
        <v>64</v>
      </c>
      <c r="AG862" s="1" t="s">
        <v>65</v>
      </c>
      <c r="AH862" s="1" t="s">
        <v>66</v>
      </c>
      <c r="AI862" s="1" t="s">
        <v>16</v>
      </c>
      <c r="AJ862" s="1" t="s">
        <v>17</v>
      </c>
      <c r="AK862" s="1" t="s">
        <v>18</v>
      </c>
      <c r="AL862" s="1" t="s">
        <v>19</v>
      </c>
      <c r="AM862" s="2" t="s">
        <v>20</v>
      </c>
      <c r="AN862" s="2" t="s">
        <v>21</v>
      </c>
      <c r="AO862" s="2" t="s">
        <v>36</v>
      </c>
      <c r="AP862" s="2" t="s">
        <v>37</v>
      </c>
      <c r="AQ862" s="2" t="s">
        <v>38</v>
      </c>
      <c r="AR862" s="2" t="s">
        <v>39</v>
      </c>
      <c r="AS862" s="2" t="s">
        <v>40</v>
      </c>
      <c r="AT862" s="2" t="s">
        <v>41</v>
      </c>
      <c r="AU862" s="2" t="s">
        <v>42</v>
      </c>
      <c r="AV862" s="1" t="s">
        <v>16</v>
      </c>
      <c r="AW862" s="1" t="s">
        <v>17</v>
      </c>
      <c r="AX862" s="1" t="s">
        <v>18</v>
      </c>
      <c r="AY862" s="1" t="s">
        <v>19</v>
      </c>
      <c r="AZ862" s="2" t="s">
        <v>20</v>
      </c>
      <c r="BA862" s="2" t="s">
        <v>21</v>
      </c>
      <c r="BB862" s="2" t="s">
        <v>36</v>
      </c>
      <c r="BC862" s="2" t="s">
        <v>37</v>
      </c>
      <c r="BD862" s="2" t="s">
        <v>38</v>
      </c>
      <c r="BE862" s="2" t="s">
        <v>39</v>
      </c>
      <c r="BF862" s="2" t="s">
        <v>40</v>
      </c>
      <c r="BG862" s="2" t="s">
        <v>41</v>
      </c>
      <c r="BH862" s="2" t="s">
        <v>42</v>
      </c>
      <c r="BI862" s="1" t="s">
        <v>16</v>
      </c>
      <c r="BJ862" s="1" t="s">
        <v>17</v>
      </c>
      <c r="BK862" s="1" t="s">
        <v>18</v>
      </c>
      <c r="BL862" s="1" t="s">
        <v>19</v>
      </c>
      <c r="BM862" s="2" t="s">
        <v>20</v>
      </c>
      <c r="BN862" s="2" t="s">
        <v>21</v>
      </c>
      <c r="BO862" s="2" t="s">
        <v>36</v>
      </c>
      <c r="BP862" s="2" t="s">
        <v>37</v>
      </c>
      <c r="BQ862" s="2" t="s">
        <v>38</v>
      </c>
      <c r="BR862" s="2" t="s">
        <v>39</v>
      </c>
      <c r="BS862" s="2" t="s">
        <v>40</v>
      </c>
      <c r="BT862" s="2" t="s">
        <v>41</v>
      </c>
      <c r="BU862" s="2" t="s">
        <v>42</v>
      </c>
      <c r="BV862" s="2" t="s">
        <v>70</v>
      </c>
      <c r="BW862" s="2" t="s">
        <v>71</v>
      </c>
      <c r="BX862" s="9" t="s">
        <v>72</v>
      </c>
    </row>
    <row r="863" spans="1:76" x14ac:dyDescent="0.25">
      <c r="A863" s="53"/>
      <c r="B863" s="8">
        <v>0.26951672862453502</v>
      </c>
      <c r="C863" s="3">
        <v>0.10297397769516729</v>
      </c>
      <c r="D863" s="3">
        <v>0.10594795539033458</v>
      </c>
      <c r="E863" s="3">
        <v>0.46877323420074346</v>
      </c>
      <c r="F863" s="3">
        <v>0.87620817843866172</v>
      </c>
      <c r="G863" s="3">
        <v>0.1</v>
      </c>
      <c r="H863" s="3">
        <v>0.1</v>
      </c>
      <c r="I863" s="3">
        <v>0.51933085501858745</v>
      </c>
      <c r="J863" s="3">
        <v>0.1</v>
      </c>
      <c r="K863" s="3">
        <v>0.10089219330855019</v>
      </c>
      <c r="L863" s="3">
        <v>0.10297397769516729</v>
      </c>
      <c r="M863" s="3">
        <v>0.1</v>
      </c>
      <c r="N863" s="3">
        <v>0.120817843866171</v>
      </c>
      <c r="O863" s="3">
        <v>1</v>
      </c>
      <c r="P863" s="6">
        <f>$BV$43+ (B863*AI857) + (C863*$AJ$43) +(D863*$AK$43)+(E863*$AL$43)+(F863*$AM$43)+(G863*$AN$43)+(H863*$AO$43)+(I863*$AP$43)+(J863*$AQ$43)+(K863*$AR$43)+(L863*$AS$43)+(M863*$AT$43)+(N863*$AU$43)</f>
        <v>1.1111113082889892</v>
      </c>
      <c r="Q863" s="6">
        <f>$BW$43+ (B863*$AV$43) + (C863*$AW$43) +(D863*$AX$43)+(E863*$AY$43)+(F863*$AZ$43)+(G863*$BA$43)+(H863*$BB$43)+(I863*$BC$43)+(J863*$BD$43)+(K863*$BE$43)+(L863*$BF$43)+(M863*$BG$43)+(N863*$BH$43)</f>
        <v>2.5129876661774113</v>
      </c>
      <c r="R863" s="6">
        <f>$BX$43+ (B863*$BI$43) + (C863*$BJ$43) +(D863*$BK$43)+(E863*$BL$43)+(F863*$BM$43)+(G863*$BN$43)+(H863*$BO$43)+(I863*$BP$43)+(J863*$BQ$43)+(K863*$BR$43)+(L863*$BS$43)+(M863*$BT$43)+(N863*$BU$43)</f>
        <v>2.0142316659841852</v>
      </c>
      <c r="S863" s="6">
        <f>1/(1+EXP(-P863))</f>
        <v>0.7523362356003791</v>
      </c>
      <c r="T863" s="6">
        <f t="shared" ref="T863" si="9827">1/(1+EXP(-Q863))</f>
        <v>0.92504730296426851</v>
      </c>
      <c r="U863" s="6">
        <f t="shared" ref="U863" si="9828">1/(1+EXP(-R863))</f>
        <v>0.88228323250068719</v>
      </c>
      <c r="V863" s="6">
        <f>AB857+(S863*Y857)+(T863*Z857)+(U863*AA857)</f>
        <v>3.4486948367688786E-2</v>
      </c>
      <c r="W863" s="6">
        <f>1/(1+EXP(-V863))</f>
        <v>0.50862088267190675</v>
      </c>
      <c r="X863" s="6">
        <f>(O863 -W863) *W863 * (1-W863)</f>
        <v>0.12280826022370929</v>
      </c>
      <c r="Y863" s="6">
        <f>$Q$4*X863*S863</f>
        <v>9.2393104197337223E-3</v>
      </c>
      <c r="Z863" s="6">
        <f>$Q$4*X863*T863</f>
        <v>1.1360344990167633E-2</v>
      </c>
      <c r="AA863" s="6">
        <f>$Q$4*X863*U863</f>
        <v>1.083516688079598E-2</v>
      </c>
      <c r="AB863" s="6">
        <f>$Q$4*X863</f>
        <v>1.228082602237093E-2</v>
      </c>
      <c r="AC863" s="6">
        <f>X863 *Y857</f>
        <v>4.6136160159909616E-2</v>
      </c>
      <c r="AD863" s="6">
        <f t="shared" ref="AD863" si="9829">Y863 *Z857</f>
        <v>-2.4943894832424349E-3</v>
      </c>
      <c r="AE863" s="6">
        <f t="shared" ref="AE863" si="9830">Z863 *AA857</f>
        <v>-4.5434085427057706E-3</v>
      </c>
      <c r="AF863" s="6">
        <f>AC863 *S863*(1 - S863)</f>
        <v>8.596385749054249E-3</v>
      </c>
      <c r="AG863" s="6">
        <f>AD863 *T863*(1 - T863)</f>
        <v>-1.7294797160446383E-4</v>
      </c>
      <c r="AH863" s="6">
        <f>AE863 *U863*(1 - U863)</f>
        <v>-4.7187627651958157E-4</v>
      </c>
      <c r="AI863" s="6">
        <f>$Q$4*$AF$49 *B863</f>
        <v>7.0728115482255504E-5</v>
      </c>
      <c r="AJ863" s="6">
        <f t="shared" ref="AJ863" si="9831">$Q$4*$AF$49 *C863</f>
        <v>2.7023017915289378E-5</v>
      </c>
      <c r="AK863" s="6">
        <f t="shared" ref="AK863" si="9832">$Q$4*$AF$49 *D863</f>
        <v>2.7803466086128061E-5</v>
      </c>
      <c r="AL863" s="6">
        <f t="shared" ref="AL863" si="9833">$Q$4*$AF$49 *E863</f>
        <v>1.2301814292844728E-4</v>
      </c>
      <c r="AM863" s="6">
        <f t="shared" ref="AM863" si="9834">$Q$4*$AF$49 *F863</f>
        <v>2.2993954233334679E-4</v>
      </c>
      <c r="AN863" s="6">
        <f t="shared" ref="AN863" si="9835">$Q$4*$AF$49 *G863</f>
        <v>2.6242569744450695E-5</v>
      </c>
      <c r="AO863" s="6">
        <f t="shared" ref="AO863" si="9836">$Q$4*$AF$49 *H863</f>
        <v>2.6242569744450695E-5</v>
      </c>
      <c r="AP863" s="6">
        <f t="shared" ref="AP863" si="9837">$Q$4*$AF$49 *I863</f>
        <v>1.3628576183270493E-4</v>
      </c>
      <c r="AQ863" s="6">
        <f t="shared" ref="AQ863" si="9838">$Q$4*$AF$49 *J863</f>
        <v>2.6242569744450695E-5</v>
      </c>
      <c r="AR863" s="6">
        <f t="shared" ref="AR863" si="9839">$Q$4*$AF$49 *K863</f>
        <v>2.6476704195702298E-5</v>
      </c>
      <c r="AS863" s="6">
        <f t="shared" ref="AS863" si="9840">$Q$4*$AF$49 *L863</f>
        <v>2.7023017915289378E-5</v>
      </c>
      <c r="AT863" s="6">
        <f t="shared" ref="AT863" si="9841">$Q$4*$AF$49 *M863</f>
        <v>2.6242569744450695E-5</v>
      </c>
      <c r="AU863" s="6">
        <f t="shared" ref="AU863" si="9842">$Q$4*$AF$49 *N863</f>
        <v>3.170570694032147E-5</v>
      </c>
      <c r="AV863" s="6">
        <f>$Q$4*$AG$49 *B863</f>
        <v>5.8622748510761062E-7</v>
      </c>
      <c r="AW863" s="6">
        <f t="shared" ref="AW863" si="9843">$Q$4*$AG$49 *C863</f>
        <v>2.2397932879283909E-7</v>
      </c>
      <c r="AX863" s="6">
        <f t="shared" ref="AX863" si="9844">$Q$4*$AG$49 *D863</f>
        <v>2.3044804586988857E-7</v>
      </c>
      <c r="AY863" s="6">
        <f t="shared" ref="AY863" si="9845">$Q$4*$AG$49 *E863</f>
        <v>1.0196315292699279E-6</v>
      </c>
      <c r="AZ863" s="6">
        <f t="shared" ref="AZ863" si="9846">$Q$4*$AG$49 *F863</f>
        <v>1.90584576882571E-6</v>
      </c>
      <c r="BA863" s="6">
        <f t="shared" ref="BA863" si="9847">$Q$4*$AG$49 *G863</f>
        <v>2.1751061171578957E-7</v>
      </c>
      <c r="BB863" s="6">
        <f t="shared" ref="BB863" si="9848">$Q$4*$AG$49 *H863</f>
        <v>2.1751061171578957E-7</v>
      </c>
      <c r="BC863" s="6">
        <f t="shared" ref="BC863" si="9849">$Q$4*$AG$49 *I863</f>
        <v>1.1295997195797698E-6</v>
      </c>
      <c r="BD863" s="6">
        <f t="shared" ref="BD863" si="9850">$Q$4*$AG$49 *J863</f>
        <v>2.1751061171578957E-7</v>
      </c>
      <c r="BE863" s="6">
        <f t="shared" ref="BE863" si="9851">$Q$4*$AG$49 *K863</f>
        <v>2.1945122683890442E-7</v>
      </c>
      <c r="BF863" s="6">
        <f t="shared" ref="BF863" si="9852">$Q$4*$AG$49 *L863</f>
        <v>2.2397932879283909E-7</v>
      </c>
      <c r="BG863" s="6">
        <f t="shared" ref="BG863" si="9853">$Q$4*$AG$49 *M863</f>
        <v>2.1751061171578957E-7</v>
      </c>
      <c r="BH863" s="6">
        <f t="shared" ref="BH863" si="9854">$Q$4*$AG$49 *N863</f>
        <v>2.6279163125513609E-7</v>
      </c>
      <c r="BI863" s="6">
        <f>$Q$4*$AH$49 *B863</f>
        <v>3.4984895032724009E-7</v>
      </c>
      <c r="BJ863" s="6">
        <f t="shared" ref="BJ863" si="9855">$Q$4*$AH$49 *C863</f>
        <v>1.3366642653882154E-7</v>
      </c>
      <c r="BK863" s="6">
        <f t="shared" ref="BK863" si="9856">$Q$4*$AH$49 *D863</f>
        <v>1.3752682874932902E-7</v>
      </c>
      <c r="BL863" s="6">
        <f t="shared" ref="BL863" si="9857">$Q$4*$AH$49 *E863</f>
        <v>6.0849589843124165E-7</v>
      </c>
      <c r="BM863" s="6">
        <f t="shared" ref="BM863" si="9858">$Q$4*$AH$49 *F863</f>
        <v>1.1373710012707666E-6</v>
      </c>
      <c r="BN863" s="6">
        <f t="shared" ref="BN863" si="9859">$Q$4*$AH$49 *G863</f>
        <v>1.2980602432831405E-7</v>
      </c>
      <c r="BO863" s="6">
        <f t="shared" ref="BO863" si="9860">$Q$4*$AH$49 *H863</f>
        <v>1.2980602432831405E-7</v>
      </c>
      <c r="BP863" s="6">
        <f t="shared" ref="BP863" si="9861">$Q$4*$AH$49 *I863</f>
        <v>6.7412273600986892E-7</v>
      </c>
      <c r="BQ863" s="6">
        <f t="shared" ref="BQ863" si="9862">$Q$4*$AH$49 *J863</f>
        <v>1.2980602432831405E-7</v>
      </c>
      <c r="BR863" s="6">
        <f t="shared" ref="BR863" si="9863">$Q$4*$AH$49 *K863</f>
        <v>1.3096414499146631E-7</v>
      </c>
      <c r="BS863" s="6">
        <f t="shared" ref="BS863" si="9864">$Q$4*$AH$49 *L863</f>
        <v>1.3366642653882154E-7</v>
      </c>
      <c r="BT863" s="6">
        <f t="shared" ref="BT863" si="9865">$Q$4*$AH$49 *M863</f>
        <v>1.2980602432831405E-7</v>
      </c>
      <c r="BU863" s="6">
        <f t="shared" ref="BU863" si="9866">$Q$4*$AH$49 *N863</f>
        <v>1.568288398018664E-7</v>
      </c>
      <c r="BV863" s="6">
        <f>$Q$4*AF863</f>
        <v>8.5963857490542494E-4</v>
      </c>
      <c r="BW863" s="6">
        <f>$Q$4*AG863</f>
        <v>-1.7294797160446385E-5</v>
      </c>
      <c r="BX863" s="10">
        <f>$Q$4*AH863</f>
        <v>-4.7187627651958159E-5</v>
      </c>
    </row>
    <row r="864" spans="1:76" x14ac:dyDescent="0.25">
      <c r="A864" s="53"/>
      <c r="B864" s="21" t="s">
        <v>74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7">
        <f>Y857 + Y863</f>
        <v>0.3849156702661099</v>
      </c>
      <c r="Z864" s="7">
        <f t="shared" ref="Z864" si="9867">Z857 + Z863</f>
        <v>-0.25861537505002163</v>
      </c>
      <c r="AA864" s="7">
        <f t="shared" ref="AA864" si="9868">AA857 + AA863</f>
        <v>-0.38910062262542816</v>
      </c>
      <c r="AB864" s="7">
        <f>AB857+AB863</f>
        <v>0.36672978886646301</v>
      </c>
      <c r="AC864" s="41"/>
      <c r="AD864" s="42"/>
      <c r="AE864" s="42"/>
      <c r="AF864" s="42"/>
      <c r="AG864" s="42"/>
      <c r="AH864" s="43"/>
      <c r="AI864" s="7">
        <f>AI857 + AI863</f>
        <v>-3.5992478117515408E-2</v>
      </c>
      <c r="AJ864" s="7">
        <f t="shared" ref="AJ864:BX864" si="9869">AJ857 + AJ863</f>
        <v>0.7795397923068067</v>
      </c>
      <c r="AK864" s="7">
        <f t="shared" si="9869"/>
        <v>0.50204086647230461</v>
      </c>
      <c r="AL864" s="7">
        <f t="shared" si="9869"/>
        <v>2.8248753042061741E-2</v>
      </c>
      <c r="AM864" s="7">
        <f t="shared" si="9869"/>
        <v>8.8354721122288996E-2</v>
      </c>
      <c r="AN864" s="7">
        <f t="shared" si="9869"/>
        <v>0.37963711857986154</v>
      </c>
      <c r="AO864" s="7">
        <f t="shared" si="9869"/>
        <v>0.92648031668844144</v>
      </c>
      <c r="AP864" s="7">
        <f t="shared" si="9869"/>
        <v>3.0456343596873273E-2</v>
      </c>
      <c r="AQ864" s="7">
        <f t="shared" si="9869"/>
        <v>0.59504364651093578</v>
      </c>
      <c r="AR864" s="7">
        <f t="shared" si="9869"/>
        <v>8.4668830318714208E-2</v>
      </c>
      <c r="AS864" s="7">
        <f t="shared" si="9869"/>
        <v>0.55132475915548551</v>
      </c>
      <c r="AT864" s="7">
        <f t="shared" si="9869"/>
        <v>0.92951663724746969</v>
      </c>
      <c r="AU864" s="7">
        <f t="shared" si="9869"/>
        <v>0.84409629332115088</v>
      </c>
      <c r="AV864" s="7">
        <f t="shared" si="9869"/>
        <v>0.64545561780480942</v>
      </c>
      <c r="AW864" s="7">
        <f t="shared" si="9869"/>
        <v>0.89383755413464339</v>
      </c>
      <c r="AX864" s="7">
        <f t="shared" si="9869"/>
        <v>0.68457754543421268</v>
      </c>
      <c r="AY864" s="7">
        <f t="shared" si="9869"/>
        <v>0.92062693937966744</v>
      </c>
      <c r="AZ864" s="7">
        <f t="shared" si="9869"/>
        <v>0.67302111948834675</v>
      </c>
      <c r="BA864" s="7">
        <f t="shared" si="9869"/>
        <v>0.18662473991447434</v>
      </c>
      <c r="BB864" s="7">
        <f t="shared" si="9869"/>
        <v>0.33982687899428526</v>
      </c>
      <c r="BC864" s="7">
        <f t="shared" si="9869"/>
        <v>0.79412155578184385</v>
      </c>
      <c r="BD864" s="7">
        <f t="shared" si="9869"/>
        <v>0.68558224881189411</v>
      </c>
      <c r="BE864" s="7">
        <f t="shared" si="9869"/>
        <v>4.4177019243920673E-2</v>
      </c>
      <c r="BF864" s="7">
        <f t="shared" si="9869"/>
        <v>0.64869475158142398</v>
      </c>
      <c r="BG864" s="7">
        <f t="shared" si="9869"/>
        <v>0.77482263228743109</v>
      </c>
      <c r="BH864" s="7">
        <f t="shared" si="9869"/>
        <v>0.97920829049393199</v>
      </c>
      <c r="BI864" s="7">
        <f t="shared" si="9869"/>
        <v>0.7413932400993356</v>
      </c>
      <c r="BJ864" s="7">
        <f t="shared" si="9869"/>
        <v>0.38536718572318357</v>
      </c>
      <c r="BK864" s="7">
        <f t="shared" si="9869"/>
        <v>0.33204854891160068</v>
      </c>
      <c r="BL864" s="7">
        <f t="shared" si="9869"/>
        <v>6.0437420020240447E-2</v>
      </c>
      <c r="BM864" s="7">
        <f t="shared" si="9869"/>
        <v>0.76718207170972752</v>
      </c>
      <c r="BN864" s="7">
        <f t="shared" si="9869"/>
        <v>0.46574473925083015</v>
      </c>
      <c r="BO864" s="7">
        <f t="shared" si="9869"/>
        <v>0.88948745219326497</v>
      </c>
      <c r="BP864" s="7">
        <f t="shared" si="9869"/>
        <v>0.3422692613932275</v>
      </c>
      <c r="BQ864" s="7">
        <f t="shared" si="9869"/>
        <v>0.37180740767257758</v>
      </c>
      <c r="BR864" s="7">
        <f t="shared" si="9869"/>
        <v>0.3198258833158481</v>
      </c>
      <c r="BS864" s="7">
        <f t="shared" si="9869"/>
        <v>0.20238513012027029</v>
      </c>
      <c r="BT864" s="7">
        <f t="shared" si="9869"/>
        <v>0.79144014322731771</v>
      </c>
      <c r="BU864" s="7">
        <f t="shared" si="9869"/>
        <v>0.21185380467488849</v>
      </c>
      <c r="BV864" s="7">
        <f t="shared" si="9869"/>
        <v>4.2325062869446928E-2</v>
      </c>
      <c r="BW864" s="7">
        <f t="shared" si="9869"/>
        <v>0.31420557468414612</v>
      </c>
      <c r="BX864" s="11">
        <f t="shared" si="9869"/>
        <v>0.55560007300064274</v>
      </c>
    </row>
    <row r="865" spans="1:76" x14ac:dyDescent="0.25">
      <c r="A865" s="53"/>
      <c r="BX865" s="12"/>
    </row>
    <row r="866" spans="1:76" x14ac:dyDescent="0.25">
      <c r="A866" s="53"/>
      <c r="B866" s="8">
        <v>0.29033457249070638</v>
      </c>
      <c r="C866" s="3">
        <v>0.10297397769516729</v>
      </c>
      <c r="D866" s="3">
        <v>0.11189591078066916</v>
      </c>
      <c r="E866" s="3">
        <v>0.48066914498141267</v>
      </c>
      <c r="F866" s="3">
        <v>0.88215613382899627</v>
      </c>
      <c r="G866" s="3">
        <v>0.1</v>
      </c>
      <c r="H866" s="3">
        <v>0.1</v>
      </c>
      <c r="I866" s="3">
        <v>0.41226765799256504</v>
      </c>
      <c r="J866" s="3">
        <v>0.10297397769516729</v>
      </c>
      <c r="K866" s="3">
        <v>0.10059479553903346</v>
      </c>
      <c r="L866" s="3">
        <v>0.10594795539033458</v>
      </c>
      <c r="M866" s="3">
        <v>0.10297397769516729</v>
      </c>
      <c r="N866" s="3">
        <v>0.120817843866171</v>
      </c>
      <c r="O866" s="3">
        <v>0</v>
      </c>
      <c r="P866" s="6">
        <f>$BV$43+ (B866*AI860) + (C866*$AJ$43) +(D866*$AK$43)+(E866*$AL$43)+(F866*$AM$43)+(G866*$AN$43)+(H866*$AO$43)+(I866*$AP$43)+(J866*$AQ$43)+(K866*$AR$43)+(L866*$AS$43)+(M866*$AT$43)+(N866*$AU$43)</f>
        <v>1.1168360491324956</v>
      </c>
      <c r="Q866" s="6">
        <f>$BW$43+ (B866*$AV$43) + (C866*$AW$43) +(D866*$AX$43)+(E866*$AY$43)+(F866*$AZ$43)+(G866*$BA$43)+(H866*$BB$43)+(I866*$BC$43)+(J866*$BD$43)+(K866*$BE$43)+(L866*$BF$43)+(M866*$BG$43)+(N866*$BH$43)</f>
        <v>2.4655634858100868</v>
      </c>
      <c r="R866" s="6">
        <f>$BX$43+ (B866*$BI$43) + (C866*$BJ$43) +(D866*$BK$43)+(E866*$BL$43)+(F866*$BM$43)+(G866*$BN$43)+(H866*$BO$43)+(I866*$BP$43)+(J866*$BQ$43)+(K866*$BR$43)+(L866*$BS$43)+(M866*$BT$43)+(N866*$BU$43)</f>
        <v>2.0036371550250882</v>
      </c>
      <c r="S866" s="6">
        <f>1/(1+EXP(-P866))</f>
        <v>0.7534013645401284</v>
      </c>
      <c r="T866" s="6">
        <f t="shared" ref="T866" si="9870">1/(1+EXP(-Q866))</f>
        <v>0.92169215469987387</v>
      </c>
      <c r="U866" s="6">
        <f t="shared" ref="U866" si="9871">1/(1+EXP(-R866))</f>
        <v>0.88117842732851526</v>
      </c>
      <c r="V866" s="6">
        <f>AB857+(S866*Y857)+(T866*Z857)+(U866*AA857)</f>
        <v>3.6234751827845524E-2</v>
      </c>
      <c r="W866" s="6">
        <f t="shared" ref="W866" si="9872">1/(1+EXP(-V866))</f>
        <v>0.50905769694791492</v>
      </c>
      <c r="X866" s="6">
        <f>(O866 -W866) *W866 * (1-W866)</f>
        <v>-0.12722266018954687</v>
      </c>
      <c r="Y866" s="6">
        <f>$Q$4*X866*S866</f>
        <v>-9.5849725787229695E-3</v>
      </c>
      <c r="Z866" s="6">
        <f>$Q$4*X866*T866</f>
        <v>-1.1726012779675332E-2</v>
      </c>
      <c r="AA866" s="6">
        <f>$Q$4*X866*U866</f>
        <v>-1.1210586362637503E-2</v>
      </c>
      <c r="AB866" s="6">
        <f>$Q$4*X866</f>
        <v>-1.2722266018954688E-2</v>
      </c>
      <c r="AC866" s="6">
        <f>X866 *Y857</f>
        <v>-4.7794545869981442E-2</v>
      </c>
      <c r="AD866" s="6">
        <f>X866 *Z857</f>
        <v>3.4347029290101236E-2</v>
      </c>
      <c r="AE866" s="6">
        <f>X866 *AA857</f>
        <v>5.08808950459885E-2</v>
      </c>
      <c r="AF866" s="6">
        <f>AC866 *S866*(1 - S866)</f>
        <v>-8.8796410653359092E-3</v>
      </c>
      <c r="AG866" s="6">
        <f>AD866 *T866*(1 - T866)</f>
        <v>2.4790217977825892E-3</v>
      </c>
      <c r="AH866" s="6">
        <f>AE866 *U866*(1 - U866)</f>
        <v>5.3273826867286135E-3</v>
      </c>
      <c r="AI866" s="6">
        <f>$Q$4*$AF$52 *B866</f>
        <v>-4.4871305332942388E-4</v>
      </c>
      <c r="AJ866" s="6">
        <f t="shared" ref="AJ866" si="9873">$Q$4*$AF$52 *C866</f>
        <v>-1.5914662710915544E-4</v>
      </c>
      <c r="AK866" s="6">
        <f t="shared" ref="AK866" si="9874">$Q$4*$AF$52 *D866</f>
        <v>-1.7293550454821583E-4</v>
      </c>
      <c r="AL866" s="6">
        <f t="shared" ref="AL866" si="9875">$Q$4*$AF$52 *E866</f>
        <v>-7.4287577202937895E-4</v>
      </c>
      <c r="AM866" s="6">
        <f t="shared" ref="AM866" si="9876">$Q$4*$AF$52 *F866</f>
        <v>-1.3633752567870968E-3</v>
      </c>
      <c r="AN866" s="6">
        <f t="shared" ref="AN866" si="9877">$Q$4*$AF$52 *G866</f>
        <v>-1.5455033462946863E-4</v>
      </c>
      <c r="AO866" s="6">
        <f t="shared" ref="AO866" si="9878">$Q$4*$AF$52 *H866</f>
        <v>-1.5455033462946863E-4</v>
      </c>
      <c r="AP866" s="6">
        <f t="shared" ref="AP866" si="9879">$Q$4*$AF$52 *I866</f>
        <v>-6.3716104499658254E-4</v>
      </c>
      <c r="AQ866" s="6">
        <f t="shared" ref="AQ866" si="9880">$Q$4*$AF$52 *J866</f>
        <v>-1.5914662710915544E-4</v>
      </c>
      <c r="AR866" s="6">
        <f t="shared" ref="AR866" si="9881">$Q$4*$AF$52 *K866</f>
        <v>-1.5546959312540598E-4</v>
      </c>
      <c r="AS866" s="6">
        <f t="shared" ref="AS866" si="9882">$Q$4*$AF$52 *L866</f>
        <v>-1.6374291958884223E-4</v>
      </c>
      <c r="AT866" s="6">
        <f t="shared" ref="AT866" si="9883">$Q$4*$AF$52 *M866</f>
        <v>-1.5914662710915544E-4</v>
      </c>
      <c r="AU866" s="6">
        <f t="shared" ref="AU866" si="9884">$Q$4*$AF$52 *N866</f>
        <v>-1.8672438198727621E-4</v>
      </c>
      <c r="AV866" s="6">
        <f>$Q$4*$AG$52 *B866</f>
        <v>-5.0799712809904275E-5</v>
      </c>
      <c r="AW866" s="6">
        <f t="shared" ref="AW866" si="9885">$Q$4*$AG$52 *C866</f>
        <v>-1.8017311713628017E-5</v>
      </c>
      <c r="AX866" s="6">
        <f t="shared" ref="AX866" si="9886">$Q$4*$AG$52 *D866</f>
        <v>-1.9578378432498315E-5</v>
      </c>
      <c r="AY866" s="6">
        <f t="shared" ref="AY866" si="9887">$Q$4*$AG$52 *E866</f>
        <v>-8.4102469479137277E-5</v>
      </c>
      <c r="AZ866" s="6">
        <f t="shared" ref="AZ866" si="9888">$Q$4*$AG$52 *F866</f>
        <v>-1.5435047182830067E-4</v>
      </c>
      <c r="BA866" s="6">
        <f t="shared" ref="BA866" si="9889">$Q$4*$AG$52 *G866</f>
        <v>-1.7496956140671253E-5</v>
      </c>
      <c r="BB866" s="6">
        <f t="shared" ref="BB866" si="9890">$Q$4*$AG$52 *H866</f>
        <v>-1.7496956140671253E-5</v>
      </c>
      <c r="BC866" s="6">
        <f t="shared" ref="BC866" si="9891">$Q$4*$AG$52 *I866</f>
        <v>-7.2134291301131665E-5</v>
      </c>
      <c r="BD866" s="6">
        <f t="shared" ref="BD866" si="9892">$Q$4*$AG$52 *J866</f>
        <v>-1.8017311713628017E-5</v>
      </c>
      <c r="BE866" s="6">
        <f t="shared" ref="BE866" si="9893">$Q$4*$AG$52 *K866</f>
        <v>-1.7601027255262605E-5</v>
      </c>
      <c r="BF866" s="6">
        <f t="shared" ref="BF866" si="9894">$Q$4*$AG$52 *L866</f>
        <v>-1.8537667286584785E-5</v>
      </c>
      <c r="BG866" s="6">
        <f t="shared" ref="BG866" si="9895">$Q$4*$AG$52 *M866</f>
        <v>-1.8017311713628017E-5</v>
      </c>
      <c r="BH866" s="6">
        <f t="shared" ref="BH866" si="9896">$Q$4*$AG$52 *N866</f>
        <v>-2.1139445151368612E-5</v>
      </c>
      <c r="BI866" s="6">
        <f>$Q$4*$AH$52 *B866</f>
        <v>-2.4001231093712511E-5</v>
      </c>
      <c r="BJ866" s="6">
        <f t="shared" ref="BJ866" si="9897">$Q$4*$AH$52 *C866</f>
        <v>-8.5126005287559081E-6</v>
      </c>
      <c r="BK866" s="6">
        <f t="shared" ref="BK866" si="9898">$Q$4*$AH$52 *D866</f>
        <v>-9.2501543651824131E-6</v>
      </c>
      <c r="BL866" s="6">
        <f t="shared" ref="BL866" si="9899">$Q$4*$AH$52 *E866</f>
        <v>-3.9735712937477939E-5</v>
      </c>
      <c r="BM866" s="6">
        <f t="shared" ref="BM866" si="9900">$Q$4*$AH$52 *F866</f>
        <v>-7.292563557667065E-5</v>
      </c>
      <c r="BN866" s="6">
        <f t="shared" ref="BN866" si="9901">$Q$4*$AH$52 *G866</f>
        <v>-8.2667492499470737E-6</v>
      </c>
      <c r="BO866" s="6">
        <f t="shared" ref="BO866" si="9902">$Q$4*$AH$52 *H866</f>
        <v>-8.2667492499470737E-6</v>
      </c>
      <c r="BP866" s="6">
        <f t="shared" ref="BP866" si="9903">$Q$4*$AH$52 *I866</f>
        <v>-3.4081133524874732E-5</v>
      </c>
      <c r="BQ866" s="6">
        <f t="shared" ref="BQ866" si="9904">$Q$4*$AH$52 *J866</f>
        <v>-8.5126005287559081E-6</v>
      </c>
      <c r="BR866" s="6">
        <f t="shared" ref="BR866" si="9905">$Q$4*$AH$52 *K866</f>
        <v>-8.3159195057088406E-6</v>
      </c>
      <c r="BS866" s="6">
        <f t="shared" ref="BS866" si="9906">$Q$4*$AH$52 *L866</f>
        <v>-8.7584518075647443E-6</v>
      </c>
      <c r="BT866" s="6">
        <f t="shared" ref="BT866" si="9907">$Q$4*$AH$52 *M866</f>
        <v>-8.5126005287559081E-6</v>
      </c>
      <c r="BU866" s="6">
        <f t="shared" ref="BU866" si="9908">$Q$4*$AH$52 *N866</f>
        <v>-9.9877082016089164E-6</v>
      </c>
      <c r="BV866" s="6">
        <f>$Q$4*AF866</f>
        <v>-8.8796410653359096E-4</v>
      </c>
      <c r="BW866" s="6">
        <f>$Q$4*AG866</f>
        <v>2.4790217977825894E-4</v>
      </c>
      <c r="BX866" s="10">
        <f>$Q$4*AH866</f>
        <v>5.3273826867286135E-4</v>
      </c>
    </row>
    <row r="867" spans="1:76" x14ac:dyDescent="0.25">
      <c r="A867" s="53"/>
      <c r="B867" s="21" t="s">
        <v>74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13">
        <f>Y864+Y866</f>
        <v>0.37533069768738692</v>
      </c>
      <c r="Z867" s="13">
        <f t="shared" ref="Z867:AB867" si="9909">Z864+Z866</f>
        <v>-0.27034138782969697</v>
      </c>
      <c r="AA867" s="13">
        <f t="shared" si="9909"/>
        <v>-0.40031120898806566</v>
      </c>
      <c r="AB867" s="13">
        <f t="shared" si="9909"/>
        <v>0.3540075228475083</v>
      </c>
      <c r="AC867" s="36" t="s">
        <v>74</v>
      </c>
      <c r="AD867" s="36"/>
      <c r="AE867" s="36"/>
      <c r="AF867" s="36"/>
      <c r="AG867" s="36"/>
      <c r="AH867" s="36"/>
      <c r="AI867" s="14">
        <f>AI864+AI866</f>
        <v>-3.6441191170844829E-2</v>
      </c>
      <c r="AJ867" s="14">
        <f t="shared" ref="AJ867:BV867" si="9910">AJ864+AJ866</f>
        <v>0.77938064567969756</v>
      </c>
      <c r="AK867" s="14">
        <f t="shared" si="9910"/>
        <v>0.50186793096775639</v>
      </c>
      <c r="AL867" s="14">
        <f t="shared" si="9910"/>
        <v>2.7505877270032363E-2</v>
      </c>
      <c r="AM867" s="14">
        <f t="shared" si="9910"/>
        <v>8.6991345865501904E-2</v>
      </c>
      <c r="AN867" s="14">
        <f t="shared" si="9910"/>
        <v>0.37948256824523208</v>
      </c>
      <c r="AO867" s="14">
        <f t="shared" si="9910"/>
        <v>0.92632576635381192</v>
      </c>
      <c r="AP867" s="14">
        <f t="shared" si="9910"/>
        <v>2.981918255187669E-2</v>
      </c>
      <c r="AQ867" s="14">
        <f t="shared" si="9910"/>
        <v>0.59488449988382663</v>
      </c>
      <c r="AR867" s="14">
        <f t="shared" si="9910"/>
        <v>8.4513360725588807E-2</v>
      </c>
      <c r="AS867" s="14">
        <f t="shared" si="9910"/>
        <v>0.55116101623589664</v>
      </c>
      <c r="AT867" s="14">
        <f t="shared" si="9910"/>
        <v>0.92935749062036055</v>
      </c>
      <c r="AU867" s="14">
        <f t="shared" si="9910"/>
        <v>0.84390956893916358</v>
      </c>
      <c r="AV867" s="14">
        <f t="shared" si="9910"/>
        <v>0.64540481809199957</v>
      </c>
      <c r="AW867" s="14">
        <f t="shared" si="9910"/>
        <v>0.89381953682292981</v>
      </c>
      <c r="AX867" s="14">
        <f t="shared" si="9910"/>
        <v>0.6845579670557802</v>
      </c>
      <c r="AY867" s="14">
        <f t="shared" si="9910"/>
        <v>0.92054283691018834</v>
      </c>
      <c r="AZ867" s="14">
        <f t="shared" si="9910"/>
        <v>0.67286676901651843</v>
      </c>
      <c r="BA867" s="14">
        <f t="shared" si="9910"/>
        <v>0.18660724295833367</v>
      </c>
      <c r="BB867" s="14">
        <f t="shared" si="9910"/>
        <v>0.33980938203814459</v>
      </c>
      <c r="BC867" s="14">
        <f t="shared" si="9910"/>
        <v>0.7940494214905427</v>
      </c>
      <c r="BD867" s="14">
        <f t="shared" si="9910"/>
        <v>0.68556423150018053</v>
      </c>
      <c r="BE867" s="14">
        <f t="shared" si="9910"/>
        <v>4.4159418216665414E-2</v>
      </c>
      <c r="BF867" s="14">
        <f t="shared" si="9910"/>
        <v>0.64867621391413743</v>
      </c>
      <c r="BG867" s="14">
        <f t="shared" si="9910"/>
        <v>0.77480461497571751</v>
      </c>
      <c r="BH867" s="14">
        <f t="shared" si="9910"/>
        <v>0.97918715104878062</v>
      </c>
      <c r="BI867" s="14">
        <f t="shared" si="9910"/>
        <v>0.74136923886824191</v>
      </c>
      <c r="BJ867" s="14">
        <f t="shared" si="9910"/>
        <v>0.38535867312265482</v>
      </c>
      <c r="BK867" s="14">
        <f t="shared" si="9910"/>
        <v>0.33203929875723548</v>
      </c>
      <c r="BL867" s="14">
        <f t="shared" si="9910"/>
        <v>6.0397684307302968E-2</v>
      </c>
      <c r="BM867" s="14">
        <f t="shared" si="9910"/>
        <v>0.76710914607415082</v>
      </c>
      <c r="BN867" s="14">
        <f t="shared" si="9910"/>
        <v>0.46573647250158018</v>
      </c>
      <c r="BO867" s="14">
        <f t="shared" si="9910"/>
        <v>0.88947918544401505</v>
      </c>
      <c r="BP867" s="14">
        <f t="shared" si="9910"/>
        <v>0.34223518025970262</v>
      </c>
      <c r="BQ867" s="14">
        <f t="shared" si="9910"/>
        <v>0.37179889507204883</v>
      </c>
      <c r="BR867" s="14">
        <f t="shared" si="9910"/>
        <v>0.31981756739634237</v>
      </c>
      <c r="BS867" s="14">
        <f t="shared" si="9910"/>
        <v>0.20237637166846273</v>
      </c>
      <c r="BT867" s="14">
        <f t="shared" si="9910"/>
        <v>0.7914316306267889</v>
      </c>
      <c r="BU867" s="14">
        <f t="shared" si="9910"/>
        <v>0.21184381696668689</v>
      </c>
      <c r="BV867" s="14">
        <f t="shared" si="9910"/>
        <v>4.1437098762913335E-2</v>
      </c>
      <c r="BW867" s="14">
        <f>BW864+BW866</f>
        <v>0.31445347686392439</v>
      </c>
      <c r="BX867" s="15">
        <f t="shared" ref="BX867" si="9911">BX864+BX866</f>
        <v>0.55613281126931557</v>
      </c>
    </row>
    <row r="868" spans="1:76" x14ac:dyDescent="0.25">
      <c r="A868" s="53"/>
      <c r="BX868" s="12"/>
    </row>
    <row r="869" spans="1:76" ht="14.25" customHeight="1" x14ac:dyDescent="0.25">
      <c r="A869" s="53"/>
      <c r="B869" s="8">
        <v>0.32007434944237922</v>
      </c>
      <c r="C869" s="3">
        <v>0.1</v>
      </c>
      <c r="D869" s="3">
        <v>0.10594795539033458</v>
      </c>
      <c r="E869" s="3">
        <v>0.45687732342007437</v>
      </c>
      <c r="F869" s="3">
        <v>0.9</v>
      </c>
      <c r="G869" s="3">
        <v>0.1</v>
      </c>
      <c r="H869" s="3">
        <v>0.10594795539033458</v>
      </c>
      <c r="I869" s="3">
        <v>0.45985130111524164</v>
      </c>
      <c r="J869" s="3">
        <v>0.10297397769516729</v>
      </c>
      <c r="K869" s="3">
        <v>0.10059479553903346</v>
      </c>
      <c r="L869" s="3">
        <v>0.10297397769516729</v>
      </c>
      <c r="M869" s="3">
        <v>0.10297397769516729</v>
      </c>
      <c r="N869" s="3">
        <v>0.10892193308550187</v>
      </c>
      <c r="O869" s="3">
        <v>0</v>
      </c>
      <c r="P869" s="6">
        <f>$BV$43+ (B869*AI863) + (C869*$AJ$43) +(D869*$AK$43)+(E869*$AL$43)+(F869*$AM$43)+(G869*$AN$43)+(H869*$AO$43)+(I869*$AP$43)+(J869*$AQ$43)+(K869*$AR$43)+(L869*$AS$43)+(M869*$AT$43)+(N869*$AU$43)</f>
        <v>1.1143230549601821</v>
      </c>
      <c r="Q869" s="6">
        <f>$BW$43+ (B869*$AV$43) + (C869*$AW$43) +(D869*$AX$43)+(E869*$AY$43)+(F869*$AZ$43)+(G869*$BA$43)+(H869*$BB$43)+(I869*$BC$43)+(J869*$BD$43)+(K869*$BE$43)+(L869*$BF$43)+(M869*$BG$43)+(N869*$BH$43)</f>
        <v>2.4954608669463334</v>
      </c>
      <c r="R869" s="6">
        <f>$BX$43+ (B869*$BI$43) + (C869*$BJ$43) +(D869*$BK$43)+(E869*$BL$43)+(F869*$BM$43)+(G869*$BN$43)+(H869*$BO$43)+(I869*$BP$43)+(J869*$BQ$43)+(K869*$BR$43)+(L869*$BS$43)+(M869*$BT$43)+(N869*$BU$43)</f>
        <v>2.053859722839591</v>
      </c>
      <c r="S869" s="6">
        <f t="shared" ref="S869" si="9912">1/(1+EXP(-P869))</f>
        <v>0.75293418375792309</v>
      </c>
      <c r="T869" s="6">
        <f>1/(1+EXP(-Q869))</f>
        <v>0.92382299661895484</v>
      </c>
      <c r="U869" s="6">
        <f>1/(1+EXP(-R869))</f>
        <v>0.88633704164848148</v>
      </c>
      <c r="V869" s="6">
        <f>AB857+(S869*Y857)+(T869*Z857)+(U869*AA857)</f>
        <v>3.3420852979986926E-2</v>
      </c>
      <c r="W869" s="6">
        <f t="shared" ref="W869" si="9913">1/(1+EXP(-V869))</f>
        <v>0.50835443563318905</v>
      </c>
      <c r="X869" s="6">
        <f>(O869 -W869) *W869 * (1-W869)</f>
        <v>-0.12705312749976447</v>
      </c>
      <c r="Y869" s="6">
        <f>$Q$4*X869*S869</f>
        <v>-9.5662642847926492E-3</v>
      </c>
      <c r="Z869" s="6">
        <f>$Q$4*X869*T869</f>
        <v>-1.1737460097664255E-2</v>
      </c>
      <c r="AA869" s="6">
        <f>$Q$4*X869*U869</f>
        <v>-1.1261189316032857E-2</v>
      </c>
      <c r="AB869" s="6">
        <f>$Q$4*X869</f>
        <v>-1.2705312749976447E-2</v>
      </c>
      <c r="AC869" s="6">
        <f>$X869 *Y857</f>
        <v>-4.7730856446209023E-2</v>
      </c>
      <c r="AD869" s="6">
        <f>$X869 *Z857</f>
        <v>3.4301259580106887E-2</v>
      </c>
      <c r="AE869" s="6">
        <f>$X869 *AA857</f>
        <v>5.081309285585326E-2</v>
      </c>
      <c r="AF869" s="6">
        <f>AC869 *S869*(1 - S869)</f>
        <v>-8.8790990961222175E-3</v>
      </c>
      <c r="AG869" s="6">
        <f>AD869 *T869*(1 - T869)</f>
        <v>2.4139191582921884E-3</v>
      </c>
      <c r="AH869" s="6">
        <f>AE869 *U869*(1 - U869)</f>
        <v>5.1190984873297866E-3</v>
      </c>
      <c r="AI869" s="6">
        <f t="shared" ref="AI869" si="9914">$Q$4*$AF$33 *B869</f>
        <v>-4.7762817871976817E-4</v>
      </c>
      <c r="AJ869" s="6">
        <f t="shared" ref="AJ869" si="9915">$Q$4*$AF$33 *C869</f>
        <v>-1.4922413481488689E-4</v>
      </c>
      <c r="AK869" s="6">
        <f t="shared" ref="AK869" si="9916">$Q$4*$AF$33 *D869</f>
        <v>-1.5809991978528909E-4</v>
      </c>
      <c r="AL869" s="6">
        <f t="shared" ref="AL869" si="9917">$Q$4*$AF$33 *E869</f>
        <v>-6.817712330390186E-4</v>
      </c>
      <c r="AM869" s="6">
        <f t="shared" ref="AM869" si="9918">$Q$4*$AF$33 *F869</f>
        <v>-1.3430172133339822E-3</v>
      </c>
      <c r="AN869" s="6">
        <f t="shared" ref="AN869" si="9919">$Q$4*$AF$33 *G869</f>
        <v>-1.4922413481488689E-4</v>
      </c>
      <c r="AO869" s="6">
        <f t="shared" ref="AO869" si="9920">$Q$4*$AF$33 *H869</f>
        <v>-1.5809991978528909E-4</v>
      </c>
      <c r="AP869" s="6">
        <f t="shared" ref="AP869" si="9921">$Q$4*$AF$33 *I869</f>
        <v>-6.8620912552421962E-4</v>
      </c>
      <c r="AQ869" s="6">
        <f t="shared" ref="AQ869" si="9922">$Q$4*$AF$33 *J869</f>
        <v>-1.5366202730008799E-4</v>
      </c>
      <c r="AR869" s="6">
        <f t="shared" ref="AR869" si="9923">$Q$4*$AF$33 *K869</f>
        <v>-1.501117133119271E-4</v>
      </c>
      <c r="AS869" s="6">
        <f t="shared" ref="AS869" si="9924">$Q$4*$AF$33 *L869</f>
        <v>-1.5366202730008799E-4</v>
      </c>
      <c r="AT869" s="6">
        <f t="shared" ref="AT869" si="9925">$Q$4*$AF$33 *M869</f>
        <v>-1.5366202730008799E-4</v>
      </c>
      <c r="AU869" s="6">
        <f t="shared" ref="AU869" si="9926">$Q$4*$AF$33 *N869</f>
        <v>-1.6253781227049019E-4</v>
      </c>
      <c r="AV869" s="6">
        <f t="shared" ref="AV869" si="9927">$Q$4*$AG$33 *B869</f>
        <v>-5.733351398497838E-5</v>
      </c>
      <c r="AW869" s="6">
        <f t="shared" ref="AW869" si="9928">$Q$4*$AG$33 *C869</f>
        <v>-1.7912561279859678E-5</v>
      </c>
      <c r="AX869" s="6">
        <f t="shared" ref="AX869" si="9929">$Q$4*$AG$33 *D869</f>
        <v>-1.8977992434052078E-5</v>
      </c>
      <c r="AY869" s="6">
        <f t="shared" ref="AY869" si="9930">$Q$4*$AG$33 *E869</f>
        <v>-8.1838430531403508E-5</v>
      </c>
      <c r="AZ869" s="6">
        <f t="shared" ref="AZ869" si="9931">$Q$4*$AG$33 *F869</f>
        <v>-1.6121305151873711E-4</v>
      </c>
      <c r="BA869" s="6">
        <f t="shared" ref="BA869" si="9932">$Q$4*$AG$33 *G869</f>
        <v>-1.7912561279859678E-5</v>
      </c>
      <c r="BB869" s="6">
        <f t="shared" ref="BB869" si="9933">$Q$4*$AG$33 *H869</f>
        <v>-1.8977992434052078E-5</v>
      </c>
      <c r="BC869" s="6">
        <f t="shared" ref="BC869" si="9934">$Q$4*$AG$33 *I869</f>
        <v>-8.2371146108499717E-5</v>
      </c>
      <c r="BD869" s="6">
        <f t="shared" ref="BD869" si="9935">$Q$4*$AG$33 *J869</f>
        <v>-1.8445276856955879E-5</v>
      </c>
      <c r="BE869" s="6">
        <f t="shared" ref="BE869" si="9936">$Q$4*$AG$33 *K869</f>
        <v>-1.8019104395278919E-5</v>
      </c>
      <c r="BF869" s="6">
        <f t="shared" ref="BF869" si="9937">$Q$4*$AG$33 *L869</f>
        <v>-1.8445276856955879E-5</v>
      </c>
      <c r="BG869" s="6">
        <f t="shared" ref="BG869" si="9938">$Q$4*$AG$33 *M869</f>
        <v>-1.8445276856955879E-5</v>
      </c>
      <c r="BH869" s="6">
        <f t="shared" ref="BH869" si="9939">$Q$4*$AG$33 *N869</f>
        <v>-1.9510708011148276E-5</v>
      </c>
      <c r="BI869" s="6">
        <f t="shared" ref="BI869" si="9940">$Q$4*$AH$33 *B869</f>
        <v>-3.1616436273228051E-5</v>
      </c>
      <c r="BJ869" s="6">
        <f t="shared" ref="BJ869" si="9941">$Q$4*$AH$33 *C869</f>
        <v>-9.8778412979074856E-6</v>
      </c>
      <c r="BK869" s="6">
        <f t="shared" ref="BK869" si="9942">$Q$4*$AH$33 *D869</f>
        <v>-1.0465370891835069E-5</v>
      </c>
      <c r="BL869" s="6">
        <f t="shared" ref="BL869" si="9943">$Q$4*$AH$33 *E869</f>
        <v>-4.5129616933562451E-5</v>
      </c>
      <c r="BM869" s="6">
        <f t="shared" ref="BM869" si="9944">$Q$4*$AH$33 *F869</f>
        <v>-8.8900571681167377E-5</v>
      </c>
      <c r="BN869" s="6">
        <f t="shared" ref="BN869" si="9945">$Q$4*$AH$33 *G869</f>
        <v>-9.8778412979074856E-6</v>
      </c>
      <c r="BO869" s="6">
        <f t="shared" ref="BO869" si="9946">$Q$4*$AH$33 *H869</f>
        <v>-1.0465370891835069E-5</v>
      </c>
      <c r="BP869" s="6">
        <f t="shared" ref="BP869" si="9947">$Q$4*$AH$33 *I869</f>
        <v>-4.5423381730526246E-5</v>
      </c>
      <c r="BQ869" s="6">
        <f t="shared" ref="BQ869" si="9948">$Q$4*$AH$33 *J869</f>
        <v>-1.0171606094871277E-5</v>
      </c>
      <c r="BR869" s="6">
        <f t="shared" ref="BR869" si="9949">$Q$4*$AH$33 *K869</f>
        <v>-9.9365942573002432E-6</v>
      </c>
      <c r="BS869" s="6">
        <f t="shared" ref="BS869" si="9950">$Q$4*$AH$33 *L869</f>
        <v>-1.0171606094871277E-5</v>
      </c>
      <c r="BT869" s="6">
        <f t="shared" ref="BT869" si="9951">$Q$4*$AH$33 *M869</f>
        <v>-1.0171606094871277E-5</v>
      </c>
      <c r="BU869" s="6">
        <f t="shared" ref="BU869" si="9952">$Q$4*$AH$33 *N869</f>
        <v>-1.075913568879886E-5</v>
      </c>
      <c r="BV869" s="6">
        <f>AF869*BV867</f>
        <v>-3.6792410617171085E-4</v>
      </c>
      <c r="BW869" s="6">
        <f t="shared" ref="BW869" si="9953">AG869*BW867</f>
        <v>7.5906527219341653E-4</v>
      </c>
      <c r="BX869" s="10">
        <f>AH869*BX867</f>
        <v>2.8468986329232152E-3</v>
      </c>
    </row>
    <row r="870" spans="1:76" x14ac:dyDescent="0.25">
      <c r="A870" s="53"/>
      <c r="B870" s="21" t="s">
        <v>74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13">
        <f>Y867+Y869</f>
        <v>0.36576443340259429</v>
      </c>
      <c r="Z870" s="13">
        <f t="shared" ref="Z870:AB870" si="9954">Z867+Z869</f>
        <v>-0.28207884792736121</v>
      </c>
      <c r="AA870" s="13">
        <f t="shared" si="9954"/>
        <v>-0.41157239830409853</v>
      </c>
      <c r="AB870" s="13">
        <f t="shared" si="9954"/>
        <v>0.34130221009753187</v>
      </c>
      <c r="AC870" s="36" t="s">
        <v>74</v>
      </c>
      <c r="AD870" s="36"/>
      <c r="AE870" s="36"/>
      <c r="AF870" s="36"/>
      <c r="AG870" s="36"/>
      <c r="AH870" s="36"/>
      <c r="AI870" s="14">
        <f>AI867+AI869</f>
        <v>-3.6918819349564598E-2</v>
      </c>
      <c r="AJ870" s="14">
        <f t="shared" ref="AJ870:BX870" si="9955">AJ867+AJ869</f>
        <v>0.77923142154488267</v>
      </c>
      <c r="AK870" s="14">
        <f t="shared" si="9955"/>
        <v>0.50170983104797107</v>
      </c>
      <c r="AL870" s="14">
        <f t="shared" si="9955"/>
        <v>2.6824106036993343E-2</v>
      </c>
      <c r="AM870" s="14">
        <f t="shared" si="9955"/>
        <v>8.5648328652167927E-2</v>
      </c>
      <c r="AN870" s="14">
        <f t="shared" si="9955"/>
        <v>0.37933334411041719</v>
      </c>
      <c r="AO870" s="14">
        <f t="shared" si="9955"/>
        <v>0.92616766643402659</v>
      </c>
      <c r="AP870" s="14">
        <f t="shared" si="9955"/>
        <v>2.913297342635247E-2</v>
      </c>
      <c r="AQ870" s="14">
        <f t="shared" si="9955"/>
        <v>0.59473083785652658</v>
      </c>
      <c r="AR870" s="14">
        <f t="shared" si="9955"/>
        <v>8.4363249012276875E-2</v>
      </c>
      <c r="AS870" s="14">
        <f t="shared" si="9955"/>
        <v>0.55100735420859659</v>
      </c>
      <c r="AT870" s="14">
        <f t="shared" si="9955"/>
        <v>0.9292038285930605</v>
      </c>
      <c r="AU870" s="14">
        <f t="shared" si="9955"/>
        <v>0.84374703112689309</v>
      </c>
      <c r="AV870" s="14">
        <f t="shared" si="9955"/>
        <v>0.64534748457801461</v>
      </c>
      <c r="AW870" s="14">
        <f t="shared" si="9955"/>
        <v>0.89380162426165</v>
      </c>
      <c r="AX870" s="14">
        <f t="shared" si="9955"/>
        <v>0.6845389890633462</v>
      </c>
      <c r="AY870" s="14">
        <f t="shared" si="9955"/>
        <v>0.9204609984796569</v>
      </c>
      <c r="AZ870" s="14">
        <f t="shared" si="9955"/>
        <v>0.6727055559649997</v>
      </c>
      <c r="BA870" s="14">
        <f t="shared" si="9955"/>
        <v>0.1865893303970538</v>
      </c>
      <c r="BB870" s="14">
        <f t="shared" si="9955"/>
        <v>0.33979040404571054</v>
      </c>
      <c r="BC870" s="14">
        <f t="shared" si="9955"/>
        <v>0.79396705034443416</v>
      </c>
      <c r="BD870" s="14">
        <f t="shared" si="9955"/>
        <v>0.68554578622332363</v>
      </c>
      <c r="BE870" s="14">
        <f t="shared" si="9955"/>
        <v>4.4141399112270135E-2</v>
      </c>
      <c r="BF870" s="14">
        <f t="shared" si="9955"/>
        <v>0.64865776863728053</v>
      </c>
      <c r="BG870" s="14">
        <f t="shared" si="9955"/>
        <v>0.77478616969886061</v>
      </c>
      <c r="BH870" s="14">
        <f t="shared" si="9955"/>
        <v>0.97916764034076953</v>
      </c>
      <c r="BI870" s="14">
        <f t="shared" si="9955"/>
        <v>0.74133762243196866</v>
      </c>
      <c r="BJ870" s="14">
        <f t="shared" si="9955"/>
        <v>0.3853487952813569</v>
      </c>
      <c r="BK870" s="14">
        <f t="shared" si="9955"/>
        <v>0.33202883338634365</v>
      </c>
      <c r="BL870" s="14">
        <f t="shared" si="9955"/>
        <v>6.0352554690369403E-2</v>
      </c>
      <c r="BM870" s="14">
        <f t="shared" si="9955"/>
        <v>0.76702024550246961</v>
      </c>
      <c r="BN870" s="14">
        <f t="shared" si="9955"/>
        <v>0.46572659466028227</v>
      </c>
      <c r="BO870" s="14">
        <f t="shared" si="9955"/>
        <v>0.88946872007312316</v>
      </c>
      <c r="BP870" s="14">
        <f t="shared" si="9955"/>
        <v>0.3421897568779721</v>
      </c>
      <c r="BQ870" s="14">
        <f t="shared" si="9955"/>
        <v>0.37178872346595399</v>
      </c>
      <c r="BR870" s="14">
        <f t="shared" si="9955"/>
        <v>0.31980763080208507</v>
      </c>
      <c r="BS870" s="14">
        <f t="shared" si="9955"/>
        <v>0.20236620006236786</v>
      </c>
      <c r="BT870" s="14">
        <f t="shared" si="9955"/>
        <v>0.79142145902069405</v>
      </c>
      <c r="BU870" s="14">
        <f t="shared" si="9955"/>
        <v>0.21183305783099809</v>
      </c>
      <c r="BV870" s="14">
        <f t="shared" si="9955"/>
        <v>4.1069174656741626E-2</v>
      </c>
      <c r="BW870" s="14">
        <f t="shared" si="9955"/>
        <v>0.31521254213611782</v>
      </c>
      <c r="BX870" s="15">
        <f t="shared" si="9955"/>
        <v>0.55897970990223877</v>
      </c>
    </row>
    <row r="871" spans="1:76" x14ac:dyDescent="0.25">
      <c r="A871" s="53"/>
      <c r="BX871" s="12"/>
    </row>
    <row r="872" spans="1:76" x14ac:dyDescent="0.25">
      <c r="A872" s="53"/>
      <c r="B872" s="8">
        <v>0.29330855018587365</v>
      </c>
      <c r="C872" s="3">
        <v>0.10297397769516729</v>
      </c>
      <c r="D872" s="3">
        <v>0.11189591078066916</v>
      </c>
      <c r="E872" s="3">
        <v>0.45687732342007437</v>
      </c>
      <c r="F872" s="3">
        <v>0.62639405204460963</v>
      </c>
      <c r="G872" s="3">
        <v>0.1</v>
      </c>
      <c r="H872" s="3">
        <v>0.1</v>
      </c>
      <c r="I872" s="3">
        <v>0.51635687732342006</v>
      </c>
      <c r="J872" s="3">
        <v>0.1</v>
      </c>
      <c r="K872" s="3">
        <v>0.10118959107806692</v>
      </c>
      <c r="L872" s="3">
        <v>0.10297397769516729</v>
      </c>
      <c r="M872" s="3">
        <v>0.1</v>
      </c>
      <c r="N872" s="3">
        <v>0.120817843866171</v>
      </c>
      <c r="O872" s="3">
        <v>0</v>
      </c>
      <c r="P872" s="6">
        <f>$BV$43+ (B872*AI866) + (C872*$AJ$43) +(D872*$AK$43)+(E872*$AL$43)+(F872*$AM$43)+(G872*$AN$43)+(H872*$AO$43)+(I872*$AP$43)+(J872*$AQ$43)+(K872*$AR$43)+(L872*$AS$43)+(M872*$AT$43)+(N872*$AU$43)</f>
        <v>1.0450014245468009</v>
      </c>
      <c r="Q872" s="6">
        <f>$BW$43+ (B872*$AV$43) + (C872*$AW$43) +(D872*$AX$43)+(E872*$AY$43)+(F872*$AZ$43)+(G872*$BA$43)+(H872*$BB$43)+(I872*$BC$43)+(J872*$BD$43)+(K872*$BE$43)+(L872*$BF$43)+(M872*$BG$43)+(N872*$BH$43)</f>
        <v>2.3443019607308897</v>
      </c>
      <c r="R872" s="6">
        <f>$BX$43+ (B872*$BI$43) + (C872*$BJ$43) +(D872*$BK$43)+(E872*$BL$43)+(F872*$BM$43)+(G872*$BN$43)+(H872*$BO$43)+(I872*$BP$43)+(J872*$BQ$43)+(K872*$BR$43)+(L872*$BS$43)+(M872*$BT$43)+(N872*$BU$43)</f>
        <v>1.8369785785248183</v>
      </c>
      <c r="S872" s="6">
        <f t="shared" ref="S872" si="9956">1/(1+EXP(-P872))</f>
        <v>0.7398138808798016</v>
      </c>
      <c r="T872" s="6">
        <f>1/(1+EXP(-Q872))</f>
        <v>0.91248025012168565</v>
      </c>
      <c r="U872" s="6">
        <f>1/(1+EXP(-R872))</f>
        <v>0.86259097721480193</v>
      </c>
      <c r="V872" s="6">
        <f>AB857+(S872*Y857)+(T872*Z857)+(U872*AA857)</f>
        <v>4.1051032534435261E-2</v>
      </c>
      <c r="W872" s="6">
        <f t="shared" ref="W872" si="9957">1/(1+EXP(-V872))</f>
        <v>0.5102613171539917</v>
      </c>
      <c r="X872" s="6">
        <f>(O872 -W872) *W872 * (1-W872)</f>
        <v>-0.12751160151204019</v>
      </c>
      <c r="Y872" s="6">
        <f>$Q$4*X872*S872</f>
        <v>-9.4334852771821229E-3</v>
      </c>
      <c r="Z872" s="6">
        <f>$Q$4*X872*T872</f>
        <v>-1.1635181804112315E-2</v>
      </c>
      <c r="AA872" s="6">
        <f>$Q$4*X872*U872</f>
        <v>-1.0999035695449516E-2</v>
      </c>
      <c r="AB872" s="6">
        <f>$Q$4*X872</f>
        <v>-1.2751160151204019E-2</v>
      </c>
      <c r="AC872" s="6">
        <f>$X872 *Y857</f>
        <v>-4.7903094294224929E-2</v>
      </c>
      <c r="AD872" s="6">
        <f>$X872 *Z857</f>
        <v>3.4425036431690738E-2</v>
      </c>
      <c r="AE872" s="6">
        <f>$X872 *AA857</f>
        <v>5.0996453021920837E-2</v>
      </c>
      <c r="AF872" s="6">
        <f>AC872 *S872*(1 - S872)</f>
        <v>-9.2208332100771444E-3</v>
      </c>
      <c r="AG872" s="6">
        <f>AD872 *T872*(1 - T872)</f>
        <v>2.7491848986464637E-3</v>
      </c>
      <c r="AH872" s="6">
        <f>AE872 *U872*(1 - U872)</f>
        <v>6.0444965299142322E-3</v>
      </c>
      <c r="AI872" s="6">
        <f t="shared" ref="AI872" si="9958">$Q$4*$AF$33 *B872</f>
        <v>-4.3768714635295826E-4</v>
      </c>
      <c r="AJ872" s="6">
        <f t="shared" ref="AJ872" si="9959">$Q$4*$AF$33 *C872</f>
        <v>-1.5366202730008799E-4</v>
      </c>
      <c r="AK872" s="6">
        <f t="shared" ref="AK872" si="9960">$Q$4*$AF$33 *D872</f>
        <v>-1.6697570475569131E-4</v>
      </c>
      <c r="AL872" s="6">
        <f t="shared" ref="AL872" si="9961">$Q$4*$AF$33 *E872</f>
        <v>-6.817712330390186E-4</v>
      </c>
      <c r="AM872" s="6">
        <f t="shared" ref="AM872" si="9962">$Q$4*$AF$33 *F872</f>
        <v>-9.3473110469548108E-4</v>
      </c>
      <c r="AN872" s="6">
        <f t="shared" ref="AN872" si="9963">$Q$4*$AF$33 *G872</f>
        <v>-1.4922413481488689E-4</v>
      </c>
      <c r="AO872" s="6">
        <f t="shared" ref="AO872" si="9964">$Q$4*$AF$33 *H872</f>
        <v>-1.4922413481488689E-4</v>
      </c>
      <c r="AP872" s="6">
        <f t="shared" ref="AP872" si="9965">$Q$4*$AF$33 *I872</f>
        <v>-7.7052908274304044E-4</v>
      </c>
      <c r="AQ872" s="6">
        <f t="shared" ref="AQ872" si="9966">$Q$4*$AF$33 *J872</f>
        <v>-1.4922413481488689E-4</v>
      </c>
      <c r="AR872" s="6">
        <f t="shared" ref="AR872" si="9967">$Q$4*$AF$33 *K872</f>
        <v>-1.5099929180896734E-4</v>
      </c>
      <c r="AS872" s="6">
        <f t="shared" ref="AS872" si="9968">$Q$4*$AF$33 *L872</f>
        <v>-1.5366202730008799E-4</v>
      </c>
      <c r="AT872" s="6">
        <f t="shared" ref="AT872" si="9969">$Q$4*$AF$33 *M872</f>
        <v>-1.4922413481488689E-4</v>
      </c>
      <c r="AU872" s="6">
        <f t="shared" ref="AU872" si="9970">$Q$4*$AF$33 *N872</f>
        <v>-1.8028938221129458E-4</v>
      </c>
      <c r="AV872" s="6">
        <f t="shared" ref="AV872" si="9971">$Q$4*$AG$33 *B872</f>
        <v>-5.2539073791112597E-5</v>
      </c>
      <c r="AW872" s="6">
        <f t="shared" ref="AW872" si="9972">$Q$4*$AG$33 *C872</f>
        <v>-1.8445276856955879E-5</v>
      </c>
      <c r="AX872" s="6">
        <f t="shared" ref="AX872" si="9973">$Q$4*$AG$33 *D872</f>
        <v>-2.0043423588244475E-5</v>
      </c>
      <c r="AY872" s="6">
        <f t="shared" ref="AY872" si="9974">$Q$4*$AG$33 *E872</f>
        <v>-8.1838430531403508E-5</v>
      </c>
      <c r="AZ872" s="6">
        <f t="shared" ref="AZ872" si="9975">$Q$4*$AG$33 *F872</f>
        <v>-1.1220321842588683E-4</v>
      </c>
      <c r="BA872" s="6">
        <f t="shared" ref="BA872" si="9976">$Q$4*$AG$33 *G872</f>
        <v>-1.7912561279859678E-5</v>
      </c>
      <c r="BB872" s="6">
        <f t="shared" ref="BB872" si="9977">$Q$4*$AG$33 *H872</f>
        <v>-1.7912561279859678E-5</v>
      </c>
      <c r="BC872" s="6">
        <f t="shared" ref="BC872" si="9978">$Q$4*$AG$33 *I872</f>
        <v>-9.2492742073327477E-5</v>
      </c>
      <c r="BD872" s="6">
        <f t="shared" ref="BD872" si="9979">$Q$4*$AG$33 *J872</f>
        <v>-1.7912561279859678E-5</v>
      </c>
      <c r="BE872" s="6">
        <f t="shared" ref="BE872" si="9980">$Q$4*$AG$33 *K872</f>
        <v>-1.812564751069816E-5</v>
      </c>
      <c r="BF872" s="6">
        <f t="shared" ref="BF872" si="9981">$Q$4*$AG$33 *L872</f>
        <v>-1.8445276856955879E-5</v>
      </c>
      <c r="BG872" s="6">
        <f t="shared" ref="BG872" si="9982">$Q$4*$AG$33 *M872</f>
        <v>-1.7912561279859678E-5</v>
      </c>
      <c r="BH872" s="6">
        <f t="shared" ref="BH872" si="9983">$Q$4*$AG$33 *N872</f>
        <v>-2.164157031953307E-5</v>
      </c>
      <c r="BI872" s="6">
        <f t="shared" ref="BI872" si="9984">$Q$4*$AH$33 *B872</f>
        <v>-2.897255310055393E-5</v>
      </c>
      <c r="BJ872" s="6">
        <f t="shared" ref="BJ872" si="9985">$Q$4*$AH$33 *C872</f>
        <v>-1.0171606094871277E-5</v>
      </c>
      <c r="BK872" s="6">
        <f t="shared" ref="BK872" si="9986">$Q$4*$AH$33 *D872</f>
        <v>-1.1052900485762652E-5</v>
      </c>
      <c r="BL872" s="6">
        <f t="shared" ref="BL872" si="9987">$Q$4*$AH$33 *E872</f>
        <v>-4.5129616933562451E-5</v>
      </c>
      <c r="BM872" s="6">
        <f t="shared" ref="BM872" si="9988">$Q$4*$AH$33 *F872</f>
        <v>-6.1874210360498563E-5</v>
      </c>
      <c r="BN872" s="6">
        <f t="shared" ref="BN872" si="9989">$Q$4*$AH$33 *G872</f>
        <v>-9.8778412979074856E-6</v>
      </c>
      <c r="BO872" s="6">
        <f t="shared" ref="BO872" si="9990">$Q$4*$AH$33 *H872</f>
        <v>-9.8778412979074856E-6</v>
      </c>
      <c r="BP872" s="6">
        <f t="shared" ref="BP872" si="9991">$Q$4*$AH$33 *I872</f>
        <v>-5.1004912872838277E-5</v>
      </c>
      <c r="BQ872" s="6">
        <f t="shared" ref="BQ872" si="9992">$Q$4*$AH$33 *J872</f>
        <v>-9.8778412979074856E-6</v>
      </c>
      <c r="BR872" s="6">
        <f t="shared" ref="BR872" si="9993">$Q$4*$AH$33 *K872</f>
        <v>-9.9953472166930026E-6</v>
      </c>
      <c r="BS872" s="6">
        <f t="shared" ref="BS872" si="9994">$Q$4*$AH$33 *L872</f>
        <v>-1.0171606094871277E-5</v>
      </c>
      <c r="BT872" s="6">
        <f t="shared" ref="BT872" si="9995">$Q$4*$AH$33 *M872</f>
        <v>-9.8778412979074856E-6</v>
      </c>
      <c r="BU872" s="6">
        <f t="shared" ref="BU872" si="9996">$Q$4*$AH$33 *N872</f>
        <v>-1.1934194876654025E-5</v>
      </c>
      <c r="BV872" s="6">
        <f>AF872*BV870</f>
        <v>-3.7869200958534177E-4</v>
      </c>
      <c r="BW872" s="6">
        <f t="shared" ref="BW872" si="9997">AG872*BW870</f>
        <v>8.6657756070457727E-4</v>
      </c>
      <c r="BX872" s="10">
        <f>AH872*BX870</f>
        <v>3.3787509167965465E-3</v>
      </c>
    </row>
    <row r="873" spans="1:76" x14ac:dyDescent="0.25">
      <c r="A873" s="53"/>
      <c r="B873" s="21" t="s">
        <v>74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13">
        <f>Y870+Y872</f>
        <v>0.35633094812541216</v>
      </c>
      <c r="Z873" s="13">
        <f t="shared" ref="Z873:AB873" si="9998">Z870+Z872</f>
        <v>-0.29371402973147354</v>
      </c>
      <c r="AA873" s="13">
        <f t="shared" si="9998"/>
        <v>-0.42257143399954805</v>
      </c>
      <c r="AB873" s="13">
        <f t="shared" si="9998"/>
        <v>0.32855104994632783</v>
      </c>
      <c r="AC873" s="36" t="s">
        <v>74</v>
      </c>
      <c r="AD873" s="36"/>
      <c r="AE873" s="36"/>
      <c r="AF873" s="36"/>
      <c r="AG873" s="36"/>
      <c r="AH873" s="36"/>
      <c r="AI873" s="14">
        <f>AI870+AI872</f>
        <v>-3.7356506495917555E-2</v>
      </c>
      <c r="AJ873" s="14">
        <f t="shared" ref="AJ873:BX873" si="9999">AJ870+AJ872</f>
        <v>0.77907775951758262</v>
      </c>
      <c r="AK873" s="14">
        <f t="shared" si="9999"/>
        <v>0.50154285534321541</v>
      </c>
      <c r="AL873" s="14">
        <f t="shared" si="9999"/>
        <v>2.6142334803954323E-2</v>
      </c>
      <c r="AM873" s="14">
        <f t="shared" si="9999"/>
        <v>8.4713597547472444E-2</v>
      </c>
      <c r="AN873" s="14">
        <f t="shared" si="9999"/>
        <v>0.37918411997560231</v>
      </c>
      <c r="AO873" s="14">
        <f t="shared" si="9999"/>
        <v>0.92601844229921171</v>
      </c>
      <c r="AP873" s="14">
        <f t="shared" si="9999"/>
        <v>2.836244434360943E-2</v>
      </c>
      <c r="AQ873" s="14">
        <f t="shared" si="9999"/>
        <v>0.5945816137217117</v>
      </c>
      <c r="AR873" s="14">
        <f t="shared" si="9999"/>
        <v>8.421224972046791E-2</v>
      </c>
      <c r="AS873" s="14">
        <f t="shared" si="9999"/>
        <v>0.55085369218129654</v>
      </c>
      <c r="AT873" s="14">
        <f t="shared" si="9999"/>
        <v>0.92905460445824561</v>
      </c>
      <c r="AU873" s="14">
        <f t="shared" si="9999"/>
        <v>0.84356674174468183</v>
      </c>
      <c r="AV873" s="14">
        <f t="shared" si="9999"/>
        <v>0.6452949455042235</v>
      </c>
      <c r="AW873" s="14">
        <f t="shared" si="9999"/>
        <v>0.89378317898479309</v>
      </c>
      <c r="AX873" s="14">
        <f t="shared" si="9999"/>
        <v>0.68451894563975801</v>
      </c>
      <c r="AY873" s="14">
        <f t="shared" si="9999"/>
        <v>0.92037916004912546</v>
      </c>
      <c r="AZ873" s="14">
        <f t="shared" si="9999"/>
        <v>0.67259335274657384</v>
      </c>
      <c r="BA873" s="14">
        <f t="shared" si="9999"/>
        <v>0.18657141783577394</v>
      </c>
      <c r="BB873" s="14">
        <f t="shared" si="9999"/>
        <v>0.33977249148443067</v>
      </c>
      <c r="BC873" s="14">
        <f t="shared" si="9999"/>
        <v>0.79387455760236081</v>
      </c>
      <c r="BD873" s="14">
        <f t="shared" si="9999"/>
        <v>0.68552787366204382</v>
      </c>
      <c r="BE873" s="14">
        <f t="shared" si="9999"/>
        <v>4.4123273464759437E-2</v>
      </c>
      <c r="BF873" s="14">
        <f t="shared" si="9999"/>
        <v>0.64863932336042363</v>
      </c>
      <c r="BG873" s="14">
        <f t="shared" si="9999"/>
        <v>0.7747682571375808</v>
      </c>
      <c r="BH873" s="14">
        <f t="shared" si="9999"/>
        <v>0.97914599877044994</v>
      </c>
      <c r="BI873" s="14">
        <f t="shared" si="9999"/>
        <v>0.74130864987886813</v>
      </c>
      <c r="BJ873" s="14">
        <f t="shared" si="9999"/>
        <v>0.38533862367526206</v>
      </c>
      <c r="BK873" s="14">
        <f t="shared" si="9999"/>
        <v>0.33201778048585789</v>
      </c>
      <c r="BL873" s="14">
        <f t="shared" si="9999"/>
        <v>6.0307425073435839E-2</v>
      </c>
      <c r="BM873" s="14">
        <f t="shared" si="9999"/>
        <v>0.76695837129210909</v>
      </c>
      <c r="BN873" s="14">
        <f t="shared" si="9999"/>
        <v>0.46571671681898436</v>
      </c>
      <c r="BO873" s="14">
        <f t="shared" si="9999"/>
        <v>0.88945884223182525</v>
      </c>
      <c r="BP873" s="14">
        <f t="shared" si="9999"/>
        <v>0.34213875196509924</v>
      </c>
      <c r="BQ873" s="14">
        <f t="shared" si="9999"/>
        <v>0.37177884562465607</v>
      </c>
      <c r="BR873" s="14">
        <f t="shared" si="9999"/>
        <v>0.31979763545486839</v>
      </c>
      <c r="BS873" s="14">
        <f t="shared" si="9999"/>
        <v>0.20235602845627298</v>
      </c>
      <c r="BT873" s="14">
        <f t="shared" si="9999"/>
        <v>0.79141158117939614</v>
      </c>
      <c r="BU873" s="14">
        <f t="shared" si="9999"/>
        <v>0.21182112363612143</v>
      </c>
      <c r="BV873" s="14">
        <f t="shared" si="9999"/>
        <v>4.0690482647156287E-2</v>
      </c>
      <c r="BW873" s="14">
        <f t="shared" si="9999"/>
        <v>0.3160791196968224</v>
      </c>
      <c r="BX873" s="15">
        <f t="shared" si="9999"/>
        <v>0.56235846081903529</v>
      </c>
    </row>
    <row r="874" spans="1:76" x14ac:dyDescent="0.25">
      <c r="A874" s="53"/>
      <c r="BX874" s="12"/>
    </row>
    <row r="875" spans="1:76" x14ac:dyDescent="0.25">
      <c r="A875" s="53"/>
      <c r="B875" s="8">
        <v>0.26654275092936808</v>
      </c>
      <c r="C875" s="3">
        <v>0.10297397769516729</v>
      </c>
      <c r="D875" s="3">
        <v>0.10892193308550187</v>
      </c>
      <c r="E875" s="3">
        <v>0.48661710037174721</v>
      </c>
      <c r="F875" s="3">
        <v>0.86133828996282535</v>
      </c>
      <c r="G875" s="3">
        <v>0.10297397769516729</v>
      </c>
      <c r="H875" s="3">
        <v>0.10594795539033458</v>
      </c>
      <c r="I875" s="3">
        <v>0.52230483271375472</v>
      </c>
      <c r="J875" s="3">
        <v>0.10297397769516729</v>
      </c>
      <c r="K875" s="3">
        <v>0.10178438661710038</v>
      </c>
      <c r="L875" s="3">
        <v>0.10594795539033458</v>
      </c>
      <c r="M875" s="3">
        <v>0.10297397769516729</v>
      </c>
      <c r="N875" s="3">
        <v>0.11784386617100373</v>
      </c>
      <c r="O875" s="3">
        <v>1</v>
      </c>
      <c r="P875" s="6">
        <f>$BV$43+ (B875*AI869) + (C875*$AJ$43) +(D875*$AK$43)+(E875*$AL$43)+(F875*$AM$43)+(G875*$AN$43)+(H875*$AO$43)+(I875*$AP$43)+(J875*$AQ$43)+(K875*$AR$43)+(L875*$AS$43)+(M875*$AT$43)+(N875*$AU$43)</f>
        <v>1.1317147385344517</v>
      </c>
      <c r="Q875" s="6">
        <f>$BW$43+ (B875*$AV$43) + (C875*$AW$43) +(D875*$AX$43)+(E875*$AY$43)+(F875*$AZ$43)+(G875*$BA$43)+(H875*$BB$43)+(I875*$BC$43)+(J875*$BD$43)+(K875*$BE$43)+(L875*$BF$43)+(M875*$BG$43)+(N875*$BH$43)</f>
        <v>2.5278153577523916</v>
      </c>
      <c r="R875" s="6">
        <f>$BX$43+ (B875*$BI$43) + (C875*$BJ$43) +(D875*$BK$43)+(E875*$BL$43)+(F875*$BM$43)+(G875*$BN$43)+(H875*$BO$43)+(I875*$BP$43)+(J875*$BQ$43)+(K875*$BR$43)+(L875*$BS$43)+(M875*$BT$43)+(N875*$BU$43)</f>
        <v>2.0140708588530623</v>
      </c>
      <c r="S875" s="6">
        <f t="shared" ref="S875" si="10000">1/(1+EXP(-P875))</f>
        <v>0.75615520917549806</v>
      </c>
      <c r="T875" s="6">
        <f>1/(1+EXP(-Q875))</f>
        <v>0.92606892041802802</v>
      </c>
      <c r="U875" s="6">
        <f>1/(1+EXP(-R875))</f>
        <v>0.88226653012088019</v>
      </c>
      <c r="V875" s="6">
        <f>AB857+(S875*Y857)+(T875*Z857)+(U875*AA857)</f>
        <v>3.5652514430509319E-2</v>
      </c>
      <c r="W875" s="6">
        <f t="shared" ref="W875" si="10001">1/(1+EXP(-V875))</f>
        <v>0.50891218460314602</v>
      </c>
      <c r="X875" s="6">
        <f>(O875 -W875) *W875 * (1-W875)</f>
        <v>0.12273294820040627</v>
      </c>
      <c r="Y875" s="6">
        <f>$Q$4*X875*S875</f>
        <v>9.2805158119203778E-3</v>
      </c>
      <c r="Z875" s="6">
        <f>$Q$4*X875*T875</f>
        <v>1.13659168839672E-2</v>
      </c>
      <c r="AA875" s="6">
        <f>$Q$4*X875*U875</f>
        <v>1.0828317234027817E-2</v>
      </c>
      <c r="AB875" s="6">
        <f>$Q$4*X875</f>
        <v>1.2273294820040628E-2</v>
      </c>
      <c r="AC875" s="6">
        <f>$X875 *Y857</f>
        <v>4.6107867213142473E-2</v>
      </c>
      <c r="AD875" s="6">
        <f>$X875 *Z857</f>
        <v>-3.3134916063059933E-2</v>
      </c>
      <c r="AE875" s="6">
        <f>$X875 *AA857</f>
        <v>-4.9085298536955993E-2</v>
      </c>
      <c r="AF875" s="6">
        <f>AC875 *S875*(1 - S875)</f>
        <v>8.5015764484760361E-3</v>
      </c>
      <c r="AG875" s="6">
        <f>AD875 *T875*(1 - T875)</f>
        <v>-2.2685911421425078E-3</v>
      </c>
      <c r="AH875" s="6">
        <f>AE875 *U875*(1 - U875)</f>
        <v>-5.0986028527337003E-3</v>
      </c>
      <c r="AI875" s="6">
        <f t="shared" ref="AI875" si="10002">$Q$4*$AF$33 *B875</f>
        <v>-3.9774611398614841E-4</v>
      </c>
      <c r="AJ875" s="6">
        <f t="shared" ref="AJ875" si="10003">$Q$4*$AF$33 *C875</f>
        <v>-1.5366202730008799E-4</v>
      </c>
      <c r="AK875" s="6">
        <f t="shared" ref="AK875" si="10004">$Q$4*$AF$33 *D875</f>
        <v>-1.6253781227049019E-4</v>
      </c>
      <c r="AL875" s="6">
        <f t="shared" ref="AL875" si="10005">$Q$4*$AF$33 *E875</f>
        <v>-7.2615015789102952E-4</v>
      </c>
      <c r="AM875" s="6">
        <f t="shared" ref="AM875" si="10006">$Q$4*$AF$33 *F875</f>
        <v>-1.285324611026368E-3</v>
      </c>
      <c r="AN875" s="6">
        <f t="shared" ref="AN875" si="10007">$Q$4*$AF$33 *G875</f>
        <v>-1.5366202730008799E-4</v>
      </c>
      <c r="AO875" s="6">
        <f t="shared" ref="AO875" si="10008">$Q$4*$AF$33 *H875</f>
        <v>-1.5809991978528909E-4</v>
      </c>
      <c r="AP875" s="6">
        <f t="shared" ref="AP875" si="10009">$Q$4*$AF$33 *I875</f>
        <v>-7.794048677134428E-4</v>
      </c>
      <c r="AQ875" s="6">
        <f t="shared" ref="AQ875" si="10010">$Q$4*$AF$33 *J875</f>
        <v>-1.5366202730008799E-4</v>
      </c>
      <c r="AR875" s="6">
        <f t="shared" ref="AR875" si="10011">$Q$4*$AF$33 *K875</f>
        <v>-1.5188687030600755E-4</v>
      </c>
      <c r="AS875" s="6">
        <f t="shared" ref="AS875" si="10012">$Q$4*$AF$33 *L875</f>
        <v>-1.5809991978528909E-4</v>
      </c>
      <c r="AT875" s="6">
        <f t="shared" ref="AT875" si="10013">$Q$4*$AF$33 *M875</f>
        <v>-1.5366202730008799E-4</v>
      </c>
      <c r="AU875" s="6">
        <f t="shared" ref="AU875" si="10014">$Q$4*$AF$33 *N875</f>
        <v>-1.7585148972609351E-4</v>
      </c>
      <c r="AV875" s="6">
        <f t="shared" ref="AV875" si="10015">$Q$4*$AG$33 *B875</f>
        <v>-4.7744633597246808E-5</v>
      </c>
      <c r="AW875" s="6">
        <f t="shared" ref="AW875" si="10016">$Q$4*$AG$33 *C875</f>
        <v>-1.8445276856955879E-5</v>
      </c>
      <c r="AX875" s="6">
        <f t="shared" ref="AX875" si="10017">$Q$4*$AG$33 *D875</f>
        <v>-1.9510708011148276E-5</v>
      </c>
      <c r="AY875" s="6">
        <f t="shared" ref="AY875" si="10018">$Q$4*$AG$33 *E875</f>
        <v>-8.71655863023655E-5</v>
      </c>
      <c r="AZ875" s="6">
        <f t="shared" ref="AZ875" si="10019">$Q$4*$AG$33 *F875</f>
        <v>-1.5428774901648652E-4</v>
      </c>
      <c r="BA875" s="6">
        <f t="shared" ref="BA875" si="10020">$Q$4*$AG$33 *G875</f>
        <v>-1.8445276856955879E-5</v>
      </c>
      <c r="BB875" s="6">
        <f t="shared" ref="BB875" si="10021">$Q$4*$AG$33 *H875</f>
        <v>-1.8977992434052078E-5</v>
      </c>
      <c r="BC875" s="6">
        <f t="shared" ref="BC875" si="10022">$Q$4*$AG$33 *I875</f>
        <v>-9.3558173227519895E-5</v>
      </c>
      <c r="BD875" s="6">
        <f t="shared" ref="BD875" si="10023">$Q$4*$AG$33 *J875</f>
        <v>-1.8445276856955879E-5</v>
      </c>
      <c r="BE875" s="6">
        <f t="shared" ref="BE875" si="10024">$Q$4*$AG$33 *K875</f>
        <v>-1.8232190626117397E-5</v>
      </c>
      <c r="BF875" s="6">
        <f t="shared" ref="BF875" si="10025">$Q$4*$AG$33 *L875</f>
        <v>-1.8977992434052078E-5</v>
      </c>
      <c r="BG875" s="6">
        <f t="shared" ref="BG875" si="10026">$Q$4*$AG$33 *M875</f>
        <v>-1.8445276856955879E-5</v>
      </c>
      <c r="BH875" s="6">
        <f t="shared" ref="BH875" si="10027">$Q$4*$AG$33 *N875</f>
        <v>-2.1108854742436872E-5</v>
      </c>
      <c r="BI875" s="6">
        <f t="shared" ref="BI875" si="10028">$Q$4*$AH$33 *B875</f>
        <v>-2.6328669927879809E-5</v>
      </c>
      <c r="BJ875" s="6">
        <f t="shared" ref="BJ875" si="10029">$Q$4*$AH$33 *C875</f>
        <v>-1.0171606094871277E-5</v>
      </c>
      <c r="BK875" s="6">
        <f t="shared" ref="BK875" si="10030">$Q$4*$AH$33 *D875</f>
        <v>-1.075913568879886E-5</v>
      </c>
      <c r="BL875" s="6">
        <f t="shared" ref="BL875" si="10031">$Q$4*$AH$33 *E875</f>
        <v>-4.8067264903200367E-5</v>
      </c>
      <c r="BM875" s="6">
        <f t="shared" ref="BM875" si="10032">$Q$4*$AH$33 *F875</f>
        <v>-8.5081629320638089E-5</v>
      </c>
      <c r="BN875" s="6">
        <f t="shared" ref="BN875" si="10033">$Q$4*$AH$33 *G875</f>
        <v>-1.0171606094871277E-5</v>
      </c>
      <c r="BO875" s="6">
        <f t="shared" ref="BO875" si="10034">$Q$4*$AH$33 *H875</f>
        <v>-1.0465370891835069E-5</v>
      </c>
      <c r="BP875" s="6">
        <f t="shared" ref="BP875" si="10035">$Q$4*$AH$33 *I875</f>
        <v>-5.1592442466765873E-5</v>
      </c>
      <c r="BQ875" s="6">
        <f t="shared" ref="BQ875" si="10036">$Q$4*$AH$33 *J875</f>
        <v>-1.0171606094871277E-5</v>
      </c>
      <c r="BR875" s="6">
        <f t="shared" ref="BR875" si="10037">$Q$4*$AH$33 *K875</f>
        <v>-1.005410017608576E-5</v>
      </c>
      <c r="BS875" s="6">
        <f t="shared" ref="BS875" si="10038">$Q$4*$AH$33 *L875</f>
        <v>-1.0465370891835069E-5</v>
      </c>
      <c r="BT875" s="6">
        <f t="shared" ref="BT875" si="10039">$Q$4*$AH$33 *M875</f>
        <v>-1.0171606094871277E-5</v>
      </c>
      <c r="BU875" s="6">
        <f t="shared" ref="BU875" si="10040">$Q$4*$AH$33 *N875</f>
        <v>-1.1640430079690235E-5</v>
      </c>
      <c r="BV875" s="6">
        <f>AF875*BV873</f>
        <v>3.4593324895018673E-4</v>
      </c>
      <c r="BW875" s="6">
        <f t="shared" ref="BW875" si="10041">AG875*BW873</f>
        <v>-7.1705429116041279E-4</v>
      </c>
      <c r="BX875" s="10">
        <f>AH875*BX873</f>
        <v>-2.8672424525908661E-3</v>
      </c>
    </row>
    <row r="876" spans="1:76" x14ac:dyDescent="0.25">
      <c r="A876" s="53"/>
      <c r="B876" s="21" t="s">
        <v>74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13">
        <f>Y873+Y875</f>
        <v>0.36561146393733251</v>
      </c>
      <c r="Z876" s="13">
        <f t="shared" ref="Z876:AB876" si="10042">Z873+Z875</f>
        <v>-0.28234811284750633</v>
      </c>
      <c r="AA876" s="13">
        <f t="shared" si="10042"/>
        <v>-0.41174311676552022</v>
      </c>
      <c r="AB876" s="13">
        <f t="shared" si="10042"/>
        <v>0.34082434476636847</v>
      </c>
      <c r="AC876" s="36" t="s">
        <v>74</v>
      </c>
      <c r="AD876" s="36"/>
      <c r="AE876" s="36"/>
      <c r="AF876" s="36"/>
      <c r="AG876" s="36"/>
      <c r="AH876" s="36"/>
      <c r="AI876" s="14">
        <f>AI873+AI875</f>
        <v>-3.7754252609903706E-2</v>
      </c>
      <c r="AJ876" s="14">
        <f t="shared" ref="AJ876:BX876" si="10043">AJ873+AJ875</f>
        <v>0.77892409749028257</v>
      </c>
      <c r="AK876" s="14">
        <f t="shared" si="10043"/>
        <v>0.50138031753094492</v>
      </c>
      <c r="AL876" s="14">
        <f t="shared" si="10043"/>
        <v>2.5416184646063295E-2</v>
      </c>
      <c r="AM876" s="14">
        <f t="shared" si="10043"/>
        <v>8.3428272936446071E-2</v>
      </c>
      <c r="AN876" s="14">
        <f t="shared" si="10043"/>
        <v>0.3790304579483022</v>
      </c>
      <c r="AO876" s="14">
        <f t="shared" si="10043"/>
        <v>0.92586034237942638</v>
      </c>
      <c r="AP876" s="14">
        <f t="shared" si="10043"/>
        <v>2.7583039475895986E-2</v>
      </c>
      <c r="AQ876" s="14">
        <f t="shared" si="10043"/>
        <v>0.59442795169441165</v>
      </c>
      <c r="AR876" s="14">
        <f t="shared" si="10043"/>
        <v>8.4060362850161899E-2</v>
      </c>
      <c r="AS876" s="14">
        <f t="shared" si="10043"/>
        <v>0.55069559226151121</v>
      </c>
      <c r="AT876" s="14">
        <f t="shared" si="10043"/>
        <v>0.92890094243094556</v>
      </c>
      <c r="AU876" s="14">
        <f t="shared" si="10043"/>
        <v>0.84339089025495573</v>
      </c>
      <c r="AV876" s="14">
        <f t="shared" si="10043"/>
        <v>0.64524720087062626</v>
      </c>
      <c r="AW876" s="14">
        <f t="shared" si="10043"/>
        <v>0.89376473370793619</v>
      </c>
      <c r="AX876" s="14">
        <f t="shared" si="10043"/>
        <v>0.68449943493174692</v>
      </c>
      <c r="AY876" s="14">
        <f t="shared" si="10043"/>
        <v>0.92029199446282306</v>
      </c>
      <c r="AZ876" s="14">
        <f t="shared" si="10043"/>
        <v>0.67243906499755735</v>
      </c>
      <c r="BA876" s="14">
        <f t="shared" si="10043"/>
        <v>0.18655297255891698</v>
      </c>
      <c r="BB876" s="14">
        <f t="shared" si="10043"/>
        <v>0.33975351349199662</v>
      </c>
      <c r="BC876" s="14">
        <f t="shared" si="10043"/>
        <v>0.79378099942913327</v>
      </c>
      <c r="BD876" s="14">
        <f t="shared" si="10043"/>
        <v>0.68550942838518691</v>
      </c>
      <c r="BE876" s="14">
        <f t="shared" si="10043"/>
        <v>4.4105041274133318E-2</v>
      </c>
      <c r="BF876" s="14">
        <f t="shared" si="10043"/>
        <v>0.64862034536798963</v>
      </c>
      <c r="BG876" s="14">
        <f t="shared" si="10043"/>
        <v>0.77474981186072389</v>
      </c>
      <c r="BH876" s="14">
        <f t="shared" si="10043"/>
        <v>0.97912488991570745</v>
      </c>
      <c r="BI876" s="14">
        <f t="shared" si="10043"/>
        <v>0.74128232120894022</v>
      </c>
      <c r="BJ876" s="14">
        <f t="shared" si="10043"/>
        <v>0.38532845206916722</v>
      </c>
      <c r="BK876" s="14">
        <f t="shared" si="10043"/>
        <v>0.33200702135016907</v>
      </c>
      <c r="BL876" s="14">
        <f t="shared" si="10043"/>
        <v>6.0259357808532636E-2</v>
      </c>
      <c r="BM876" s="14">
        <f t="shared" si="10043"/>
        <v>0.76687328966278845</v>
      </c>
      <c r="BN876" s="14">
        <f t="shared" si="10043"/>
        <v>0.46570654521288951</v>
      </c>
      <c r="BO876" s="14">
        <f t="shared" si="10043"/>
        <v>0.88944837686093337</v>
      </c>
      <c r="BP876" s="14">
        <f t="shared" si="10043"/>
        <v>0.34208715952263247</v>
      </c>
      <c r="BQ876" s="14">
        <f t="shared" si="10043"/>
        <v>0.37176867401856123</v>
      </c>
      <c r="BR876" s="14">
        <f t="shared" si="10043"/>
        <v>0.31978758135469232</v>
      </c>
      <c r="BS876" s="14">
        <f t="shared" si="10043"/>
        <v>0.20234556308538115</v>
      </c>
      <c r="BT876" s="14">
        <f t="shared" si="10043"/>
        <v>0.7914014095733013</v>
      </c>
      <c r="BU876" s="14">
        <f t="shared" si="10043"/>
        <v>0.21180948320604173</v>
      </c>
      <c r="BV876" s="14">
        <f t="shared" si="10043"/>
        <v>4.1036415896106473E-2</v>
      </c>
      <c r="BW876" s="14">
        <f t="shared" si="10043"/>
        <v>0.31536206540566197</v>
      </c>
      <c r="BX876" s="15">
        <f t="shared" si="10043"/>
        <v>0.55949121836644444</v>
      </c>
    </row>
    <row r="877" spans="1:76" x14ac:dyDescent="0.25">
      <c r="A877" s="53"/>
      <c r="BX877" s="12"/>
    </row>
    <row r="878" spans="1:76" x14ac:dyDescent="0.25">
      <c r="A878" s="53"/>
      <c r="B878" s="8">
        <v>0.2754646840148699</v>
      </c>
      <c r="C878" s="3">
        <v>0.10297397769516729</v>
      </c>
      <c r="D878" s="3">
        <v>0.11189591078066916</v>
      </c>
      <c r="E878" s="3">
        <v>0.42713754646840152</v>
      </c>
      <c r="F878" s="3">
        <v>0.81078066914498148</v>
      </c>
      <c r="G878" s="3">
        <v>0.1</v>
      </c>
      <c r="H878" s="3">
        <v>0.10594795539033458</v>
      </c>
      <c r="I878" s="3">
        <v>0.52230483271375472</v>
      </c>
      <c r="J878" s="3">
        <v>0.10297397769516729</v>
      </c>
      <c r="K878" s="3">
        <v>0.10356877323420074</v>
      </c>
      <c r="L878" s="3">
        <v>0.10594795539033458</v>
      </c>
      <c r="M878" s="3">
        <v>0.10297397769516729</v>
      </c>
      <c r="N878" s="3">
        <v>0.120817843866171</v>
      </c>
      <c r="O878" s="3">
        <v>1</v>
      </c>
      <c r="P878" s="6">
        <f>$BV$43+ (B878*AI872) + (C878*$AJ$43) +(D878*$AK$43)+(E878*$AL$43)+(F878*$AM$43)+(G878*$AN$43)+(H878*$AO$43)+(I878*$AP$43)+(J878*$AQ$43)+(K878*$AR$43)+(L878*$AS$43)+(M878*$AT$43)+(N878*$AU$43)</f>
        <v>1.1103543467291648</v>
      </c>
      <c r="Q878" s="6">
        <f>$BW$43+ (B878*$AV$43) + (C878*$AW$43) +(D878*$AX$43)+(E878*$AY$43)+(F878*$AZ$43)+(G878*$BA$43)+(H878*$BB$43)+(I878*$BC$43)+(J878*$BD$43)+(K878*$BE$43)+(L878*$BF$43)+(M878*$BG$43)+(N878*$BH$43)</f>
        <v>2.447104400999391</v>
      </c>
      <c r="R878" s="6">
        <f>$BX$43+ (B878*$BI$43) + (C878*$BJ$43) +(D878*$BK$43)+(E878*$BL$43)+(F878*$BM$43)+(G878*$BN$43)+(H878*$BO$43)+(I878*$BP$43)+(J878*$BQ$43)+(K878*$BR$43)+(L878*$BS$43)+(M878*$BT$43)+(N878*$BU$43)</f>
        <v>1.9779537085198633</v>
      </c>
      <c r="S878" s="6">
        <f t="shared" ref="S878" si="10044">1/(1+EXP(-P878))</f>
        <v>0.75219516672101217</v>
      </c>
      <c r="T878" s="6">
        <f>1/(1+EXP(-Q878))</f>
        <v>0.92034944323104539</v>
      </c>
      <c r="U878" s="6">
        <f>1/(1+EXP(-R878))</f>
        <v>0.8784628571682368</v>
      </c>
      <c r="V878" s="6">
        <f>AB857+(S878*Y857)+(T878*Z857)+(U878*AA857)</f>
        <v>3.7230165013519001E-2</v>
      </c>
      <c r="W878" s="6">
        <f t="shared" ref="W878" si="10045">1/(1+EXP(-V878))</f>
        <v>0.50930646631528687</v>
      </c>
      <c r="X878" s="6">
        <f>(O878 -W878) *W878 * (1-W878)</f>
        <v>0.12263088429952118</v>
      </c>
      <c r="Y878" s="6">
        <f>$Q$4*X878*S878</f>
        <v>9.224235846082349E-3</v>
      </c>
      <c r="Z878" s="6">
        <f>$Q$4*X878*T878</f>
        <v>1.1286326608799507E-2</v>
      </c>
      <c r="AA878" s="6">
        <f>$Q$4*X878*U878</f>
        <v>1.0772667699882485E-2</v>
      </c>
      <c r="AB878" s="6">
        <f>$Q$4*X878</f>
        <v>1.2263088429952119E-2</v>
      </c>
      <c r="AC878" s="6">
        <f>$X878 *Y857</f>
        <v>4.606952421838624E-2</v>
      </c>
      <c r="AD878" s="6">
        <f>$X878 *Z857</f>
        <v>-3.310736128792837E-2</v>
      </c>
      <c r="AE878" s="6">
        <f>$X878 *AA857</f>
        <v>-4.9044479530175433E-2</v>
      </c>
      <c r="AF878" s="6">
        <f>AC878 *S878*(1 - S878)</f>
        <v>8.5872486498996588E-3</v>
      </c>
      <c r="AG878" s="6">
        <f>AD878 *T878*(1 - T878)</f>
        <v>-2.4269796676608464E-3</v>
      </c>
      <c r="AH878" s="6">
        <f>AE878 *U878*(1 - U878)</f>
        <v>-5.2362763170057539E-3</v>
      </c>
      <c r="AI878" s="6">
        <f t="shared" ref="AI878" si="10046">$Q$4*$AF$33 *B878</f>
        <v>-4.1105979144175162E-4</v>
      </c>
      <c r="AJ878" s="6">
        <f t="shared" ref="AJ878" si="10047">$Q$4*$AF$33 *C878</f>
        <v>-1.5366202730008799E-4</v>
      </c>
      <c r="AK878" s="6">
        <f t="shared" ref="AK878" si="10048">$Q$4*$AF$33 *D878</f>
        <v>-1.6697570475569131E-4</v>
      </c>
      <c r="AL878" s="6">
        <f t="shared" ref="AL878" si="10049">$Q$4*$AF$33 *E878</f>
        <v>-6.3739230818700768E-4</v>
      </c>
      <c r="AM878" s="6">
        <f t="shared" ref="AM878" si="10050">$Q$4*$AF$33 *F878</f>
        <v>-1.2098804387779493E-3</v>
      </c>
      <c r="AN878" s="6">
        <f t="shared" ref="AN878" si="10051">$Q$4*$AF$33 *G878</f>
        <v>-1.4922413481488689E-4</v>
      </c>
      <c r="AO878" s="6">
        <f t="shared" ref="AO878" si="10052">$Q$4*$AF$33 *H878</f>
        <v>-1.5809991978528909E-4</v>
      </c>
      <c r="AP878" s="6">
        <f t="shared" ref="AP878" si="10053">$Q$4*$AF$33 *I878</f>
        <v>-7.794048677134428E-4</v>
      </c>
      <c r="AQ878" s="6">
        <f t="shared" ref="AQ878" si="10054">$Q$4*$AF$33 *J878</f>
        <v>-1.5366202730008799E-4</v>
      </c>
      <c r="AR878" s="6">
        <f t="shared" ref="AR878" si="10055">$Q$4*$AF$33 *K878</f>
        <v>-1.545496057971282E-4</v>
      </c>
      <c r="AS878" s="6">
        <f t="shared" ref="AS878" si="10056">$Q$4*$AF$33 *L878</f>
        <v>-1.5809991978528909E-4</v>
      </c>
      <c r="AT878" s="6">
        <f t="shared" ref="AT878" si="10057">$Q$4*$AF$33 *M878</f>
        <v>-1.5366202730008799E-4</v>
      </c>
      <c r="AU878" s="6">
        <f t="shared" ref="AU878" si="10058">$Q$4*$AF$33 *N878</f>
        <v>-1.8028938221129458E-4</v>
      </c>
      <c r="AV878" s="6">
        <f t="shared" ref="AV878" si="10059">$Q$4*$AG$33 *B878</f>
        <v>-4.93427803285354E-5</v>
      </c>
      <c r="AW878" s="6">
        <f t="shared" ref="AW878" si="10060">$Q$4*$AG$33 *C878</f>
        <v>-1.8445276856955879E-5</v>
      </c>
      <c r="AX878" s="6">
        <f t="shared" ref="AX878" si="10061">$Q$4*$AG$33 *D878</f>
        <v>-2.0043423588244475E-5</v>
      </c>
      <c r="AY878" s="6">
        <f t="shared" ref="AY878" si="10062">$Q$4*$AG$33 *E878</f>
        <v>-7.6511274760441531E-5</v>
      </c>
      <c r="AZ878" s="6">
        <f t="shared" ref="AZ878" si="10063">$Q$4*$AG$33 *F878</f>
        <v>-1.4523158420585115E-4</v>
      </c>
      <c r="BA878" s="6">
        <f t="shared" ref="BA878" si="10064">$Q$4*$AG$33 *G878</f>
        <v>-1.7912561279859678E-5</v>
      </c>
      <c r="BB878" s="6">
        <f t="shared" ref="BB878" si="10065">$Q$4*$AG$33 *H878</f>
        <v>-1.8977992434052078E-5</v>
      </c>
      <c r="BC878" s="6">
        <f t="shared" ref="BC878" si="10066">$Q$4*$AG$33 *I878</f>
        <v>-9.3558173227519895E-5</v>
      </c>
      <c r="BD878" s="6">
        <f t="shared" ref="BD878" si="10067">$Q$4*$AG$33 *J878</f>
        <v>-1.8445276856955879E-5</v>
      </c>
      <c r="BE878" s="6">
        <f t="shared" ref="BE878" si="10068">$Q$4*$AG$33 *K878</f>
        <v>-1.8551819972375117E-5</v>
      </c>
      <c r="BF878" s="6">
        <f t="shared" ref="BF878" si="10069">$Q$4*$AG$33 *L878</f>
        <v>-1.8977992434052078E-5</v>
      </c>
      <c r="BG878" s="6">
        <f t="shared" ref="BG878" si="10070">$Q$4*$AG$33 *M878</f>
        <v>-1.8445276856955879E-5</v>
      </c>
      <c r="BH878" s="6">
        <f t="shared" ref="BH878" si="10071">$Q$4*$AG$33 *N878</f>
        <v>-2.164157031953307E-5</v>
      </c>
      <c r="BI878" s="6">
        <f t="shared" ref="BI878" si="10072">$Q$4*$AH$33 *B878</f>
        <v>-2.720996431877118E-5</v>
      </c>
      <c r="BJ878" s="6">
        <f t="shared" ref="BJ878" si="10073">$Q$4*$AH$33 *C878</f>
        <v>-1.0171606094871277E-5</v>
      </c>
      <c r="BK878" s="6">
        <f t="shared" ref="BK878" si="10074">$Q$4*$AH$33 *D878</f>
        <v>-1.1052900485762652E-5</v>
      </c>
      <c r="BL878" s="6">
        <f t="shared" ref="BL878" si="10075">$Q$4*$AH$33 *E878</f>
        <v>-4.2191968963924542E-5</v>
      </c>
      <c r="BM878" s="6">
        <f t="shared" ref="BM878" si="10076">$Q$4*$AH$33 *F878</f>
        <v>-8.0087627772253635E-5</v>
      </c>
      <c r="BN878" s="6">
        <f t="shared" ref="BN878" si="10077">$Q$4*$AH$33 *G878</f>
        <v>-9.8778412979074856E-6</v>
      </c>
      <c r="BO878" s="6">
        <f t="shared" ref="BO878" si="10078">$Q$4*$AH$33 *H878</f>
        <v>-1.0465370891835069E-5</v>
      </c>
      <c r="BP878" s="6">
        <f t="shared" ref="BP878" si="10079">$Q$4*$AH$33 *I878</f>
        <v>-5.1592442466765873E-5</v>
      </c>
      <c r="BQ878" s="6">
        <f t="shared" ref="BQ878" si="10080">$Q$4*$AH$33 *J878</f>
        <v>-1.0171606094871277E-5</v>
      </c>
      <c r="BR878" s="6">
        <f t="shared" ref="BR878" si="10081">$Q$4*$AH$33 *K878</f>
        <v>-1.0230359054264035E-5</v>
      </c>
      <c r="BS878" s="6">
        <f t="shared" ref="BS878" si="10082">$Q$4*$AH$33 *L878</f>
        <v>-1.0465370891835069E-5</v>
      </c>
      <c r="BT878" s="6">
        <f t="shared" ref="BT878" si="10083">$Q$4*$AH$33 *M878</f>
        <v>-1.0171606094871277E-5</v>
      </c>
      <c r="BU878" s="6">
        <f t="shared" ref="BU878" si="10084">$Q$4*$AH$33 *N878</f>
        <v>-1.1934194876654025E-5</v>
      </c>
      <c r="BV878" s="6">
        <f>AF878*BV876</f>
        <v>3.5238990700056124E-4</v>
      </c>
      <c r="BW878" s="6">
        <f t="shared" ref="BW878" si="10085">AG878*BW876</f>
        <v>-7.653773206910716E-4</v>
      </c>
      <c r="BX878" s="10">
        <f>AH878*BX876</f>
        <v>-2.9296506163049075E-3</v>
      </c>
    </row>
    <row r="879" spans="1:76" ht="15.75" thickBot="1" x14ac:dyDescent="0.3">
      <c r="A879" s="54"/>
      <c r="B879" s="19" t="s">
        <v>74</v>
      </c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16">
        <f>Y876+Y878</f>
        <v>0.37483569978341486</v>
      </c>
      <c r="Z879" s="16">
        <f t="shared" ref="Z879:AB879" si="10086">Z876+Z878</f>
        <v>-0.2710617862387068</v>
      </c>
      <c r="AA879" s="16">
        <f t="shared" si="10086"/>
        <v>-0.40097044906563772</v>
      </c>
      <c r="AB879" s="16">
        <f t="shared" si="10086"/>
        <v>0.35308743319632058</v>
      </c>
      <c r="AC879" s="49" t="s">
        <v>74</v>
      </c>
      <c r="AD879" s="49"/>
      <c r="AE879" s="49"/>
      <c r="AF879" s="49"/>
      <c r="AG879" s="49"/>
      <c r="AH879" s="49"/>
      <c r="AI879" s="17">
        <f>AI876+AI878</f>
        <v>-3.8165312401345457E-2</v>
      </c>
      <c r="AJ879" s="17">
        <f t="shared" ref="AJ879:BX879" si="10087">AJ876+AJ878</f>
        <v>0.77877043546298252</v>
      </c>
      <c r="AK879" s="17">
        <f t="shared" si="10087"/>
        <v>0.50121334182618926</v>
      </c>
      <c r="AL879" s="17">
        <f t="shared" si="10087"/>
        <v>2.4778792337876287E-2</v>
      </c>
      <c r="AM879" s="17">
        <f t="shared" si="10087"/>
        <v>8.2218392497668116E-2</v>
      </c>
      <c r="AN879" s="17">
        <f t="shared" si="10087"/>
        <v>0.37888123381348732</v>
      </c>
      <c r="AO879" s="17">
        <f t="shared" si="10087"/>
        <v>0.92570224245964106</v>
      </c>
      <c r="AP879" s="17">
        <f t="shared" si="10087"/>
        <v>2.6803634608182542E-2</v>
      </c>
      <c r="AQ879" s="17">
        <f t="shared" si="10087"/>
        <v>0.5942742896671116</v>
      </c>
      <c r="AR879" s="17">
        <f t="shared" si="10087"/>
        <v>8.3905813244364774E-2</v>
      </c>
      <c r="AS879" s="17">
        <f t="shared" si="10087"/>
        <v>0.55053749234172589</v>
      </c>
      <c r="AT879" s="17">
        <f t="shared" si="10087"/>
        <v>0.92874728040364551</v>
      </c>
      <c r="AU879" s="17">
        <f t="shared" si="10087"/>
        <v>0.84321060087274446</v>
      </c>
      <c r="AV879" s="17">
        <f t="shared" si="10087"/>
        <v>0.64519785809029773</v>
      </c>
      <c r="AW879" s="17">
        <f t="shared" si="10087"/>
        <v>0.89374628843107928</v>
      </c>
      <c r="AX879" s="17">
        <f t="shared" si="10087"/>
        <v>0.68447939150815873</v>
      </c>
      <c r="AY879" s="17">
        <f t="shared" si="10087"/>
        <v>0.92021548318806257</v>
      </c>
      <c r="AZ879" s="17">
        <f t="shared" si="10087"/>
        <v>0.67229383341335147</v>
      </c>
      <c r="BA879" s="17">
        <f t="shared" si="10087"/>
        <v>0.18653505999763711</v>
      </c>
      <c r="BB879" s="17">
        <f t="shared" si="10087"/>
        <v>0.33973453549956256</v>
      </c>
      <c r="BC879" s="17">
        <f t="shared" si="10087"/>
        <v>0.79368744125590573</v>
      </c>
      <c r="BD879" s="17">
        <f t="shared" si="10087"/>
        <v>0.68549098310833001</v>
      </c>
      <c r="BE879" s="17">
        <f t="shared" si="10087"/>
        <v>4.4086489454160945E-2</v>
      </c>
      <c r="BF879" s="17">
        <f t="shared" si="10087"/>
        <v>0.64860136737555563</v>
      </c>
      <c r="BG879" s="17">
        <f t="shared" si="10087"/>
        <v>0.77473136658386699</v>
      </c>
      <c r="BH879" s="17">
        <f t="shared" si="10087"/>
        <v>0.97910324834538787</v>
      </c>
      <c r="BI879" s="17">
        <f t="shared" si="10087"/>
        <v>0.7412551112446214</v>
      </c>
      <c r="BJ879" s="17">
        <f t="shared" si="10087"/>
        <v>0.38531828046307237</v>
      </c>
      <c r="BK879" s="17">
        <f t="shared" si="10087"/>
        <v>0.33199596844968332</v>
      </c>
      <c r="BL879" s="17">
        <f t="shared" si="10087"/>
        <v>6.0217165839568709E-2</v>
      </c>
      <c r="BM879" s="17">
        <f t="shared" si="10087"/>
        <v>0.76679320203501622</v>
      </c>
      <c r="BN879" s="17">
        <f t="shared" si="10087"/>
        <v>0.4656966673715916</v>
      </c>
      <c r="BO879" s="17">
        <f t="shared" si="10087"/>
        <v>0.88943791149004148</v>
      </c>
      <c r="BP879" s="17">
        <f t="shared" si="10087"/>
        <v>0.34203556708016569</v>
      </c>
      <c r="BQ879" s="17">
        <f t="shared" si="10087"/>
        <v>0.37175850241246639</v>
      </c>
      <c r="BR879" s="17">
        <f t="shared" si="10087"/>
        <v>0.31977735099563803</v>
      </c>
      <c r="BS879" s="17">
        <f t="shared" si="10087"/>
        <v>0.20233509771448932</v>
      </c>
      <c r="BT879" s="17">
        <f t="shared" si="10087"/>
        <v>0.79139123796720645</v>
      </c>
      <c r="BU879" s="17">
        <f t="shared" si="10087"/>
        <v>0.21179754901116507</v>
      </c>
      <c r="BV879" s="17">
        <f t="shared" si="10087"/>
        <v>4.1388805803107033E-2</v>
      </c>
      <c r="BW879" s="17">
        <f t="shared" si="10087"/>
        <v>0.31459668808497088</v>
      </c>
      <c r="BX879" s="18">
        <f t="shared" si="10087"/>
        <v>0.55656156775013954</v>
      </c>
    </row>
    <row r="881" spans="1:76" x14ac:dyDescent="0.25">
      <c r="B881" t="s">
        <v>137</v>
      </c>
      <c r="F881">
        <f>((O863 - W863)^2 + (O866 -W866)^2 + (O869 -W869)^2 +(O872-W872)^2+(O875-W875)^2+(O878-W878)^2) / 6</f>
        <v>0.25022190103516023</v>
      </c>
    </row>
    <row r="882" spans="1:76" ht="15.75" thickBot="1" x14ac:dyDescent="0.3"/>
    <row r="883" spans="1:76" x14ac:dyDescent="0.25">
      <c r="A883" s="52" t="s">
        <v>113</v>
      </c>
      <c r="B883" s="33" t="s">
        <v>50</v>
      </c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5" t="s">
        <v>28</v>
      </c>
      <c r="Q883" s="35"/>
      <c r="R883" s="35"/>
      <c r="S883" s="35" t="s">
        <v>29</v>
      </c>
      <c r="T883" s="35"/>
      <c r="U883" s="35"/>
      <c r="V883" s="34" t="s">
        <v>30</v>
      </c>
      <c r="W883" s="34" t="s">
        <v>31</v>
      </c>
      <c r="X883" s="50" t="s">
        <v>62</v>
      </c>
      <c r="Y883" s="37" t="s">
        <v>54</v>
      </c>
      <c r="Z883" s="38"/>
      <c r="AA883" s="39"/>
      <c r="AB883" s="44" t="s">
        <v>49</v>
      </c>
      <c r="AC883" s="46" t="s">
        <v>58</v>
      </c>
      <c r="AD883" s="47"/>
      <c r="AE883" s="48"/>
      <c r="AF883" s="46" t="s">
        <v>63</v>
      </c>
      <c r="AG883" s="47"/>
      <c r="AH883" s="48"/>
      <c r="AI883" s="37" t="s">
        <v>67</v>
      </c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9"/>
      <c r="AV883" s="37" t="s">
        <v>68</v>
      </c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9"/>
      <c r="BI883" s="37" t="s">
        <v>69</v>
      </c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9"/>
      <c r="BV883" s="37" t="s">
        <v>73</v>
      </c>
      <c r="BW883" s="38"/>
      <c r="BX883" s="40"/>
    </row>
    <row r="884" spans="1:76" x14ac:dyDescent="0.25">
      <c r="A884" s="53"/>
      <c r="B884" s="5" t="s">
        <v>16</v>
      </c>
      <c r="C884" s="1" t="s">
        <v>17</v>
      </c>
      <c r="D884" s="1" t="s">
        <v>18</v>
      </c>
      <c r="E884" s="1" t="s">
        <v>19</v>
      </c>
      <c r="F884" s="1" t="s">
        <v>20</v>
      </c>
      <c r="G884" s="1" t="s">
        <v>21</v>
      </c>
      <c r="H884" s="1" t="s">
        <v>36</v>
      </c>
      <c r="I884" s="1" t="s">
        <v>37</v>
      </c>
      <c r="J884" s="1" t="s">
        <v>38</v>
      </c>
      <c r="K884" s="1" t="s">
        <v>39</v>
      </c>
      <c r="L884" s="1" t="s">
        <v>40</v>
      </c>
      <c r="M884" s="1" t="s">
        <v>41</v>
      </c>
      <c r="N884" s="1" t="s">
        <v>42</v>
      </c>
      <c r="O884" s="1" t="s">
        <v>22</v>
      </c>
      <c r="P884" s="1" t="s">
        <v>51</v>
      </c>
      <c r="Q884" s="1" t="s">
        <v>52</v>
      </c>
      <c r="R884" s="1" t="s">
        <v>53</v>
      </c>
      <c r="S884" s="1" t="s">
        <v>25</v>
      </c>
      <c r="T884" s="1" t="s">
        <v>26</v>
      </c>
      <c r="U884" s="1" t="s">
        <v>27</v>
      </c>
      <c r="V884" s="27"/>
      <c r="W884" s="27"/>
      <c r="X884" s="51"/>
      <c r="Y884" s="1" t="s">
        <v>55</v>
      </c>
      <c r="Z884" s="1" t="s">
        <v>56</v>
      </c>
      <c r="AA884" s="1" t="s">
        <v>57</v>
      </c>
      <c r="AB884" s="45"/>
      <c r="AC884" s="1" t="s">
        <v>59</v>
      </c>
      <c r="AD884" s="1" t="s">
        <v>60</v>
      </c>
      <c r="AE884" s="1" t="s">
        <v>61</v>
      </c>
      <c r="AF884" s="1" t="s">
        <v>64</v>
      </c>
      <c r="AG884" s="1" t="s">
        <v>65</v>
      </c>
      <c r="AH884" s="1" t="s">
        <v>66</v>
      </c>
      <c r="AI884" s="1" t="s">
        <v>16</v>
      </c>
      <c r="AJ884" s="1" t="s">
        <v>17</v>
      </c>
      <c r="AK884" s="1" t="s">
        <v>18</v>
      </c>
      <c r="AL884" s="1" t="s">
        <v>19</v>
      </c>
      <c r="AM884" s="2" t="s">
        <v>20</v>
      </c>
      <c r="AN884" s="2" t="s">
        <v>21</v>
      </c>
      <c r="AO884" s="2" t="s">
        <v>36</v>
      </c>
      <c r="AP884" s="2" t="s">
        <v>37</v>
      </c>
      <c r="AQ884" s="2" t="s">
        <v>38</v>
      </c>
      <c r="AR884" s="2" t="s">
        <v>39</v>
      </c>
      <c r="AS884" s="2" t="s">
        <v>40</v>
      </c>
      <c r="AT884" s="2" t="s">
        <v>41</v>
      </c>
      <c r="AU884" s="2" t="s">
        <v>42</v>
      </c>
      <c r="AV884" s="1" t="s">
        <v>16</v>
      </c>
      <c r="AW884" s="1" t="s">
        <v>17</v>
      </c>
      <c r="AX884" s="1" t="s">
        <v>18</v>
      </c>
      <c r="AY884" s="1" t="s">
        <v>19</v>
      </c>
      <c r="AZ884" s="2" t="s">
        <v>20</v>
      </c>
      <c r="BA884" s="2" t="s">
        <v>21</v>
      </c>
      <c r="BB884" s="2" t="s">
        <v>36</v>
      </c>
      <c r="BC884" s="2" t="s">
        <v>37</v>
      </c>
      <c r="BD884" s="2" t="s">
        <v>38</v>
      </c>
      <c r="BE884" s="2" t="s">
        <v>39</v>
      </c>
      <c r="BF884" s="2" t="s">
        <v>40</v>
      </c>
      <c r="BG884" s="2" t="s">
        <v>41</v>
      </c>
      <c r="BH884" s="2" t="s">
        <v>42</v>
      </c>
      <c r="BI884" s="1" t="s">
        <v>16</v>
      </c>
      <c r="BJ884" s="1" t="s">
        <v>17</v>
      </c>
      <c r="BK884" s="1" t="s">
        <v>18</v>
      </c>
      <c r="BL884" s="1" t="s">
        <v>19</v>
      </c>
      <c r="BM884" s="2" t="s">
        <v>20</v>
      </c>
      <c r="BN884" s="2" t="s">
        <v>21</v>
      </c>
      <c r="BO884" s="2" t="s">
        <v>36</v>
      </c>
      <c r="BP884" s="2" t="s">
        <v>37</v>
      </c>
      <c r="BQ884" s="2" t="s">
        <v>38</v>
      </c>
      <c r="BR884" s="2" t="s">
        <v>39</v>
      </c>
      <c r="BS884" s="2" t="s">
        <v>40</v>
      </c>
      <c r="BT884" s="2" t="s">
        <v>41</v>
      </c>
      <c r="BU884" s="2" t="s">
        <v>42</v>
      </c>
      <c r="BV884" s="2" t="s">
        <v>70</v>
      </c>
      <c r="BW884" s="2" t="s">
        <v>71</v>
      </c>
      <c r="BX884" s="9" t="s">
        <v>72</v>
      </c>
    </row>
    <row r="885" spans="1:76" x14ac:dyDescent="0.25">
      <c r="A885" s="53"/>
      <c r="B885" s="8">
        <v>0.26951672862453502</v>
      </c>
      <c r="C885" s="3">
        <v>0.10297397769516729</v>
      </c>
      <c r="D885" s="3">
        <v>0.10594795539033458</v>
      </c>
      <c r="E885" s="3">
        <v>0.46877323420074346</v>
      </c>
      <c r="F885" s="3">
        <v>0.87620817843866172</v>
      </c>
      <c r="G885" s="3">
        <v>0.1</v>
      </c>
      <c r="H885" s="3">
        <v>0.1</v>
      </c>
      <c r="I885" s="3">
        <v>0.51933085501858745</v>
      </c>
      <c r="J885" s="3">
        <v>0.1</v>
      </c>
      <c r="K885" s="3">
        <v>0.10089219330855019</v>
      </c>
      <c r="L885" s="3">
        <v>0.10297397769516729</v>
      </c>
      <c r="M885" s="3">
        <v>0.1</v>
      </c>
      <c r="N885" s="3">
        <v>0.120817843866171</v>
      </c>
      <c r="O885" s="3">
        <v>1</v>
      </c>
      <c r="P885" s="6">
        <f>$BV$43+ (B885*AI879) + (C885*$AJ$43) +(D885*$AK$43)+(E885*$AL$43)+(F885*$AM$43)+(G885*$AN$43)+(H885*$AO$43)+(I885*$AP$43)+(J885*$AQ$43)+(K885*$AR$43)+(L885*$AS$43)+(M885*$AT$43)+(N885*$AU$43)</f>
        <v>1.1105447555112746</v>
      </c>
      <c r="Q885" s="6">
        <f>$BW$43+ (B885*$AV$43) + (C885*$AW$43) +(D885*$AX$43)+(E885*$AY$43)+(F885*$AZ$43)+(G885*$BA$43)+(H885*$BB$43)+(I885*$BC$43)+(J885*$BD$43)+(K885*$BE$43)+(L885*$BF$43)+(M885*$BG$43)+(N885*$BH$43)</f>
        <v>2.5129876661774113</v>
      </c>
      <c r="R885" s="6">
        <f>$BX$43+ (B885*$BI$43) + (C885*$BJ$43) +(D885*$BK$43)+(E885*$BL$43)+(F885*$BM$43)+(G885*$BN$43)+(H885*$BO$43)+(I885*$BP$43)+(J885*$BQ$43)+(K885*$BR$43)+(L885*$BS$43)+(M885*$BT$43)+(N885*$BU$43)</f>
        <v>2.0142316659841852</v>
      </c>
      <c r="S885" s="6">
        <f>1/(1+EXP(-P885))</f>
        <v>0.75223065675626821</v>
      </c>
      <c r="T885" s="6">
        <f t="shared" ref="T885" si="10088">1/(1+EXP(-Q885))</f>
        <v>0.92504730296426851</v>
      </c>
      <c r="U885" s="6">
        <f t="shared" ref="U885" si="10089">1/(1+EXP(-R885))</f>
        <v>0.88228323250068719</v>
      </c>
      <c r="V885" s="6">
        <f>AB879+(S885*Y879)+(T885*Z879)+(U885*AA879)</f>
        <v>3.053585958441829E-2</v>
      </c>
      <c r="W885" s="6">
        <f>1/(1+EXP(-V885))</f>
        <v>0.50763337176770507</v>
      </c>
      <c r="X885" s="6">
        <f>(O885 -W885) *W885 * (1-W885)</f>
        <v>0.1230629676598906</v>
      </c>
      <c r="Y885" s="6">
        <f>$Q$4*X885*S885</f>
        <v>9.2571736985174909E-3</v>
      </c>
      <c r="Z885" s="6">
        <f>$Q$4*X885*T885</f>
        <v>1.1383906632856079E-2</v>
      </c>
      <c r="AA885" s="6">
        <f>$Q$4*X885*U885</f>
        <v>1.085763929080958E-2</v>
      </c>
      <c r="AB885" s="6">
        <f>$Q$4*X885</f>
        <v>1.230629676598906E-2</v>
      </c>
      <c r="AC885" s="6">
        <f>X885 *Y879</f>
        <v>4.6128393600218844E-2</v>
      </c>
      <c r="AD885" s="6">
        <f t="shared" ref="AD885" si="10090">Y885 *Z879</f>
        <v>-2.5092660382421269E-3</v>
      </c>
      <c r="AE885" s="6">
        <f t="shared" ref="AE885" si="10091">Z885 *AA879</f>
        <v>-4.5646101546975943E-3</v>
      </c>
      <c r="AF885" s="6">
        <f>AC885 *S885*(1 - S885)</f>
        <v>8.5973959665963402E-3</v>
      </c>
      <c r="AG885" s="6">
        <f>AD885 *T885*(1 - T885)</f>
        <v>-1.7397943442490297E-4</v>
      </c>
      <c r="AH885" s="6">
        <f>AE885 *U885*(1 - U885)</f>
        <v>-4.7407826597945001E-4</v>
      </c>
      <c r="AI885" s="6">
        <f>$Q$4*$AF$49 *B885</f>
        <v>7.0728115482255504E-5</v>
      </c>
      <c r="AJ885" s="6">
        <f t="shared" ref="AJ885" si="10092">$Q$4*$AF$49 *C885</f>
        <v>2.7023017915289378E-5</v>
      </c>
      <c r="AK885" s="6">
        <f t="shared" ref="AK885" si="10093">$Q$4*$AF$49 *D885</f>
        <v>2.7803466086128061E-5</v>
      </c>
      <c r="AL885" s="6">
        <f t="shared" ref="AL885" si="10094">$Q$4*$AF$49 *E885</f>
        <v>1.2301814292844728E-4</v>
      </c>
      <c r="AM885" s="6">
        <f t="shared" ref="AM885" si="10095">$Q$4*$AF$49 *F885</f>
        <v>2.2993954233334679E-4</v>
      </c>
      <c r="AN885" s="6">
        <f t="shared" ref="AN885" si="10096">$Q$4*$AF$49 *G885</f>
        <v>2.6242569744450695E-5</v>
      </c>
      <c r="AO885" s="6">
        <f t="shared" ref="AO885" si="10097">$Q$4*$AF$49 *H885</f>
        <v>2.6242569744450695E-5</v>
      </c>
      <c r="AP885" s="6">
        <f t="shared" ref="AP885" si="10098">$Q$4*$AF$49 *I885</f>
        <v>1.3628576183270493E-4</v>
      </c>
      <c r="AQ885" s="6">
        <f t="shared" ref="AQ885" si="10099">$Q$4*$AF$49 *J885</f>
        <v>2.6242569744450695E-5</v>
      </c>
      <c r="AR885" s="6">
        <f t="shared" ref="AR885" si="10100">$Q$4*$AF$49 *K885</f>
        <v>2.6476704195702298E-5</v>
      </c>
      <c r="AS885" s="6">
        <f t="shared" ref="AS885" si="10101">$Q$4*$AF$49 *L885</f>
        <v>2.7023017915289378E-5</v>
      </c>
      <c r="AT885" s="6">
        <f t="shared" ref="AT885" si="10102">$Q$4*$AF$49 *M885</f>
        <v>2.6242569744450695E-5</v>
      </c>
      <c r="AU885" s="6">
        <f t="shared" ref="AU885" si="10103">$Q$4*$AF$49 *N885</f>
        <v>3.170570694032147E-5</v>
      </c>
      <c r="AV885" s="6">
        <f>$Q$4*$AG$49 *B885</f>
        <v>5.8622748510761062E-7</v>
      </c>
      <c r="AW885" s="6">
        <f t="shared" ref="AW885" si="10104">$Q$4*$AG$49 *C885</f>
        <v>2.2397932879283909E-7</v>
      </c>
      <c r="AX885" s="6">
        <f t="shared" ref="AX885" si="10105">$Q$4*$AG$49 *D885</f>
        <v>2.3044804586988857E-7</v>
      </c>
      <c r="AY885" s="6">
        <f t="shared" ref="AY885" si="10106">$Q$4*$AG$49 *E885</f>
        <v>1.0196315292699279E-6</v>
      </c>
      <c r="AZ885" s="6">
        <f t="shared" ref="AZ885" si="10107">$Q$4*$AG$49 *F885</f>
        <v>1.90584576882571E-6</v>
      </c>
      <c r="BA885" s="6">
        <f t="shared" ref="BA885" si="10108">$Q$4*$AG$49 *G885</f>
        <v>2.1751061171578957E-7</v>
      </c>
      <c r="BB885" s="6">
        <f t="shared" ref="BB885" si="10109">$Q$4*$AG$49 *H885</f>
        <v>2.1751061171578957E-7</v>
      </c>
      <c r="BC885" s="6">
        <f t="shared" ref="BC885" si="10110">$Q$4*$AG$49 *I885</f>
        <v>1.1295997195797698E-6</v>
      </c>
      <c r="BD885" s="6">
        <f t="shared" ref="BD885" si="10111">$Q$4*$AG$49 *J885</f>
        <v>2.1751061171578957E-7</v>
      </c>
      <c r="BE885" s="6">
        <f t="shared" ref="BE885" si="10112">$Q$4*$AG$49 *K885</f>
        <v>2.1945122683890442E-7</v>
      </c>
      <c r="BF885" s="6">
        <f t="shared" ref="BF885" si="10113">$Q$4*$AG$49 *L885</f>
        <v>2.2397932879283909E-7</v>
      </c>
      <c r="BG885" s="6">
        <f t="shared" ref="BG885" si="10114">$Q$4*$AG$49 *M885</f>
        <v>2.1751061171578957E-7</v>
      </c>
      <c r="BH885" s="6">
        <f t="shared" ref="BH885" si="10115">$Q$4*$AG$49 *N885</f>
        <v>2.6279163125513609E-7</v>
      </c>
      <c r="BI885" s="6">
        <f>$Q$4*$AH$49 *B885</f>
        <v>3.4984895032724009E-7</v>
      </c>
      <c r="BJ885" s="6">
        <f t="shared" ref="BJ885" si="10116">$Q$4*$AH$49 *C885</f>
        <v>1.3366642653882154E-7</v>
      </c>
      <c r="BK885" s="6">
        <f t="shared" ref="BK885" si="10117">$Q$4*$AH$49 *D885</f>
        <v>1.3752682874932902E-7</v>
      </c>
      <c r="BL885" s="6">
        <f t="shared" ref="BL885" si="10118">$Q$4*$AH$49 *E885</f>
        <v>6.0849589843124165E-7</v>
      </c>
      <c r="BM885" s="6">
        <f t="shared" ref="BM885" si="10119">$Q$4*$AH$49 *F885</f>
        <v>1.1373710012707666E-6</v>
      </c>
      <c r="BN885" s="6">
        <f t="shared" ref="BN885" si="10120">$Q$4*$AH$49 *G885</f>
        <v>1.2980602432831405E-7</v>
      </c>
      <c r="BO885" s="6">
        <f t="shared" ref="BO885" si="10121">$Q$4*$AH$49 *H885</f>
        <v>1.2980602432831405E-7</v>
      </c>
      <c r="BP885" s="6">
        <f t="shared" ref="BP885" si="10122">$Q$4*$AH$49 *I885</f>
        <v>6.7412273600986892E-7</v>
      </c>
      <c r="BQ885" s="6">
        <f t="shared" ref="BQ885" si="10123">$Q$4*$AH$49 *J885</f>
        <v>1.2980602432831405E-7</v>
      </c>
      <c r="BR885" s="6">
        <f t="shared" ref="BR885" si="10124">$Q$4*$AH$49 *K885</f>
        <v>1.3096414499146631E-7</v>
      </c>
      <c r="BS885" s="6">
        <f t="shared" ref="BS885" si="10125">$Q$4*$AH$49 *L885</f>
        <v>1.3366642653882154E-7</v>
      </c>
      <c r="BT885" s="6">
        <f t="shared" ref="BT885" si="10126">$Q$4*$AH$49 *M885</f>
        <v>1.2980602432831405E-7</v>
      </c>
      <c r="BU885" s="6">
        <f t="shared" ref="BU885" si="10127">$Q$4*$AH$49 *N885</f>
        <v>1.568288398018664E-7</v>
      </c>
      <c r="BV885" s="6">
        <f>$Q$4*AF885</f>
        <v>8.5973959665963402E-4</v>
      </c>
      <c r="BW885" s="6">
        <f>$Q$4*AG885</f>
        <v>-1.7397943442490299E-5</v>
      </c>
      <c r="BX885" s="10">
        <f>$Q$4*AH885</f>
        <v>-4.7407826597945001E-5</v>
      </c>
    </row>
    <row r="886" spans="1:76" x14ac:dyDescent="0.25">
      <c r="A886" s="53"/>
      <c r="B886" s="21" t="s">
        <v>74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7">
        <f>Y879 + Y885</f>
        <v>0.38409287348193233</v>
      </c>
      <c r="Z886" s="7">
        <f t="shared" ref="Z886" si="10128">Z879 + Z885</f>
        <v>-0.2596778796058507</v>
      </c>
      <c r="AA886" s="7">
        <f t="shared" ref="AA886" si="10129">AA879 + AA885</f>
        <v>-0.39011280977482815</v>
      </c>
      <c r="AB886" s="7">
        <f>AB879+AB885</f>
        <v>0.36539372996230962</v>
      </c>
      <c r="AC886" s="41"/>
      <c r="AD886" s="42"/>
      <c r="AE886" s="42"/>
      <c r="AF886" s="42"/>
      <c r="AG886" s="42"/>
      <c r="AH886" s="43"/>
      <c r="AI886" s="7">
        <f>AI879 + AI885</f>
        <v>-3.8094584285863202E-2</v>
      </c>
      <c r="AJ886" s="7">
        <f t="shared" ref="AJ886:BX886" si="10130">AJ879 + AJ885</f>
        <v>0.77879745848089776</v>
      </c>
      <c r="AK886" s="7">
        <f t="shared" si="10130"/>
        <v>0.50124114529227537</v>
      </c>
      <c r="AL886" s="7">
        <f t="shared" si="10130"/>
        <v>2.4901810480804733E-2</v>
      </c>
      <c r="AM886" s="7">
        <f t="shared" si="10130"/>
        <v>8.244833204000146E-2</v>
      </c>
      <c r="AN886" s="7">
        <f t="shared" si="10130"/>
        <v>0.37890747638323174</v>
      </c>
      <c r="AO886" s="7">
        <f t="shared" si="10130"/>
        <v>0.92572848502938554</v>
      </c>
      <c r="AP886" s="7">
        <f t="shared" si="10130"/>
        <v>2.6939920370015247E-2</v>
      </c>
      <c r="AQ886" s="7">
        <f t="shared" si="10130"/>
        <v>0.59430053223685608</v>
      </c>
      <c r="AR886" s="7">
        <f t="shared" si="10130"/>
        <v>8.3932289948560473E-2</v>
      </c>
      <c r="AS886" s="7">
        <f t="shared" si="10130"/>
        <v>0.55056451535964113</v>
      </c>
      <c r="AT886" s="7">
        <f t="shared" si="10130"/>
        <v>0.92877352297339</v>
      </c>
      <c r="AU886" s="7">
        <f t="shared" si="10130"/>
        <v>0.8432423065796848</v>
      </c>
      <c r="AV886" s="7">
        <f t="shared" si="10130"/>
        <v>0.64519844431778284</v>
      </c>
      <c r="AW886" s="7">
        <f t="shared" si="10130"/>
        <v>0.89374651241040803</v>
      </c>
      <c r="AX886" s="7">
        <f t="shared" si="10130"/>
        <v>0.6844796219562046</v>
      </c>
      <c r="AY886" s="7">
        <f t="shared" si="10130"/>
        <v>0.92021650281959189</v>
      </c>
      <c r="AZ886" s="7">
        <f t="shared" si="10130"/>
        <v>0.67229573925912034</v>
      </c>
      <c r="BA886" s="7">
        <f t="shared" si="10130"/>
        <v>0.18653527750824883</v>
      </c>
      <c r="BB886" s="7">
        <f t="shared" si="10130"/>
        <v>0.33973475301017425</v>
      </c>
      <c r="BC886" s="7">
        <f t="shared" si="10130"/>
        <v>0.79368857085562527</v>
      </c>
      <c r="BD886" s="7">
        <f t="shared" si="10130"/>
        <v>0.68549120061894175</v>
      </c>
      <c r="BE886" s="7">
        <f t="shared" si="10130"/>
        <v>4.4086708905387781E-2</v>
      </c>
      <c r="BF886" s="7">
        <f t="shared" si="10130"/>
        <v>0.64860159135488438</v>
      </c>
      <c r="BG886" s="7">
        <f t="shared" si="10130"/>
        <v>0.77473158409447873</v>
      </c>
      <c r="BH886" s="7">
        <f t="shared" si="10130"/>
        <v>0.9791035111370191</v>
      </c>
      <c r="BI886" s="7">
        <f t="shared" si="10130"/>
        <v>0.74125546109357177</v>
      </c>
      <c r="BJ886" s="7">
        <f t="shared" si="10130"/>
        <v>0.38531841412949891</v>
      </c>
      <c r="BK886" s="7">
        <f t="shared" si="10130"/>
        <v>0.33199610597651208</v>
      </c>
      <c r="BL886" s="7">
        <f t="shared" si="10130"/>
        <v>6.0217774335467142E-2</v>
      </c>
      <c r="BM886" s="7">
        <f t="shared" si="10130"/>
        <v>0.76679433940601749</v>
      </c>
      <c r="BN886" s="7">
        <f t="shared" si="10130"/>
        <v>0.46569679717761592</v>
      </c>
      <c r="BO886" s="7">
        <f t="shared" si="10130"/>
        <v>0.88943804129606585</v>
      </c>
      <c r="BP886" s="7">
        <f t="shared" si="10130"/>
        <v>0.34203624120290171</v>
      </c>
      <c r="BQ886" s="7">
        <f t="shared" si="10130"/>
        <v>0.3717586322184907</v>
      </c>
      <c r="BR886" s="7">
        <f t="shared" si="10130"/>
        <v>0.31977748195978301</v>
      </c>
      <c r="BS886" s="7">
        <f t="shared" si="10130"/>
        <v>0.20233523138091586</v>
      </c>
      <c r="BT886" s="7">
        <f t="shared" si="10130"/>
        <v>0.79139136777323082</v>
      </c>
      <c r="BU886" s="7">
        <f t="shared" si="10130"/>
        <v>0.21179770584000487</v>
      </c>
      <c r="BV886" s="7">
        <f t="shared" si="10130"/>
        <v>4.224854539976667E-2</v>
      </c>
      <c r="BW886" s="7">
        <f t="shared" si="10130"/>
        <v>0.31457929014152841</v>
      </c>
      <c r="BX886" s="11">
        <f t="shared" si="10130"/>
        <v>0.55651415992354158</v>
      </c>
    </row>
    <row r="887" spans="1:76" x14ac:dyDescent="0.25">
      <c r="A887" s="53"/>
      <c r="BX887" s="12"/>
    </row>
    <row r="888" spans="1:76" x14ac:dyDescent="0.25">
      <c r="A888" s="53"/>
      <c r="B888" s="8">
        <v>0.29033457249070638</v>
      </c>
      <c r="C888" s="3">
        <v>0.10297397769516729</v>
      </c>
      <c r="D888" s="3">
        <v>0.11189591078066916</v>
      </c>
      <c r="E888" s="3">
        <v>0.48066914498141267</v>
      </c>
      <c r="F888" s="3">
        <v>0.88215613382899627</v>
      </c>
      <c r="G888" s="3">
        <v>0.1</v>
      </c>
      <c r="H888" s="3">
        <v>0.1</v>
      </c>
      <c r="I888" s="3">
        <v>0.41226765799256504</v>
      </c>
      <c r="J888" s="3">
        <v>0.10297397769516729</v>
      </c>
      <c r="K888" s="3">
        <v>0.10059479553903346</v>
      </c>
      <c r="L888" s="3">
        <v>0.10594795539033458</v>
      </c>
      <c r="M888" s="3">
        <v>0.10297397769516729</v>
      </c>
      <c r="N888" s="3">
        <v>0.120817843866171</v>
      </c>
      <c r="O888" s="3">
        <v>0</v>
      </c>
      <c r="P888" s="6">
        <f>$BV$43+ (B888*AI882) + (C888*$AJ$43) +(D888*$AK$43)+(E888*$AL$43)+(F888*$AM$43)+(G888*$AN$43)+(H888*$AO$43)+(I888*$AP$43)+(J888*$AQ$43)+(K888*$AR$43)+(L888*$AS$43)+(M888*$AT$43)+(N888*$AU$43)</f>
        <v>1.1168360491324956</v>
      </c>
      <c r="Q888" s="6">
        <f>$BW$43+ (B888*$AV$43) + (C888*$AW$43) +(D888*$AX$43)+(E888*$AY$43)+(F888*$AZ$43)+(G888*$BA$43)+(H888*$BB$43)+(I888*$BC$43)+(J888*$BD$43)+(K888*$BE$43)+(L888*$BF$43)+(M888*$BG$43)+(N888*$BH$43)</f>
        <v>2.4655634858100868</v>
      </c>
      <c r="R888" s="6">
        <f>$BX$43+ (B888*$BI$43) + (C888*$BJ$43) +(D888*$BK$43)+(E888*$BL$43)+(F888*$BM$43)+(G888*$BN$43)+(H888*$BO$43)+(I888*$BP$43)+(J888*$BQ$43)+(K888*$BR$43)+(L888*$BS$43)+(M888*$BT$43)+(N888*$BU$43)</f>
        <v>2.0036371550250882</v>
      </c>
      <c r="S888" s="6">
        <f>1/(1+EXP(-P888))</f>
        <v>0.7534013645401284</v>
      </c>
      <c r="T888" s="6">
        <f t="shared" ref="T888" si="10131">1/(1+EXP(-Q888))</f>
        <v>0.92169215469987387</v>
      </c>
      <c r="U888" s="6">
        <f t="shared" ref="U888" si="10132">1/(1+EXP(-R888))</f>
        <v>0.88117842732851526</v>
      </c>
      <c r="V888" s="6">
        <f>AB879+(S888*Y879)+(T888*Z879)+(U888*AA879)</f>
        <v>3.2327129363481755E-2</v>
      </c>
      <c r="W888" s="6">
        <f t="shared" ref="W888" si="10133">1/(1+EXP(-V888))</f>
        <v>0.50808107859671225</v>
      </c>
      <c r="X888" s="6">
        <f>(O888 -W888) *W888 * (1-W888)</f>
        <v>-0.12698709000814165</v>
      </c>
      <c r="Y888" s="6">
        <f>$Q$4*X888*S888</f>
        <v>-9.5672246891114025E-3</v>
      </c>
      <c r="Z888" s="6">
        <f>$Q$4*X888*T888</f>
        <v>-1.170430046086709E-2</v>
      </c>
      <c r="AA888" s="6">
        <f>$Q$4*X888*U888</f>
        <v>-1.1189828426439887E-2</v>
      </c>
      <c r="AB888" s="6">
        <f>$Q$4*X888</f>
        <v>-1.2698709000814165E-2</v>
      </c>
      <c r="AC888" s="6">
        <f>X888 *Y879</f>
        <v>-4.7599294746661261E-2</v>
      </c>
      <c r="AD888" s="6">
        <f>X888 *Z879</f>
        <v>3.4421347446862316E-2</v>
      </c>
      <c r="AE888" s="6">
        <f>X888 *AA879</f>
        <v>5.0918070506103114E-2</v>
      </c>
      <c r="AF888" s="6">
        <f>AC888 *S888*(1 - S888)</f>
        <v>-8.8433657987520738E-3</v>
      </c>
      <c r="AG888" s="6">
        <f>AD888 *T888*(1 - T888)</f>
        <v>2.484385764751192E-3</v>
      </c>
      <c r="AH888" s="6">
        <f>AE888 *U888*(1 - U888)</f>
        <v>5.3312750691720985E-3</v>
      </c>
      <c r="AI888" s="6">
        <f>$Q$4*$AF$52 *B888</f>
        <v>-4.4871305332942388E-4</v>
      </c>
      <c r="AJ888" s="6">
        <f t="shared" ref="AJ888" si="10134">$Q$4*$AF$52 *C888</f>
        <v>-1.5914662710915544E-4</v>
      </c>
      <c r="AK888" s="6">
        <f t="shared" ref="AK888" si="10135">$Q$4*$AF$52 *D888</f>
        <v>-1.7293550454821583E-4</v>
      </c>
      <c r="AL888" s="6">
        <f t="shared" ref="AL888" si="10136">$Q$4*$AF$52 *E888</f>
        <v>-7.4287577202937895E-4</v>
      </c>
      <c r="AM888" s="6">
        <f t="shared" ref="AM888" si="10137">$Q$4*$AF$52 *F888</f>
        <v>-1.3633752567870968E-3</v>
      </c>
      <c r="AN888" s="6">
        <f t="shared" ref="AN888" si="10138">$Q$4*$AF$52 *G888</f>
        <v>-1.5455033462946863E-4</v>
      </c>
      <c r="AO888" s="6">
        <f t="shared" ref="AO888" si="10139">$Q$4*$AF$52 *H888</f>
        <v>-1.5455033462946863E-4</v>
      </c>
      <c r="AP888" s="6">
        <f t="shared" ref="AP888" si="10140">$Q$4*$AF$52 *I888</f>
        <v>-6.3716104499658254E-4</v>
      </c>
      <c r="AQ888" s="6">
        <f t="shared" ref="AQ888" si="10141">$Q$4*$AF$52 *J888</f>
        <v>-1.5914662710915544E-4</v>
      </c>
      <c r="AR888" s="6">
        <f t="shared" ref="AR888" si="10142">$Q$4*$AF$52 *K888</f>
        <v>-1.5546959312540598E-4</v>
      </c>
      <c r="AS888" s="6">
        <f t="shared" ref="AS888" si="10143">$Q$4*$AF$52 *L888</f>
        <v>-1.6374291958884223E-4</v>
      </c>
      <c r="AT888" s="6">
        <f t="shared" ref="AT888" si="10144">$Q$4*$AF$52 *M888</f>
        <v>-1.5914662710915544E-4</v>
      </c>
      <c r="AU888" s="6">
        <f t="shared" ref="AU888" si="10145">$Q$4*$AF$52 *N888</f>
        <v>-1.8672438198727621E-4</v>
      </c>
      <c r="AV888" s="6">
        <f>$Q$4*$AG$52 *B888</f>
        <v>-5.0799712809904275E-5</v>
      </c>
      <c r="AW888" s="6">
        <f t="shared" ref="AW888" si="10146">$Q$4*$AG$52 *C888</f>
        <v>-1.8017311713628017E-5</v>
      </c>
      <c r="AX888" s="6">
        <f t="shared" ref="AX888" si="10147">$Q$4*$AG$52 *D888</f>
        <v>-1.9578378432498315E-5</v>
      </c>
      <c r="AY888" s="6">
        <f t="shared" ref="AY888" si="10148">$Q$4*$AG$52 *E888</f>
        <v>-8.4102469479137277E-5</v>
      </c>
      <c r="AZ888" s="6">
        <f t="shared" ref="AZ888" si="10149">$Q$4*$AG$52 *F888</f>
        <v>-1.5435047182830067E-4</v>
      </c>
      <c r="BA888" s="6">
        <f t="shared" ref="BA888" si="10150">$Q$4*$AG$52 *G888</f>
        <v>-1.7496956140671253E-5</v>
      </c>
      <c r="BB888" s="6">
        <f t="shared" ref="BB888" si="10151">$Q$4*$AG$52 *H888</f>
        <v>-1.7496956140671253E-5</v>
      </c>
      <c r="BC888" s="6">
        <f t="shared" ref="BC888" si="10152">$Q$4*$AG$52 *I888</f>
        <v>-7.2134291301131665E-5</v>
      </c>
      <c r="BD888" s="6">
        <f t="shared" ref="BD888" si="10153">$Q$4*$AG$52 *J888</f>
        <v>-1.8017311713628017E-5</v>
      </c>
      <c r="BE888" s="6">
        <f t="shared" ref="BE888" si="10154">$Q$4*$AG$52 *K888</f>
        <v>-1.7601027255262605E-5</v>
      </c>
      <c r="BF888" s="6">
        <f t="shared" ref="BF888" si="10155">$Q$4*$AG$52 *L888</f>
        <v>-1.8537667286584785E-5</v>
      </c>
      <c r="BG888" s="6">
        <f t="shared" ref="BG888" si="10156">$Q$4*$AG$52 *M888</f>
        <v>-1.8017311713628017E-5</v>
      </c>
      <c r="BH888" s="6">
        <f t="shared" ref="BH888" si="10157">$Q$4*$AG$52 *N888</f>
        <v>-2.1139445151368612E-5</v>
      </c>
      <c r="BI888" s="6">
        <f>$Q$4*$AH$52 *B888</f>
        <v>-2.4001231093712511E-5</v>
      </c>
      <c r="BJ888" s="6">
        <f t="shared" ref="BJ888" si="10158">$Q$4*$AH$52 *C888</f>
        <v>-8.5126005287559081E-6</v>
      </c>
      <c r="BK888" s="6">
        <f t="shared" ref="BK888" si="10159">$Q$4*$AH$52 *D888</f>
        <v>-9.2501543651824131E-6</v>
      </c>
      <c r="BL888" s="6">
        <f t="shared" ref="BL888" si="10160">$Q$4*$AH$52 *E888</f>
        <v>-3.9735712937477939E-5</v>
      </c>
      <c r="BM888" s="6">
        <f t="shared" ref="BM888" si="10161">$Q$4*$AH$52 *F888</f>
        <v>-7.292563557667065E-5</v>
      </c>
      <c r="BN888" s="6">
        <f t="shared" ref="BN888" si="10162">$Q$4*$AH$52 *G888</f>
        <v>-8.2667492499470737E-6</v>
      </c>
      <c r="BO888" s="6">
        <f t="shared" ref="BO888" si="10163">$Q$4*$AH$52 *H888</f>
        <v>-8.2667492499470737E-6</v>
      </c>
      <c r="BP888" s="6">
        <f t="shared" ref="BP888" si="10164">$Q$4*$AH$52 *I888</f>
        <v>-3.4081133524874732E-5</v>
      </c>
      <c r="BQ888" s="6">
        <f t="shared" ref="BQ888" si="10165">$Q$4*$AH$52 *J888</f>
        <v>-8.5126005287559081E-6</v>
      </c>
      <c r="BR888" s="6">
        <f t="shared" ref="BR888" si="10166">$Q$4*$AH$52 *K888</f>
        <v>-8.3159195057088406E-6</v>
      </c>
      <c r="BS888" s="6">
        <f t="shared" ref="BS888" si="10167">$Q$4*$AH$52 *L888</f>
        <v>-8.7584518075647443E-6</v>
      </c>
      <c r="BT888" s="6">
        <f t="shared" ref="BT888" si="10168">$Q$4*$AH$52 *M888</f>
        <v>-8.5126005287559081E-6</v>
      </c>
      <c r="BU888" s="6">
        <f t="shared" ref="BU888" si="10169">$Q$4*$AH$52 *N888</f>
        <v>-9.9877082016089164E-6</v>
      </c>
      <c r="BV888" s="6">
        <f>$Q$4*AF888</f>
        <v>-8.8433657987520742E-4</v>
      </c>
      <c r="BW888" s="6">
        <f>$Q$4*AG888</f>
        <v>2.4843857647511924E-4</v>
      </c>
      <c r="BX888" s="10">
        <f>$Q$4*AH888</f>
        <v>5.3312750691720992E-4</v>
      </c>
    </row>
    <row r="889" spans="1:76" x14ac:dyDescent="0.25">
      <c r="A889" s="53"/>
      <c r="B889" s="21" t="s">
        <v>74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13">
        <f>Y886+Y888</f>
        <v>0.37452564879282091</v>
      </c>
      <c r="Z889" s="13">
        <f t="shared" ref="Z889:AB889" si="10170">Z886+Z888</f>
        <v>-0.27138218006671777</v>
      </c>
      <c r="AA889" s="13">
        <f t="shared" si="10170"/>
        <v>-0.40130263820126805</v>
      </c>
      <c r="AB889" s="13">
        <f t="shared" si="10170"/>
        <v>0.35269502096149546</v>
      </c>
      <c r="AC889" s="36" t="s">
        <v>74</v>
      </c>
      <c r="AD889" s="36"/>
      <c r="AE889" s="36"/>
      <c r="AF889" s="36"/>
      <c r="AG889" s="36"/>
      <c r="AH889" s="36"/>
      <c r="AI889" s="14">
        <f>AI886+AI888</f>
        <v>-3.8543297339192623E-2</v>
      </c>
      <c r="AJ889" s="14">
        <f t="shared" ref="AJ889:BV889" si="10171">AJ886+AJ888</f>
        <v>0.77863831185378862</v>
      </c>
      <c r="AK889" s="14">
        <f t="shared" si="10171"/>
        <v>0.50106820978772715</v>
      </c>
      <c r="AL889" s="14">
        <f t="shared" si="10171"/>
        <v>2.4158934708775354E-2</v>
      </c>
      <c r="AM889" s="14">
        <f t="shared" si="10171"/>
        <v>8.1084956783214368E-2</v>
      </c>
      <c r="AN889" s="14">
        <f t="shared" si="10171"/>
        <v>0.37875292604860228</v>
      </c>
      <c r="AO889" s="14">
        <f t="shared" si="10171"/>
        <v>0.92557393469475602</v>
      </c>
      <c r="AP889" s="14">
        <f t="shared" si="10171"/>
        <v>2.6302759325018663E-2</v>
      </c>
      <c r="AQ889" s="14">
        <f t="shared" si="10171"/>
        <v>0.59414138560974694</v>
      </c>
      <c r="AR889" s="14">
        <f t="shared" si="10171"/>
        <v>8.3776820355435072E-2</v>
      </c>
      <c r="AS889" s="14">
        <f t="shared" si="10171"/>
        <v>0.55040077244005225</v>
      </c>
      <c r="AT889" s="14">
        <f t="shared" si="10171"/>
        <v>0.92861437634628086</v>
      </c>
      <c r="AU889" s="14">
        <f t="shared" si="10171"/>
        <v>0.8430555821976975</v>
      </c>
      <c r="AV889" s="14">
        <f t="shared" si="10171"/>
        <v>0.64514764460497298</v>
      </c>
      <c r="AW889" s="14">
        <f t="shared" si="10171"/>
        <v>0.89372849509869445</v>
      </c>
      <c r="AX889" s="14">
        <f t="shared" si="10171"/>
        <v>0.68446004357777213</v>
      </c>
      <c r="AY889" s="14">
        <f t="shared" si="10171"/>
        <v>0.92013240035011279</v>
      </c>
      <c r="AZ889" s="14">
        <f t="shared" si="10171"/>
        <v>0.67214138878729202</v>
      </c>
      <c r="BA889" s="14">
        <f t="shared" si="10171"/>
        <v>0.18651778055210816</v>
      </c>
      <c r="BB889" s="14">
        <f t="shared" si="10171"/>
        <v>0.33971725605403358</v>
      </c>
      <c r="BC889" s="14">
        <f t="shared" si="10171"/>
        <v>0.79361643656432412</v>
      </c>
      <c r="BD889" s="14">
        <f t="shared" si="10171"/>
        <v>0.68547318330722817</v>
      </c>
      <c r="BE889" s="14">
        <f t="shared" si="10171"/>
        <v>4.4069107878132521E-2</v>
      </c>
      <c r="BF889" s="14">
        <f t="shared" si="10171"/>
        <v>0.64858305368759783</v>
      </c>
      <c r="BG889" s="14">
        <f t="shared" si="10171"/>
        <v>0.77471356678276515</v>
      </c>
      <c r="BH889" s="14">
        <f t="shared" si="10171"/>
        <v>0.97908237169186774</v>
      </c>
      <c r="BI889" s="14">
        <f t="shared" si="10171"/>
        <v>0.74123145986247807</v>
      </c>
      <c r="BJ889" s="14">
        <f t="shared" si="10171"/>
        <v>0.38530990152897016</v>
      </c>
      <c r="BK889" s="14">
        <f t="shared" si="10171"/>
        <v>0.33198685582214688</v>
      </c>
      <c r="BL889" s="14">
        <f t="shared" si="10171"/>
        <v>6.0178038622529663E-2</v>
      </c>
      <c r="BM889" s="14">
        <f t="shared" si="10171"/>
        <v>0.76672141377044079</v>
      </c>
      <c r="BN889" s="14">
        <f t="shared" si="10171"/>
        <v>0.46568853042836594</v>
      </c>
      <c r="BO889" s="14">
        <f t="shared" si="10171"/>
        <v>0.88942977454681593</v>
      </c>
      <c r="BP889" s="14">
        <f t="shared" si="10171"/>
        <v>0.34200216006937684</v>
      </c>
      <c r="BQ889" s="14">
        <f t="shared" si="10171"/>
        <v>0.37175011961796195</v>
      </c>
      <c r="BR889" s="14">
        <f t="shared" si="10171"/>
        <v>0.31976916604027728</v>
      </c>
      <c r="BS889" s="14">
        <f t="shared" si="10171"/>
        <v>0.2023264729291083</v>
      </c>
      <c r="BT889" s="14">
        <f t="shared" si="10171"/>
        <v>0.79138285517270202</v>
      </c>
      <c r="BU889" s="14">
        <f t="shared" si="10171"/>
        <v>0.21178771813180328</v>
      </c>
      <c r="BV889" s="14">
        <f t="shared" si="10171"/>
        <v>4.136420881989146E-2</v>
      </c>
      <c r="BW889" s="14">
        <f>BW886+BW888</f>
        <v>0.31482772871800352</v>
      </c>
      <c r="BX889" s="15">
        <f t="shared" ref="BX889" si="10172">BX886+BX888</f>
        <v>0.55704728743045884</v>
      </c>
    </row>
    <row r="890" spans="1:76" x14ac:dyDescent="0.25">
      <c r="A890" s="53"/>
      <c r="BX890" s="12"/>
    </row>
    <row r="891" spans="1:76" ht="14.25" customHeight="1" x14ac:dyDescent="0.25">
      <c r="A891" s="53"/>
      <c r="B891" s="8">
        <v>0.32007434944237922</v>
      </c>
      <c r="C891" s="3">
        <v>0.1</v>
      </c>
      <c r="D891" s="3">
        <v>0.10594795539033458</v>
      </c>
      <c r="E891" s="3">
        <v>0.45687732342007437</v>
      </c>
      <c r="F891" s="3">
        <v>0.9</v>
      </c>
      <c r="G891" s="3">
        <v>0.1</v>
      </c>
      <c r="H891" s="3">
        <v>0.10594795539033458</v>
      </c>
      <c r="I891" s="3">
        <v>0.45985130111524164</v>
      </c>
      <c r="J891" s="3">
        <v>0.10297397769516729</v>
      </c>
      <c r="K891" s="3">
        <v>0.10059479553903346</v>
      </c>
      <c r="L891" s="3">
        <v>0.10297397769516729</v>
      </c>
      <c r="M891" s="3">
        <v>0.10297397769516729</v>
      </c>
      <c r="N891" s="3">
        <v>0.10892193308550187</v>
      </c>
      <c r="O891" s="3">
        <v>0</v>
      </c>
      <c r="P891" s="6">
        <f>$BV$43+ (B891*AI885) + (C891*$AJ$43) +(D891*$AK$43)+(E891*$AL$43)+(F891*$AM$43)+(G891*$AN$43)+(H891*$AO$43)+(I891*$AP$43)+(J891*$AQ$43)+(K891*$AR$43)+(L891*$AS$43)+(M891*$AT$43)+(N891*$AU$43)</f>
        <v>1.1143230549601821</v>
      </c>
      <c r="Q891" s="6">
        <f>$BW$43+ (B891*$AV$43) + (C891*$AW$43) +(D891*$AX$43)+(E891*$AY$43)+(F891*$AZ$43)+(G891*$BA$43)+(H891*$BB$43)+(I891*$BC$43)+(J891*$BD$43)+(K891*$BE$43)+(L891*$BF$43)+(M891*$BG$43)+(N891*$BH$43)</f>
        <v>2.4954608669463334</v>
      </c>
      <c r="R891" s="6">
        <f>$BX$43+ (B891*$BI$43) + (C891*$BJ$43) +(D891*$BK$43)+(E891*$BL$43)+(F891*$BM$43)+(G891*$BN$43)+(H891*$BO$43)+(I891*$BP$43)+(J891*$BQ$43)+(K891*$BR$43)+(L891*$BS$43)+(M891*$BT$43)+(N891*$BU$43)</f>
        <v>2.053859722839591</v>
      </c>
      <c r="S891" s="6">
        <f t="shared" ref="S891" si="10173">1/(1+EXP(-P891))</f>
        <v>0.75293418375792309</v>
      </c>
      <c r="T891" s="6">
        <f>1/(1+EXP(-Q891))</f>
        <v>0.92382299661895484</v>
      </c>
      <c r="U891" s="6">
        <f>1/(1+EXP(-R891))</f>
        <v>0.88633704164848148</v>
      </c>
      <c r="V891" s="6">
        <f>AB879+(S891*Y879)+(T891*Z879)+(U891*AA879)</f>
        <v>2.9505971610846726E-2</v>
      </c>
      <c r="W891" s="6">
        <f t="shared" ref="W891" si="10174">1/(1+EXP(-V891))</f>
        <v>0.50737595778328803</v>
      </c>
      <c r="X891" s="6">
        <f>(O891 -W891) *W891 * (1-W891)</f>
        <v>-0.1268163857820486</v>
      </c>
      <c r="Y891" s="6">
        <f>$Q$4*X891*S891</f>
        <v>-9.5484391915936651E-3</v>
      </c>
      <c r="Z891" s="6">
        <f>$Q$4*X891*T891</f>
        <v>-1.1715589353355756E-2</v>
      </c>
      <c r="AA891" s="6">
        <f>$Q$4*X891*U891</f>
        <v>-1.1240206020661352E-2</v>
      </c>
      <c r="AB891" s="6">
        <f>$Q$4*X891</f>
        <v>-1.2681638578204861E-2</v>
      </c>
      <c r="AC891" s="6">
        <f>$X891 *Y879</f>
        <v>-4.7535308708617691E-2</v>
      </c>
      <c r="AD891" s="6">
        <f>$X891 *Z879</f>
        <v>3.4375076054419036E-2</v>
      </c>
      <c r="AE891" s="6">
        <f>$X891 *AA879</f>
        <v>5.0849623155909178E-2</v>
      </c>
      <c r="AF891" s="6">
        <f>AC891 *S891*(1 - S891)</f>
        <v>-8.8427224653770155E-3</v>
      </c>
      <c r="AG891" s="6">
        <f>AD891 *T891*(1 - T891)</f>
        <v>2.4191139238407696E-3</v>
      </c>
      <c r="AH891" s="6">
        <f>AE891 *U891*(1 - U891)</f>
        <v>5.1227786845633701E-3</v>
      </c>
      <c r="AI891" s="6">
        <f t="shared" ref="AI891" si="10175">$Q$4*$AF$33 *B891</f>
        <v>-4.7762817871976817E-4</v>
      </c>
      <c r="AJ891" s="6">
        <f t="shared" ref="AJ891" si="10176">$Q$4*$AF$33 *C891</f>
        <v>-1.4922413481488689E-4</v>
      </c>
      <c r="AK891" s="6">
        <f t="shared" ref="AK891" si="10177">$Q$4*$AF$33 *D891</f>
        <v>-1.5809991978528909E-4</v>
      </c>
      <c r="AL891" s="6">
        <f t="shared" ref="AL891" si="10178">$Q$4*$AF$33 *E891</f>
        <v>-6.817712330390186E-4</v>
      </c>
      <c r="AM891" s="6">
        <f t="shared" ref="AM891" si="10179">$Q$4*$AF$33 *F891</f>
        <v>-1.3430172133339822E-3</v>
      </c>
      <c r="AN891" s="6">
        <f t="shared" ref="AN891" si="10180">$Q$4*$AF$33 *G891</f>
        <v>-1.4922413481488689E-4</v>
      </c>
      <c r="AO891" s="6">
        <f t="shared" ref="AO891" si="10181">$Q$4*$AF$33 *H891</f>
        <v>-1.5809991978528909E-4</v>
      </c>
      <c r="AP891" s="6">
        <f t="shared" ref="AP891" si="10182">$Q$4*$AF$33 *I891</f>
        <v>-6.8620912552421962E-4</v>
      </c>
      <c r="AQ891" s="6">
        <f t="shared" ref="AQ891" si="10183">$Q$4*$AF$33 *J891</f>
        <v>-1.5366202730008799E-4</v>
      </c>
      <c r="AR891" s="6">
        <f t="shared" ref="AR891" si="10184">$Q$4*$AF$33 *K891</f>
        <v>-1.501117133119271E-4</v>
      </c>
      <c r="AS891" s="6">
        <f t="shared" ref="AS891" si="10185">$Q$4*$AF$33 *L891</f>
        <v>-1.5366202730008799E-4</v>
      </c>
      <c r="AT891" s="6">
        <f t="shared" ref="AT891" si="10186">$Q$4*$AF$33 *M891</f>
        <v>-1.5366202730008799E-4</v>
      </c>
      <c r="AU891" s="6">
        <f t="shared" ref="AU891" si="10187">$Q$4*$AF$33 *N891</f>
        <v>-1.6253781227049019E-4</v>
      </c>
      <c r="AV891" s="6">
        <f t="shared" ref="AV891" si="10188">$Q$4*$AG$33 *B891</f>
        <v>-5.733351398497838E-5</v>
      </c>
      <c r="AW891" s="6">
        <f t="shared" ref="AW891" si="10189">$Q$4*$AG$33 *C891</f>
        <v>-1.7912561279859678E-5</v>
      </c>
      <c r="AX891" s="6">
        <f t="shared" ref="AX891" si="10190">$Q$4*$AG$33 *D891</f>
        <v>-1.8977992434052078E-5</v>
      </c>
      <c r="AY891" s="6">
        <f t="shared" ref="AY891" si="10191">$Q$4*$AG$33 *E891</f>
        <v>-8.1838430531403508E-5</v>
      </c>
      <c r="AZ891" s="6">
        <f t="shared" ref="AZ891" si="10192">$Q$4*$AG$33 *F891</f>
        <v>-1.6121305151873711E-4</v>
      </c>
      <c r="BA891" s="6">
        <f t="shared" ref="BA891" si="10193">$Q$4*$AG$33 *G891</f>
        <v>-1.7912561279859678E-5</v>
      </c>
      <c r="BB891" s="6">
        <f t="shared" ref="BB891" si="10194">$Q$4*$AG$33 *H891</f>
        <v>-1.8977992434052078E-5</v>
      </c>
      <c r="BC891" s="6">
        <f t="shared" ref="BC891" si="10195">$Q$4*$AG$33 *I891</f>
        <v>-8.2371146108499717E-5</v>
      </c>
      <c r="BD891" s="6">
        <f t="shared" ref="BD891" si="10196">$Q$4*$AG$33 *J891</f>
        <v>-1.8445276856955879E-5</v>
      </c>
      <c r="BE891" s="6">
        <f t="shared" ref="BE891" si="10197">$Q$4*$AG$33 *K891</f>
        <v>-1.8019104395278919E-5</v>
      </c>
      <c r="BF891" s="6">
        <f t="shared" ref="BF891" si="10198">$Q$4*$AG$33 *L891</f>
        <v>-1.8445276856955879E-5</v>
      </c>
      <c r="BG891" s="6">
        <f t="shared" ref="BG891" si="10199">$Q$4*$AG$33 *M891</f>
        <v>-1.8445276856955879E-5</v>
      </c>
      <c r="BH891" s="6">
        <f t="shared" ref="BH891" si="10200">$Q$4*$AG$33 *N891</f>
        <v>-1.9510708011148276E-5</v>
      </c>
      <c r="BI891" s="6">
        <f t="shared" ref="BI891" si="10201">$Q$4*$AH$33 *B891</f>
        <v>-3.1616436273228051E-5</v>
      </c>
      <c r="BJ891" s="6">
        <f t="shared" ref="BJ891" si="10202">$Q$4*$AH$33 *C891</f>
        <v>-9.8778412979074856E-6</v>
      </c>
      <c r="BK891" s="6">
        <f t="shared" ref="BK891" si="10203">$Q$4*$AH$33 *D891</f>
        <v>-1.0465370891835069E-5</v>
      </c>
      <c r="BL891" s="6">
        <f t="shared" ref="BL891" si="10204">$Q$4*$AH$33 *E891</f>
        <v>-4.5129616933562451E-5</v>
      </c>
      <c r="BM891" s="6">
        <f t="shared" ref="BM891" si="10205">$Q$4*$AH$33 *F891</f>
        <v>-8.8900571681167377E-5</v>
      </c>
      <c r="BN891" s="6">
        <f t="shared" ref="BN891" si="10206">$Q$4*$AH$33 *G891</f>
        <v>-9.8778412979074856E-6</v>
      </c>
      <c r="BO891" s="6">
        <f t="shared" ref="BO891" si="10207">$Q$4*$AH$33 *H891</f>
        <v>-1.0465370891835069E-5</v>
      </c>
      <c r="BP891" s="6">
        <f t="shared" ref="BP891" si="10208">$Q$4*$AH$33 *I891</f>
        <v>-4.5423381730526246E-5</v>
      </c>
      <c r="BQ891" s="6">
        <f t="shared" ref="BQ891" si="10209">$Q$4*$AH$33 *J891</f>
        <v>-1.0171606094871277E-5</v>
      </c>
      <c r="BR891" s="6">
        <f t="shared" ref="BR891" si="10210">$Q$4*$AH$33 *K891</f>
        <v>-9.9365942573002432E-6</v>
      </c>
      <c r="BS891" s="6">
        <f t="shared" ref="BS891" si="10211">$Q$4*$AH$33 *L891</f>
        <v>-1.0171606094871277E-5</v>
      </c>
      <c r="BT891" s="6">
        <f t="shared" ref="BT891" si="10212">$Q$4*$AH$33 *M891</f>
        <v>-1.0171606094871277E-5</v>
      </c>
      <c r="BU891" s="6">
        <f t="shared" ref="BU891" si="10213">$Q$4*$AH$33 *N891</f>
        <v>-1.075913568879886E-5</v>
      </c>
      <c r="BV891" s="6">
        <f>AF891*BV889</f>
        <v>-3.657722185942003E-4</v>
      </c>
      <c r="BW891" s="6">
        <f t="shared" ref="BW891" si="10214">AG891*BW889</f>
        <v>7.6160414215288683E-4</v>
      </c>
      <c r="BX891" s="10">
        <f>AH891*BX889</f>
        <v>2.8536299703425996E-3</v>
      </c>
    </row>
    <row r="892" spans="1:76" x14ac:dyDescent="0.25">
      <c r="A892" s="53"/>
      <c r="B892" s="21" t="s">
        <v>74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13">
        <f>Y889+Y891</f>
        <v>0.36497720960122726</v>
      </c>
      <c r="Z892" s="13">
        <f t="shared" ref="Z892:AB892" si="10215">Z889+Z891</f>
        <v>-0.28309776942007353</v>
      </c>
      <c r="AA892" s="13">
        <f t="shared" si="10215"/>
        <v>-0.41254284422192938</v>
      </c>
      <c r="AB892" s="13">
        <f t="shared" si="10215"/>
        <v>0.3400133823832906</v>
      </c>
      <c r="AC892" s="36" t="s">
        <v>74</v>
      </c>
      <c r="AD892" s="36"/>
      <c r="AE892" s="36"/>
      <c r="AF892" s="36"/>
      <c r="AG892" s="36"/>
      <c r="AH892" s="36"/>
      <c r="AI892" s="14">
        <f>AI889+AI891</f>
        <v>-3.9020925517912392E-2</v>
      </c>
      <c r="AJ892" s="14">
        <f t="shared" ref="AJ892:BX892" si="10216">AJ889+AJ891</f>
        <v>0.77848908771897374</v>
      </c>
      <c r="AK892" s="14">
        <f t="shared" si="10216"/>
        <v>0.50091010986794182</v>
      </c>
      <c r="AL892" s="14">
        <f t="shared" si="10216"/>
        <v>2.3477163475736335E-2</v>
      </c>
      <c r="AM892" s="14">
        <f t="shared" si="10216"/>
        <v>7.9741939569880391E-2</v>
      </c>
      <c r="AN892" s="14">
        <f t="shared" si="10216"/>
        <v>0.37860370191378739</v>
      </c>
      <c r="AO892" s="14">
        <f t="shared" si="10216"/>
        <v>0.92541583477497069</v>
      </c>
      <c r="AP892" s="14">
        <f t="shared" si="10216"/>
        <v>2.5616550199494444E-2</v>
      </c>
      <c r="AQ892" s="14">
        <f t="shared" si="10216"/>
        <v>0.59398772358244689</v>
      </c>
      <c r="AR892" s="14">
        <f t="shared" si="10216"/>
        <v>8.362670864212314E-2</v>
      </c>
      <c r="AS892" s="14">
        <f t="shared" si="10216"/>
        <v>0.55024711041275221</v>
      </c>
      <c r="AT892" s="14">
        <f t="shared" si="10216"/>
        <v>0.92846071431898081</v>
      </c>
      <c r="AU892" s="14">
        <f t="shared" si="10216"/>
        <v>0.842893044385427</v>
      </c>
      <c r="AV892" s="14">
        <f t="shared" si="10216"/>
        <v>0.64509031109098802</v>
      </c>
      <c r="AW892" s="14">
        <f t="shared" si="10216"/>
        <v>0.89371058253741464</v>
      </c>
      <c r="AX892" s="14">
        <f t="shared" si="10216"/>
        <v>0.68444106558533813</v>
      </c>
      <c r="AY892" s="14">
        <f t="shared" si="10216"/>
        <v>0.92005056191958134</v>
      </c>
      <c r="AZ892" s="14">
        <f t="shared" si="10216"/>
        <v>0.67198017573577329</v>
      </c>
      <c r="BA892" s="14">
        <f t="shared" si="10216"/>
        <v>0.18649986799082829</v>
      </c>
      <c r="BB892" s="14">
        <f t="shared" si="10216"/>
        <v>0.33969827806159952</v>
      </c>
      <c r="BC892" s="14">
        <f t="shared" si="10216"/>
        <v>0.79353406541821558</v>
      </c>
      <c r="BD892" s="14">
        <f t="shared" si="10216"/>
        <v>0.68545473803037127</v>
      </c>
      <c r="BE892" s="14">
        <f t="shared" si="10216"/>
        <v>4.4051088773737243E-2</v>
      </c>
      <c r="BF892" s="14">
        <f t="shared" si="10216"/>
        <v>0.64856460841074093</v>
      </c>
      <c r="BG892" s="14">
        <f t="shared" si="10216"/>
        <v>0.77469512150590825</v>
      </c>
      <c r="BH892" s="14">
        <f t="shared" si="10216"/>
        <v>0.97906286098385664</v>
      </c>
      <c r="BI892" s="14">
        <f t="shared" si="10216"/>
        <v>0.74119984342620482</v>
      </c>
      <c r="BJ892" s="14">
        <f t="shared" si="10216"/>
        <v>0.38530002368767224</v>
      </c>
      <c r="BK892" s="14">
        <f t="shared" si="10216"/>
        <v>0.33197639045125504</v>
      </c>
      <c r="BL892" s="14">
        <f t="shared" si="10216"/>
        <v>6.0132909005596098E-2</v>
      </c>
      <c r="BM892" s="14">
        <f t="shared" si="10216"/>
        <v>0.76663251319875958</v>
      </c>
      <c r="BN892" s="14">
        <f t="shared" si="10216"/>
        <v>0.46567865258706803</v>
      </c>
      <c r="BO892" s="14">
        <f t="shared" si="10216"/>
        <v>0.88941930917592404</v>
      </c>
      <c r="BP892" s="14">
        <f t="shared" si="10216"/>
        <v>0.34195673668764631</v>
      </c>
      <c r="BQ892" s="14">
        <f t="shared" si="10216"/>
        <v>0.37173994801186711</v>
      </c>
      <c r="BR892" s="14">
        <f t="shared" si="10216"/>
        <v>0.31975922944601998</v>
      </c>
      <c r="BS892" s="14">
        <f t="shared" si="10216"/>
        <v>0.20231630132301343</v>
      </c>
      <c r="BT892" s="14">
        <f t="shared" si="10216"/>
        <v>0.79137268356660717</v>
      </c>
      <c r="BU892" s="14">
        <f t="shared" si="10216"/>
        <v>0.21177695899611448</v>
      </c>
      <c r="BV892" s="14">
        <f t="shared" si="10216"/>
        <v>4.0998436601297261E-2</v>
      </c>
      <c r="BW892" s="14">
        <f t="shared" si="10216"/>
        <v>0.31558933286015639</v>
      </c>
      <c r="BX892" s="15">
        <f t="shared" si="10216"/>
        <v>0.55990091740080139</v>
      </c>
    </row>
    <row r="893" spans="1:76" x14ac:dyDescent="0.25">
      <c r="A893" s="53"/>
      <c r="BX893" s="12"/>
    </row>
    <row r="894" spans="1:76" x14ac:dyDescent="0.25">
      <c r="A894" s="53"/>
      <c r="B894" s="8">
        <v>0.29330855018587365</v>
      </c>
      <c r="C894" s="3">
        <v>0.10297397769516729</v>
      </c>
      <c r="D894" s="3">
        <v>0.11189591078066916</v>
      </c>
      <c r="E894" s="3">
        <v>0.45687732342007437</v>
      </c>
      <c r="F894" s="3">
        <v>0.62639405204460963</v>
      </c>
      <c r="G894" s="3">
        <v>0.1</v>
      </c>
      <c r="H894" s="3">
        <v>0.1</v>
      </c>
      <c r="I894" s="3">
        <v>0.51635687732342006</v>
      </c>
      <c r="J894" s="3">
        <v>0.1</v>
      </c>
      <c r="K894" s="3">
        <v>0.10118959107806692</v>
      </c>
      <c r="L894" s="3">
        <v>0.10297397769516729</v>
      </c>
      <c r="M894" s="3">
        <v>0.1</v>
      </c>
      <c r="N894" s="3">
        <v>0.120817843866171</v>
      </c>
      <c r="O894" s="3">
        <v>0</v>
      </c>
      <c r="P894" s="6">
        <f>$BV$43+ (B894*AI888) + (C894*$AJ$43) +(D894*$AK$43)+(E894*$AL$43)+(F894*$AM$43)+(G894*$AN$43)+(H894*$AO$43)+(I894*$AP$43)+(J894*$AQ$43)+(K894*$AR$43)+(L894*$AS$43)+(M894*$AT$43)+(N894*$AU$43)</f>
        <v>1.0450014245468009</v>
      </c>
      <c r="Q894" s="6">
        <f>$BW$43+ (B894*$AV$43) + (C894*$AW$43) +(D894*$AX$43)+(E894*$AY$43)+(F894*$AZ$43)+(G894*$BA$43)+(H894*$BB$43)+(I894*$BC$43)+(J894*$BD$43)+(K894*$BE$43)+(L894*$BF$43)+(M894*$BG$43)+(N894*$BH$43)</f>
        <v>2.3443019607308897</v>
      </c>
      <c r="R894" s="6">
        <f>$BX$43+ (B894*$BI$43) + (C894*$BJ$43) +(D894*$BK$43)+(E894*$BL$43)+(F894*$BM$43)+(G894*$BN$43)+(H894*$BO$43)+(I894*$BP$43)+(J894*$BQ$43)+(K894*$BR$43)+(L894*$BS$43)+(M894*$BT$43)+(N894*$BU$43)</f>
        <v>1.8369785785248183</v>
      </c>
      <c r="S894" s="6">
        <f t="shared" ref="S894" si="10217">1/(1+EXP(-P894))</f>
        <v>0.7398138808798016</v>
      </c>
      <c r="T894" s="6">
        <f>1/(1+EXP(-Q894))</f>
        <v>0.91248025012168565</v>
      </c>
      <c r="U894" s="6">
        <f>1/(1+EXP(-R894))</f>
        <v>0.86259097721480193</v>
      </c>
      <c r="V894" s="6">
        <f>AB879+(S894*Y879)+(T894*Z879)+(U894*AA879)</f>
        <v>3.7184068946072346E-2</v>
      </c>
      <c r="W894" s="6">
        <f t="shared" ref="W894" si="10218">1/(1+EXP(-V894))</f>
        <v>0.50929494628588023</v>
      </c>
      <c r="X894" s="6">
        <f>(O894 -W894) *W894 * (1-W894)</f>
        <v>-0.12727973551181612</v>
      </c>
      <c r="Y894" s="6">
        <f>$Q$4*X894*S894</f>
        <v>-9.4163315086351392E-3</v>
      </c>
      <c r="Z894" s="6">
        <f>$Q$4*X894*T894</f>
        <v>-1.1614024489524397E-2</v>
      </c>
      <c r="AA894" s="6">
        <f>$Q$4*X894*U894</f>
        <v>-1.09790351434779E-2</v>
      </c>
      <c r="AB894" s="6">
        <f>$Q$4*X894</f>
        <v>-1.2727973551181613E-2</v>
      </c>
      <c r="AC894" s="6">
        <f>$X894 *Y879</f>
        <v>-4.7708988728819554E-2</v>
      </c>
      <c r="AD894" s="6">
        <f>$X894 *Z879</f>
        <v>3.4500672459823044E-2</v>
      </c>
      <c r="AE894" s="6">
        <f>$X894 *AA879</f>
        <v>5.1035412705128506E-2</v>
      </c>
      <c r="AF894" s="6">
        <f>AC894 *S894*(1 - S894)</f>
        <v>-9.1834699651736438E-3</v>
      </c>
      <c r="AG894" s="6">
        <f>AD894 *T894*(1 - T894)</f>
        <v>2.7552251951250902E-3</v>
      </c>
      <c r="AH894" s="6">
        <f>AE894 *U894*(1 - U894)</f>
        <v>6.0491143348006633E-3</v>
      </c>
      <c r="AI894" s="6">
        <f t="shared" ref="AI894" si="10219">$Q$4*$AF$33 *B894</f>
        <v>-4.3768714635295826E-4</v>
      </c>
      <c r="AJ894" s="6">
        <f t="shared" ref="AJ894" si="10220">$Q$4*$AF$33 *C894</f>
        <v>-1.5366202730008799E-4</v>
      </c>
      <c r="AK894" s="6">
        <f t="shared" ref="AK894" si="10221">$Q$4*$AF$33 *D894</f>
        <v>-1.6697570475569131E-4</v>
      </c>
      <c r="AL894" s="6">
        <f t="shared" ref="AL894" si="10222">$Q$4*$AF$33 *E894</f>
        <v>-6.817712330390186E-4</v>
      </c>
      <c r="AM894" s="6">
        <f t="shared" ref="AM894" si="10223">$Q$4*$AF$33 *F894</f>
        <v>-9.3473110469548108E-4</v>
      </c>
      <c r="AN894" s="6">
        <f t="shared" ref="AN894" si="10224">$Q$4*$AF$33 *G894</f>
        <v>-1.4922413481488689E-4</v>
      </c>
      <c r="AO894" s="6">
        <f t="shared" ref="AO894" si="10225">$Q$4*$AF$33 *H894</f>
        <v>-1.4922413481488689E-4</v>
      </c>
      <c r="AP894" s="6">
        <f t="shared" ref="AP894" si="10226">$Q$4*$AF$33 *I894</f>
        <v>-7.7052908274304044E-4</v>
      </c>
      <c r="AQ894" s="6">
        <f t="shared" ref="AQ894" si="10227">$Q$4*$AF$33 *J894</f>
        <v>-1.4922413481488689E-4</v>
      </c>
      <c r="AR894" s="6">
        <f t="shared" ref="AR894" si="10228">$Q$4*$AF$33 *K894</f>
        <v>-1.5099929180896734E-4</v>
      </c>
      <c r="AS894" s="6">
        <f t="shared" ref="AS894" si="10229">$Q$4*$AF$33 *L894</f>
        <v>-1.5366202730008799E-4</v>
      </c>
      <c r="AT894" s="6">
        <f t="shared" ref="AT894" si="10230">$Q$4*$AF$33 *M894</f>
        <v>-1.4922413481488689E-4</v>
      </c>
      <c r="AU894" s="6">
        <f t="shared" ref="AU894" si="10231">$Q$4*$AF$33 *N894</f>
        <v>-1.8028938221129458E-4</v>
      </c>
      <c r="AV894" s="6">
        <f t="shared" ref="AV894" si="10232">$Q$4*$AG$33 *B894</f>
        <v>-5.2539073791112597E-5</v>
      </c>
      <c r="AW894" s="6">
        <f t="shared" ref="AW894" si="10233">$Q$4*$AG$33 *C894</f>
        <v>-1.8445276856955879E-5</v>
      </c>
      <c r="AX894" s="6">
        <f t="shared" ref="AX894" si="10234">$Q$4*$AG$33 *D894</f>
        <v>-2.0043423588244475E-5</v>
      </c>
      <c r="AY894" s="6">
        <f t="shared" ref="AY894" si="10235">$Q$4*$AG$33 *E894</f>
        <v>-8.1838430531403508E-5</v>
      </c>
      <c r="AZ894" s="6">
        <f t="shared" ref="AZ894" si="10236">$Q$4*$AG$33 *F894</f>
        <v>-1.1220321842588683E-4</v>
      </c>
      <c r="BA894" s="6">
        <f t="shared" ref="BA894" si="10237">$Q$4*$AG$33 *G894</f>
        <v>-1.7912561279859678E-5</v>
      </c>
      <c r="BB894" s="6">
        <f t="shared" ref="BB894" si="10238">$Q$4*$AG$33 *H894</f>
        <v>-1.7912561279859678E-5</v>
      </c>
      <c r="BC894" s="6">
        <f t="shared" ref="BC894" si="10239">$Q$4*$AG$33 *I894</f>
        <v>-9.2492742073327477E-5</v>
      </c>
      <c r="BD894" s="6">
        <f t="shared" ref="BD894" si="10240">$Q$4*$AG$33 *J894</f>
        <v>-1.7912561279859678E-5</v>
      </c>
      <c r="BE894" s="6">
        <f t="shared" ref="BE894" si="10241">$Q$4*$AG$33 *K894</f>
        <v>-1.812564751069816E-5</v>
      </c>
      <c r="BF894" s="6">
        <f t="shared" ref="BF894" si="10242">$Q$4*$AG$33 *L894</f>
        <v>-1.8445276856955879E-5</v>
      </c>
      <c r="BG894" s="6">
        <f t="shared" ref="BG894" si="10243">$Q$4*$AG$33 *M894</f>
        <v>-1.7912561279859678E-5</v>
      </c>
      <c r="BH894" s="6">
        <f t="shared" ref="BH894" si="10244">$Q$4*$AG$33 *N894</f>
        <v>-2.164157031953307E-5</v>
      </c>
      <c r="BI894" s="6">
        <f t="shared" ref="BI894" si="10245">$Q$4*$AH$33 *B894</f>
        <v>-2.897255310055393E-5</v>
      </c>
      <c r="BJ894" s="6">
        <f t="shared" ref="BJ894" si="10246">$Q$4*$AH$33 *C894</f>
        <v>-1.0171606094871277E-5</v>
      </c>
      <c r="BK894" s="6">
        <f t="shared" ref="BK894" si="10247">$Q$4*$AH$33 *D894</f>
        <v>-1.1052900485762652E-5</v>
      </c>
      <c r="BL894" s="6">
        <f t="shared" ref="BL894" si="10248">$Q$4*$AH$33 *E894</f>
        <v>-4.5129616933562451E-5</v>
      </c>
      <c r="BM894" s="6">
        <f t="shared" ref="BM894" si="10249">$Q$4*$AH$33 *F894</f>
        <v>-6.1874210360498563E-5</v>
      </c>
      <c r="BN894" s="6">
        <f t="shared" ref="BN894" si="10250">$Q$4*$AH$33 *G894</f>
        <v>-9.8778412979074856E-6</v>
      </c>
      <c r="BO894" s="6">
        <f t="shared" ref="BO894" si="10251">$Q$4*$AH$33 *H894</f>
        <v>-9.8778412979074856E-6</v>
      </c>
      <c r="BP894" s="6">
        <f t="shared" ref="BP894" si="10252">$Q$4*$AH$33 *I894</f>
        <v>-5.1004912872838277E-5</v>
      </c>
      <c r="BQ894" s="6">
        <f t="shared" ref="BQ894" si="10253">$Q$4*$AH$33 *J894</f>
        <v>-9.8778412979074856E-6</v>
      </c>
      <c r="BR894" s="6">
        <f t="shared" ref="BR894" si="10254">$Q$4*$AH$33 *K894</f>
        <v>-9.9953472166930026E-6</v>
      </c>
      <c r="BS894" s="6">
        <f t="shared" ref="BS894" si="10255">$Q$4*$AH$33 *L894</f>
        <v>-1.0171606094871277E-5</v>
      </c>
      <c r="BT894" s="6">
        <f t="shared" ref="BT894" si="10256">$Q$4*$AH$33 *M894</f>
        <v>-9.8778412979074856E-6</v>
      </c>
      <c r="BU894" s="6">
        <f t="shared" ref="BU894" si="10257">$Q$4*$AH$33 *N894</f>
        <v>-1.1934194876654025E-5</v>
      </c>
      <c r="BV894" s="6">
        <f>AF894*BV892</f>
        <v>-3.7650791114708919E-4</v>
      </c>
      <c r="BW894" s="6">
        <f t="shared" ref="BW894" si="10258">AG894*BW892</f>
        <v>8.695196812090214E-4</v>
      </c>
      <c r="BX894" s="10">
        <f>AH894*BX892</f>
        <v>3.3869046655172299E-3</v>
      </c>
    </row>
    <row r="895" spans="1:76" x14ac:dyDescent="0.25">
      <c r="A895" s="53"/>
      <c r="B895" s="21" t="s">
        <v>74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13">
        <f>Y892+Y894</f>
        <v>0.35556087809259213</v>
      </c>
      <c r="Z895" s="13">
        <f t="shared" ref="Z895:AB895" si="10259">Z892+Z894</f>
        <v>-0.29471179390959795</v>
      </c>
      <c r="AA895" s="13">
        <f t="shared" si="10259"/>
        <v>-0.42352187936540731</v>
      </c>
      <c r="AB895" s="13">
        <f t="shared" si="10259"/>
        <v>0.32728540883210899</v>
      </c>
      <c r="AC895" s="36" t="s">
        <v>74</v>
      </c>
      <c r="AD895" s="36"/>
      <c r="AE895" s="36"/>
      <c r="AF895" s="36"/>
      <c r="AG895" s="36"/>
      <c r="AH895" s="36"/>
      <c r="AI895" s="14">
        <f>AI892+AI894</f>
        <v>-3.9458612664265348E-2</v>
      </c>
      <c r="AJ895" s="14">
        <f t="shared" ref="AJ895:BX895" si="10260">AJ892+AJ894</f>
        <v>0.77833542569167369</v>
      </c>
      <c r="AK895" s="14">
        <f t="shared" si="10260"/>
        <v>0.50074313416318617</v>
      </c>
      <c r="AL895" s="14">
        <f t="shared" si="10260"/>
        <v>2.2795392242697315E-2</v>
      </c>
      <c r="AM895" s="14">
        <f t="shared" si="10260"/>
        <v>7.8807208465184908E-2</v>
      </c>
      <c r="AN895" s="14">
        <f t="shared" si="10260"/>
        <v>0.37845447777897251</v>
      </c>
      <c r="AO895" s="14">
        <f t="shared" si="10260"/>
        <v>0.92526661064015581</v>
      </c>
      <c r="AP895" s="14">
        <f t="shared" si="10260"/>
        <v>2.4846021116751403E-2</v>
      </c>
      <c r="AQ895" s="14">
        <f t="shared" si="10260"/>
        <v>0.59383849944763201</v>
      </c>
      <c r="AR895" s="14">
        <f t="shared" si="10260"/>
        <v>8.3475709350314176E-2</v>
      </c>
      <c r="AS895" s="14">
        <f t="shared" si="10260"/>
        <v>0.55009344838545216</v>
      </c>
      <c r="AT895" s="14">
        <f t="shared" si="10260"/>
        <v>0.92831149018416592</v>
      </c>
      <c r="AU895" s="14">
        <f t="shared" si="10260"/>
        <v>0.84271275500321574</v>
      </c>
      <c r="AV895" s="14">
        <f t="shared" si="10260"/>
        <v>0.64503777201719692</v>
      </c>
      <c r="AW895" s="14">
        <f t="shared" si="10260"/>
        <v>0.89369213726055774</v>
      </c>
      <c r="AX895" s="14">
        <f t="shared" si="10260"/>
        <v>0.68442102216174994</v>
      </c>
      <c r="AY895" s="14">
        <f t="shared" si="10260"/>
        <v>0.9199687234890499</v>
      </c>
      <c r="AZ895" s="14">
        <f t="shared" si="10260"/>
        <v>0.67186797251734742</v>
      </c>
      <c r="BA895" s="14">
        <f t="shared" si="10260"/>
        <v>0.18648195542954843</v>
      </c>
      <c r="BB895" s="14">
        <f t="shared" si="10260"/>
        <v>0.33968036550031966</v>
      </c>
      <c r="BC895" s="14">
        <f t="shared" si="10260"/>
        <v>0.79344157267614224</v>
      </c>
      <c r="BD895" s="14">
        <f t="shared" si="10260"/>
        <v>0.68543682546909146</v>
      </c>
      <c r="BE895" s="14">
        <f t="shared" si="10260"/>
        <v>4.4032963126226544E-2</v>
      </c>
      <c r="BF895" s="14">
        <f t="shared" si="10260"/>
        <v>0.64854616313388402</v>
      </c>
      <c r="BG895" s="14">
        <f t="shared" si="10260"/>
        <v>0.77467720894462844</v>
      </c>
      <c r="BH895" s="14">
        <f t="shared" si="10260"/>
        <v>0.97904121941353706</v>
      </c>
      <c r="BI895" s="14">
        <f t="shared" si="10260"/>
        <v>0.74117087087310429</v>
      </c>
      <c r="BJ895" s="14">
        <f t="shared" si="10260"/>
        <v>0.3852898520815774</v>
      </c>
      <c r="BK895" s="14">
        <f t="shared" si="10260"/>
        <v>0.33196533755076929</v>
      </c>
      <c r="BL895" s="14">
        <f t="shared" si="10260"/>
        <v>6.0087779388662534E-2</v>
      </c>
      <c r="BM895" s="14">
        <f t="shared" si="10260"/>
        <v>0.76657063898839906</v>
      </c>
      <c r="BN895" s="14">
        <f t="shared" si="10260"/>
        <v>0.46566877474577012</v>
      </c>
      <c r="BO895" s="14">
        <f t="shared" si="10260"/>
        <v>0.88940943133462613</v>
      </c>
      <c r="BP895" s="14">
        <f t="shared" si="10260"/>
        <v>0.34190573177477346</v>
      </c>
      <c r="BQ895" s="14">
        <f t="shared" si="10260"/>
        <v>0.37173007017056919</v>
      </c>
      <c r="BR895" s="14">
        <f t="shared" si="10260"/>
        <v>0.31974923409880329</v>
      </c>
      <c r="BS895" s="14">
        <f t="shared" si="10260"/>
        <v>0.20230612971691855</v>
      </c>
      <c r="BT895" s="14">
        <f t="shared" si="10260"/>
        <v>0.79136280572530926</v>
      </c>
      <c r="BU895" s="14">
        <f t="shared" si="10260"/>
        <v>0.21176502480123782</v>
      </c>
      <c r="BV895" s="14">
        <f t="shared" si="10260"/>
        <v>4.0621928690150175E-2</v>
      </c>
      <c r="BW895" s="14">
        <f t="shared" si="10260"/>
        <v>0.31645885254136541</v>
      </c>
      <c r="BX895" s="15">
        <f t="shared" si="10260"/>
        <v>0.56328782206631867</v>
      </c>
    </row>
    <row r="896" spans="1:76" x14ac:dyDescent="0.25">
      <c r="A896" s="53"/>
      <c r="BX896" s="12"/>
    </row>
    <row r="897" spans="1:76" x14ac:dyDescent="0.25">
      <c r="A897" s="53"/>
      <c r="B897" s="8">
        <v>0.26654275092936808</v>
      </c>
      <c r="C897" s="3">
        <v>0.10297397769516729</v>
      </c>
      <c r="D897" s="3">
        <v>0.10892193308550187</v>
      </c>
      <c r="E897" s="3">
        <v>0.48661710037174721</v>
      </c>
      <c r="F897" s="3">
        <v>0.86133828996282535</v>
      </c>
      <c r="G897" s="3">
        <v>0.10297397769516729</v>
      </c>
      <c r="H897" s="3">
        <v>0.10594795539033458</v>
      </c>
      <c r="I897" s="3">
        <v>0.52230483271375472</v>
      </c>
      <c r="J897" s="3">
        <v>0.10297397769516729</v>
      </c>
      <c r="K897" s="3">
        <v>0.10178438661710038</v>
      </c>
      <c r="L897" s="3">
        <v>0.10594795539033458</v>
      </c>
      <c r="M897" s="3">
        <v>0.10297397769516729</v>
      </c>
      <c r="N897" s="3">
        <v>0.11784386617100373</v>
      </c>
      <c r="O897" s="3">
        <v>1</v>
      </c>
      <c r="P897" s="6">
        <f>$BV$43+ (B897*AI891) + (C897*$AJ$43) +(D897*$AK$43)+(E897*$AL$43)+(F897*$AM$43)+(G897*$AN$43)+(H897*$AO$43)+(I897*$AP$43)+(J897*$AQ$43)+(K897*$AR$43)+(L897*$AS$43)+(M897*$AT$43)+(N897*$AU$43)</f>
        <v>1.1317147385344517</v>
      </c>
      <c r="Q897" s="6">
        <f>$BW$43+ (B897*$AV$43) + (C897*$AW$43) +(D897*$AX$43)+(E897*$AY$43)+(F897*$AZ$43)+(G897*$BA$43)+(H897*$BB$43)+(I897*$BC$43)+(J897*$BD$43)+(K897*$BE$43)+(L897*$BF$43)+(M897*$BG$43)+(N897*$BH$43)</f>
        <v>2.5278153577523916</v>
      </c>
      <c r="R897" s="6">
        <f>$BX$43+ (B897*$BI$43) + (C897*$BJ$43) +(D897*$BK$43)+(E897*$BL$43)+(F897*$BM$43)+(G897*$BN$43)+(H897*$BO$43)+(I897*$BP$43)+(J897*$BQ$43)+(K897*$BR$43)+(L897*$BS$43)+(M897*$BT$43)+(N897*$BU$43)</f>
        <v>2.0140708588530623</v>
      </c>
      <c r="S897" s="6">
        <f t="shared" ref="S897" si="10261">1/(1+EXP(-P897))</f>
        <v>0.75615520917549806</v>
      </c>
      <c r="T897" s="6">
        <f>1/(1+EXP(-Q897))</f>
        <v>0.92606892041802802</v>
      </c>
      <c r="U897" s="6">
        <f>1/(1+EXP(-R897))</f>
        <v>0.88226653012088019</v>
      </c>
      <c r="V897" s="6">
        <f>AB879+(S897*Y879)+(T897*Z879)+(U897*AA879)</f>
        <v>3.173669764567999E-2</v>
      </c>
      <c r="W897" s="6">
        <f t="shared" ref="W897" si="10262">1/(1+EXP(-V897))</f>
        <v>0.50793350852489727</v>
      </c>
      <c r="X897" s="6">
        <f>(O897 -W897) *W897 * (1-W897)</f>
        <v>0.12298565192946798</v>
      </c>
      <c r="Y897" s="6">
        <f>$Q$4*X897*S897</f>
        <v>9.2996241360311857E-3</v>
      </c>
      <c r="Z897" s="6">
        <f>$Q$4*X897*T897</f>
        <v>1.1389318990922978E-2</v>
      </c>
      <c r="AA897" s="6">
        <f>$Q$4*X897*U897</f>
        <v>1.0850612438246605E-2</v>
      </c>
      <c r="AB897" s="6">
        <f>$Q$4*X897</f>
        <v>1.2298565192946798E-2</v>
      </c>
      <c r="AC897" s="6">
        <f>$X897 *Y879</f>
        <v>4.6099412904301612E-2</v>
      </c>
      <c r="AD897" s="6">
        <f>$X897 *Z879</f>
        <v>-3.3336710493733449E-2</v>
      </c>
      <c r="AE897" s="6">
        <f>$X897 *AA879</f>
        <v>-4.9313612082788991E-2</v>
      </c>
      <c r="AF897" s="6">
        <f>AC897 *S897*(1 - S897)</f>
        <v>8.5000176048930665E-3</v>
      </c>
      <c r="AG897" s="6">
        <f>AD897 *T897*(1 - T897)</f>
        <v>-2.2824070533428984E-3</v>
      </c>
      <c r="AH897" s="6">
        <f>AE897 *U897*(1 - U897)</f>
        <v>-5.1223183058489632E-3</v>
      </c>
      <c r="AI897" s="6">
        <f t="shared" ref="AI897" si="10263">$Q$4*$AF$33 *B897</f>
        <v>-3.9774611398614841E-4</v>
      </c>
      <c r="AJ897" s="6">
        <f t="shared" ref="AJ897" si="10264">$Q$4*$AF$33 *C897</f>
        <v>-1.5366202730008799E-4</v>
      </c>
      <c r="AK897" s="6">
        <f t="shared" ref="AK897" si="10265">$Q$4*$AF$33 *D897</f>
        <v>-1.6253781227049019E-4</v>
      </c>
      <c r="AL897" s="6">
        <f t="shared" ref="AL897" si="10266">$Q$4*$AF$33 *E897</f>
        <v>-7.2615015789102952E-4</v>
      </c>
      <c r="AM897" s="6">
        <f t="shared" ref="AM897" si="10267">$Q$4*$AF$33 *F897</f>
        <v>-1.285324611026368E-3</v>
      </c>
      <c r="AN897" s="6">
        <f t="shared" ref="AN897" si="10268">$Q$4*$AF$33 *G897</f>
        <v>-1.5366202730008799E-4</v>
      </c>
      <c r="AO897" s="6">
        <f t="shared" ref="AO897" si="10269">$Q$4*$AF$33 *H897</f>
        <v>-1.5809991978528909E-4</v>
      </c>
      <c r="AP897" s="6">
        <f t="shared" ref="AP897" si="10270">$Q$4*$AF$33 *I897</f>
        <v>-7.794048677134428E-4</v>
      </c>
      <c r="AQ897" s="6">
        <f t="shared" ref="AQ897" si="10271">$Q$4*$AF$33 *J897</f>
        <v>-1.5366202730008799E-4</v>
      </c>
      <c r="AR897" s="6">
        <f t="shared" ref="AR897" si="10272">$Q$4*$AF$33 *K897</f>
        <v>-1.5188687030600755E-4</v>
      </c>
      <c r="AS897" s="6">
        <f t="shared" ref="AS897" si="10273">$Q$4*$AF$33 *L897</f>
        <v>-1.5809991978528909E-4</v>
      </c>
      <c r="AT897" s="6">
        <f t="shared" ref="AT897" si="10274">$Q$4*$AF$33 *M897</f>
        <v>-1.5366202730008799E-4</v>
      </c>
      <c r="AU897" s="6">
        <f t="shared" ref="AU897" si="10275">$Q$4*$AF$33 *N897</f>
        <v>-1.7585148972609351E-4</v>
      </c>
      <c r="AV897" s="6">
        <f t="shared" ref="AV897" si="10276">$Q$4*$AG$33 *B897</f>
        <v>-4.7744633597246808E-5</v>
      </c>
      <c r="AW897" s="6">
        <f t="shared" ref="AW897" si="10277">$Q$4*$AG$33 *C897</f>
        <v>-1.8445276856955879E-5</v>
      </c>
      <c r="AX897" s="6">
        <f t="shared" ref="AX897" si="10278">$Q$4*$AG$33 *D897</f>
        <v>-1.9510708011148276E-5</v>
      </c>
      <c r="AY897" s="6">
        <f t="shared" ref="AY897" si="10279">$Q$4*$AG$33 *E897</f>
        <v>-8.71655863023655E-5</v>
      </c>
      <c r="AZ897" s="6">
        <f t="shared" ref="AZ897" si="10280">$Q$4*$AG$33 *F897</f>
        <v>-1.5428774901648652E-4</v>
      </c>
      <c r="BA897" s="6">
        <f t="shared" ref="BA897" si="10281">$Q$4*$AG$33 *G897</f>
        <v>-1.8445276856955879E-5</v>
      </c>
      <c r="BB897" s="6">
        <f t="shared" ref="BB897" si="10282">$Q$4*$AG$33 *H897</f>
        <v>-1.8977992434052078E-5</v>
      </c>
      <c r="BC897" s="6">
        <f t="shared" ref="BC897" si="10283">$Q$4*$AG$33 *I897</f>
        <v>-9.3558173227519895E-5</v>
      </c>
      <c r="BD897" s="6">
        <f t="shared" ref="BD897" si="10284">$Q$4*$AG$33 *J897</f>
        <v>-1.8445276856955879E-5</v>
      </c>
      <c r="BE897" s="6">
        <f t="shared" ref="BE897" si="10285">$Q$4*$AG$33 *K897</f>
        <v>-1.8232190626117397E-5</v>
      </c>
      <c r="BF897" s="6">
        <f t="shared" ref="BF897" si="10286">$Q$4*$AG$33 *L897</f>
        <v>-1.8977992434052078E-5</v>
      </c>
      <c r="BG897" s="6">
        <f t="shared" ref="BG897" si="10287">$Q$4*$AG$33 *M897</f>
        <v>-1.8445276856955879E-5</v>
      </c>
      <c r="BH897" s="6">
        <f t="shared" ref="BH897" si="10288">$Q$4*$AG$33 *N897</f>
        <v>-2.1108854742436872E-5</v>
      </c>
      <c r="BI897" s="6">
        <f t="shared" ref="BI897" si="10289">$Q$4*$AH$33 *B897</f>
        <v>-2.6328669927879809E-5</v>
      </c>
      <c r="BJ897" s="6">
        <f t="shared" ref="BJ897" si="10290">$Q$4*$AH$33 *C897</f>
        <v>-1.0171606094871277E-5</v>
      </c>
      <c r="BK897" s="6">
        <f t="shared" ref="BK897" si="10291">$Q$4*$AH$33 *D897</f>
        <v>-1.075913568879886E-5</v>
      </c>
      <c r="BL897" s="6">
        <f t="shared" ref="BL897" si="10292">$Q$4*$AH$33 *E897</f>
        <v>-4.8067264903200367E-5</v>
      </c>
      <c r="BM897" s="6">
        <f t="shared" ref="BM897" si="10293">$Q$4*$AH$33 *F897</f>
        <v>-8.5081629320638089E-5</v>
      </c>
      <c r="BN897" s="6">
        <f t="shared" ref="BN897" si="10294">$Q$4*$AH$33 *G897</f>
        <v>-1.0171606094871277E-5</v>
      </c>
      <c r="BO897" s="6">
        <f t="shared" ref="BO897" si="10295">$Q$4*$AH$33 *H897</f>
        <v>-1.0465370891835069E-5</v>
      </c>
      <c r="BP897" s="6">
        <f t="shared" ref="BP897" si="10296">$Q$4*$AH$33 *I897</f>
        <v>-5.1592442466765873E-5</v>
      </c>
      <c r="BQ897" s="6">
        <f t="shared" ref="BQ897" si="10297">$Q$4*$AH$33 *J897</f>
        <v>-1.0171606094871277E-5</v>
      </c>
      <c r="BR897" s="6">
        <f t="shared" ref="BR897" si="10298">$Q$4*$AH$33 *K897</f>
        <v>-1.005410017608576E-5</v>
      </c>
      <c r="BS897" s="6">
        <f t="shared" ref="BS897" si="10299">$Q$4*$AH$33 *L897</f>
        <v>-1.0465370891835069E-5</v>
      </c>
      <c r="BT897" s="6">
        <f t="shared" ref="BT897" si="10300">$Q$4*$AH$33 *M897</f>
        <v>-1.0171606094871277E-5</v>
      </c>
      <c r="BU897" s="6">
        <f t="shared" ref="BU897" si="10301">$Q$4*$AH$33 *N897</f>
        <v>-1.1640430079690235E-5</v>
      </c>
      <c r="BV897" s="6">
        <f>AF897*BV895</f>
        <v>3.4528710901098725E-4</v>
      </c>
      <c r="BW897" s="6">
        <f t="shared" ref="BW897" si="10302">AG897*BW895</f>
        <v>-7.2228791713321264E-4</v>
      </c>
      <c r="BX897" s="10">
        <f>AH897*BX895</f>
        <v>-2.8853395224320978E-3</v>
      </c>
    </row>
    <row r="898" spans="1:76" x14ac:dyDescent="0.25">
      <c r="A898" s="53"/>
      <c r="B898" s="21" t="s">
        <v>74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13">
        <f>Y895+Y897</f>
        <v>0.36486050222862332</v>
      </c>
      <c r="Z898" s="13">
        <f t="shared" ref="Z898:AB898" si="10303">Z895+Z897</f>
        <v>-0.28332247491867496</v>
      </c>
      <c r="AA898" s="13">
        <f t="shared" si="10303"/>
        <v>-0.41267126692716072</v>
      </c>
      <c r="AB898" s="13">
        <f t="shared" si="10303"/>
        <v>0.3395839740250558</v>
      </c>
      <c r="AC898" s="36" t="s">
        <v>74</v>
      </c>
      <c r="AD898" s="36"/>
      <c r="AE898" s="36"/>
      <c r="AF898" s="36"/>
      <c r="AG898" s="36"/>
      <c r="AH898" s="36"/>
      <c r="AI898" s="14">
        <f>AI895+AI897</f>
        <v>-3.9856358778251499E-2</v>
      </c>
      <c r="AJ898" s="14">
        <f t="shared" ref="AJ898:BX898" si="10304">AJ895+AJ897</f>
        <v>0.77818176366437364</v>
      </c>
      <c r="AK898" s="14">
        <f t="shared" si="10304"/>
        <v>0.50058059635091567</v>
      </c>
      <c r="AL898" s="14">
        <f t="shared" si="10304"/>
        <v>2.2069242084806286E-2</v>
      </c>
      <c r="AM898" s="14">
        <f t="shared" si="10304"/>
        <v>7.7521883854158535E-2</v>
      </c>
      <c r="AN898" s="14">
        <f t="shared" si="10304"/>
        <v>0.3783008157516724</v>
      </c>
      <c r="AO898" s="14">
        <f t="shared" si="10304"/>
        <v>0.92510851072037048</v>
      </c>
      <c r="AP898" s="14">
        <f t="shared" si="10304"/>
        <v>2.4066616249037959E-2</v>
      </c>
      <c r="AQ898" s="14">
        <f t="shared" si="10304"/>
        <v>0.59368483742033196</v>
      </c>
      <c r="AR898" s="14">
        <f t="shared" si="10304"/>
        <v>8.3323822480008164E-2</v>
      </c>
      <c r="AS898" s="14">
        <f t="shared" si="10304"/>
        <v>0.54993534846566683</v>
      </c>
      <c r="AT898" s="14">
        <f t="shared" si="10304"/>
        <v>0.92815782815686587</v>
      </c>
      <c r="AU898" s="14">
        <f t="shared" si="10304"/>
        <v>0.84253690351348964</v>
      </c>
      <c r="AV898" s="14">
        <f t="shared" si="10304"/>
        <v>0.64499002738359967</v>
      </c>
      <c r="AW898" s="14">
        <f t="shared" si="10304"/>
        <v>0.89367369198370084</v>
      </c>
      <c r="AX898" s="14">
        <f t="shared" si="10304"/>
        <v>0.68440151145373884</v>
      </c>
      <c r="AY898" s="14">
        <f t="shared" si="10304"/>
        <v>0.9198815579027475</v>
      </c>
      <c r="AZ898" s="14">
        <f t="shared" si="10304"/>
        <v>0.67171368476833093</v>
      </c>
      <c r="BA898" s="14">
        <f t="shared" si="10304"/>
        <v>0.18646351015269147</v>
      </c>
      <c r="BB898" s="14">
        <f t="shared" si="10304"/>
        <v>0.3396613875078856</v>
      </c>
      <c r="BC898" s="14">
        <f t="shared" si="10304"/>
        <v>0.7933480145029147</v>
      </c>
      <c r="BD898" s="14">
        <f t="shared" si="10304"/>
        <v>0.68541838019223456</v>
      </c>
      <c r="BE898" s="14">
        <f t="shared" si="10304"/>
        <v>4.4014730935600425E-2</v>
      </c>
      <c r="BF898" s="14">
        <f t="shared" si="10304"/>
        <v>0.64852718514145002</v>
      </c>
      <c r="BG898" s="14">
        <f t="shared" si="10304"/>
        <v>0.77465876366777153</v>
      </c>
      <c r="BH898" s="14">
        <f t="shared" si="10304"/>
        <v>0.97902011055879457</v>
      </c>
      <c r="BI898" s="14">
        <f t="shared" si="10304"/>
        <v>0.74114454220317638</v>
      </c>
      <c r="BJ898" s="14">
        <f t="shared" si="10304"/>
        <v>0.38527968047548256</v>
      </c>
      <c r="BK898" s="14">
        <f t="shared" si="10304"/>
        <v>0.33195457841508047</v>
      </c>
      <c r="BL898" s="14">
        <f t="shared" si="10304"/>
        <v>6.0039712123759331E-2</v>
      </c>
      <c r="BM898" s="14">
        <f t="shared" si="10304"/>
        <v>0.76648555735907842</v>
      </c>
      <c r="BN898" s="14">
        <f t="shared" si="10304"/>
        <v>0.46565860313967528</v>
      </c>
      <c r="BO898" s="14">
        <f t="shared" si="10304"/>
        <v>0.88939896596373424</v>
      </c>
      <c r="BP898" s="14">
        <f t="shared" si="10304"/>
        <v>0.34185413933230668</v>
      </c>
      <c r="BQ898" s="14">
        <f t="shared" si="10304"/>
        <v>0.37171989856447435</v>
      </c>
      <c r="BR898" s="14">
        <f t="shared" si="10304"/>
        <v>0.31973917999862722</v>
      </c>
      <c r="BS898" s="14">
        <f t="shared" si="10304"/>
        <v>0.20229566434602672</v>
      </c>
      <c r="BT898" s="14">
        <f t="shared" si="10304"/>
        <v>0.79135263411921442</v>
      </c>
      <c r="BU898" s="14">
        <f t="shared" si="10304"/>
        <v>0.21175338437115812</v>
      </c>
      <c r="BV898" s="14">
        <f t="shared" si="10304"/>
        <v>4.0967215799161162E-2</v>
      </c>
      <c r="BW898" s="14">
        <f t="shared" si="10304"/>
        <v>0.31573656462423222</v>
      </c>
      <c r="BX898" s="15">
        <f t="shared" si="10304"/>
        <v>0.56040248254388658</v>
      </c>
    </row>
    <row r="899" spans="1:76" x14ac:dyDescent="0.25">
      <c r="A899" s="53"/>
      <c r="BX899" s="12"/>
    </row>
    <row r="900" spans="1:76" x14ac:dyDescent="0.25">
      <c r="A900" s="53"/>
      <c r="B900" s="8">
        <v>0.2754646840148699</v>
      </c>
      <c r="C900" s="3">
        <v>0.10297397769516729</v>
      </c>
      <c r="D900" s="3">
        <v>0.11189591078066916</v>
      </c>
      <c r="E900" s="3">
        <v>0.42713754646840152</v>
      </c>
      <c r="F900" s="3">
        <v>0.81078066914498148</v>
      </c>
      <c r="G900" s="3">
        <v>0.1</v>
      </c>
      <c r="H900" s="3">
        <v>0.10594795539033458</v>
      </c>
      <c r="I900" s="3">
        <v>0.52230483271375472</v>
      </c>
      <c r="J900" s="3">
        <v>0.10297397769516729</v>
      </c>
      <c r="K900" s="3">
        <v>0.10356877323420074</v>
      </c>
      <c r="L900" s="3">
        <v>0.10594795539033458</v>
      </c>
      <c r="M900" s="3">
        <v>0.10297397769516729</v>
      </c>
      <c r="N900" s="3">
        <v>0.120817843866171</v>
      </c>
      <c r="O900" s="3">
        <v>1</v>
      </c>
      <c r="P900" s="6">
        <f>$BV$43+ (B900*AI894) + (C900*$AJ$43) +(D900*$AK$43)+(E900*$AL$43)+(F900*$AM$43)+(G900*$AN$43)+(H900*$AO$43)+(I900*$AP$43)+(J900*$AQ$43)+(K900*$AR$43)+(L900*$AS$43)+(M900*$AT$43)+(N900*$AU$43)</f>
        <v>1.1103543467291648</v>
      </c>
      <c r="Q900" s="6">
        <f>$BW$43+ (B900*$AV$43) + (C900*$AW$43) +(D900*$AX$43)+(E900*$AY$43)+(F900*$AZ$43)+(G900*$BA$43)+(H900*$BB$43)+(I900*$BC$43)+(J900*$BD$43)+(K900*$BE$43)+(L900*$BF$43)+(M900*$BG$43)+(N900*$BH$43)</f>
        <v>2.447104400999391</v>
      </c>
      <c r="R900" s="6">
        <f>$BX$43+ (B900*$BI$43) + (C900*$BJ$43) +(D900*$BK$43)+(E900*$BL$43)+(F900*$BM$43)+(G900*$BN$43)+(H900*$BO$43)+(I900*$BP$43)+(J900*$BQ$43)+(K900*$BR$43)+(L900*$BS$43)+(M900*$BT$43)+(N900*$BU$43)</f>
        <v>1.9779537085198633</v>
      </c>
      <c r="S900" s="6">
        <f t="shared" ref="S900" si="10305">1/(1+EXP(-P900))</f>
        <v>0.75219516672101217</v>
      </c>
      <c r="T900" s="6">
        <f>1/(1+EXP(-Q900))</f>
        <v>0.92034944323104539</v>
      </c>
      <c r="U900" s="6">
        <f>1/(1+EXP(-R900))</f>
        <v>0.8784628571682368</v>
      </c>
      <c r="V900" s="6">
        <f>AB879+(S900*Y879)+(T900*Z879)+(U900*AA879)</f>
        <v>3.3327824515656024E-2</v>
      </c>
      <c r="W900" s="6">
        <f t="shared" ref="W900" si="10306">1/(1+EXP(-V900))</f>
        <v>0.50833118499212271</v>
      </c>
      <c r="X900" s="6">
        <f>(O900 -W900) *W900 * (1-W900)</f>
        <v>0.12288307768653084</v>
      </c>
      <c r="Y900" s="6">
        <f>$Q$4*X900*S900</f>
        <v>9.2432057107611158E-3</v>
      </c>
      <c r="Z900" s="6">
        <f>$Q$4*X900*T900</f>
        <v>1.1309537213131595E-2</v>
      </c>
      <c r="AA900" s="6">
        <f>$Q$4*X900*U900</f>
        <v>1.0794821952213629E-2</v>
      </c>
      <c r="AB900" s="6">
        <f>$Q$4*X900</f>
        <v>1.2288307768653084E-2</v>
      </c>
      <c r="AC900" s="6">
        <f>$X900 *Y879</f>
        <v>4.6060964416170518E-2</v>
      </c>
      <c r="AD900" s="6">
        <f>$X900 *Z879</f>
        <v>-3.3308906536220824E-2</v>
      </c>
      <c r="AE900" s="6">
        <f>$X900 *AA879</f>
        <v>-4.9272482842535915E-2</v>
      </c>
      <c r="AF900" s="6">
        <f>AC900 *S900*(1 - S900)</f>
        <v>8.5856531233282976E-3</v>
      </c>
      <c r="AG900" s="6">
        <f>AD900 *T900*(1 - T900)</f>
        <v>-2.4417542132812429E-3</v>
      </c>
      <c r="AH900" s="6">
        <f>AE900 *U900*(1 - U900)</f>
        <v>-5.260619288042433E-3</v>
      </c>
      <c r="AI900" s="6">
        <f t="shared" ref="AI900" si="10307">$Q$4*$AF$33 *B900</f>
        <v>-4.1105979144175162E-4</v>
      </c>
      <c r="AJ900" s="6">
        <f t="shared" ref="AJ900" si="10308">$Q$4*$AF$33 *C900</f>
        <v>-1.5366202730008799E-4</v>
      </c>
      <c r="AK900" s="6">
        <f t="shared" ref="AK900" si="10309">$Q$4*$AF$33 *D900</f>
        <v>-1.6697570475569131E-4</v>
      </c>
      <c r="AL900" s="6">
        <f t="shared" ref="AL900" si="10310">$Q$4*$AF$33 *E900</f>
        <v>-6.3739230818700768E-4</v>
      </c>
      <c r="AM900" s="6">
        <f t="shared" ref="AM900" si="10311">$Q$4*$AF$33 *F900</f>
        <v>-1.2098804387779493E-3</v>
      </c>
      <c r="AN900" s="6">
        <f t="shared" ref="AN900" si="10312">$Q$4*$AF$33 *G900</f>
        <v>-1.4922413481488689E-4</v>
      </c>
      <c r="AO900" s="6">
        <f t="shared" ref="AO900" si="10313">$Q$4*$AF$33 *H900</f>
        <v>-1.5809991978528909E-4</v>
      </c>
      <c r="AP900" s="6">
        <f t="shared" ref="AP900" si="10314">$Q$4*$AF$33 *I900</f>
        <v>-7.794048677134428E-4</v>
      </c>
      <c r="AQ900" s="6">
        <f t="shared" ref="AQ900" si="10315">$Q$4*$AF$33 *J900</f>
        <v>-1.5366202730008799E-4</v>
      </c>
      <c r="AR900" s="6">
        <f t="shared" ref="AR900" si="10316">$Q$4*$AF$33 *K900</f>
        <v>-1.545496057971282E-4</v>
      </c>
      <c r="AS900" s="6">
        <f t="shared" ref="AS900" si="10317">$Q$4*$AF$33 *L900</f>
        <v>-1.5809991978528909E-4</v>
      </c>
      <c r="AT900" s="6">
        <f t="shared" ref="AT900" si="10318">$Q$4*$AF$33 *M900</f>
        <v>-1.5366202730008799E-4</v>
      </c>
      <c r="AU900" s="6">
        <f t="shared" ref="AU900" si="10319">$Q$4*$AF$33 *N900</f>
        <v>-1.8028938221129458E-4</v>
      </c>
      <c r="AV900" s="6">
        <f t="shared" ref="AV900" si="10320">$Q$4*$AG$33 *B900</f>
        <v>-4.93427803285354E-5</v>
      </c>
      <c r="AW900" s="6">
        <f t="shared" ref="AW900" si="10321">$Q$4*$AG$33 *C900</f>
        <v>-1.8445276856955879E-5</v>
      </c>
      <c r="AX900" s="6">
        <f t="shared" ref="AX900" si="10322">$Q$4*$AG$33 *D900</f>
        <v>-2.0043423588244475E-5</v>
      </c>
      <c r="AY900" s="6">
        <f t="shared" ref="AY900" si="10323">$Q$4*$AG$33 *E900</f>
        <v>-7.6511274760441531E-5</v>
      </c>
      <c r="AZ900" s="6">
        <f t="shared" ref="AZ900" si="10324">$Q$4*$AG$33 *F900</f>
        <v>-1.4523158420585115E-4</v>
      </c>
      <c r="BA900" s="6">
        <f t="shared" ref="BA900" si="10325">$Q$4*$AG$33 *G900</f>
        <v>-1.7912561279859678E-5</v>
      </c>
      <c r="BB900" s="6">
        <f t="shared" ref="BB900" si="10326">$Q$4*$AG$33 *H900</f>
        <v>-1.8977992434052078E-5</v>
      </c>
      <c r="BC900" s="6">
        <f t="shared" ref="BC900" si="10327">$Q$4*$AG$33 *I900</f>
        <v>-9.3558173227519895E-5</v>
      </c>
      <c r="BD900" s="6">
        <f t="shared" ref="BD900" si="10328">$Q$4*$AG$33 *J900</f>
        <v>-1.8445276856955879E-5</v>
      </c>
      <c r="BE900" s="6">
        <f t="shared" ref="BE900" si="10329">$Q$4*$AG$33 *K900</f>
        <v>-1.8551819972375117E-5</v>
      </c>
      <c r="BF900" s="6">
        <f t="shared" ref="BF900" si="10330">$Q$4*$AG$33 *L900</f>
        <v>-1.8977992434052078E-5</v>
      </c>
      <c r="BG900" s="6">
        <f t="shared" ref="BG900" si="10331">$Q$4*$AG$33 *M900</f>
        <v>-1.8445276856955879E-5</v>
      </c>
      <c r="BH900" s="6">
        <f t="shared" ref="BH900" si="10332">$Q$4*$AG$33 *N900</f>
        <v>-2.164157031953307E-5</v>
      </c>
      <c r="BI900" s="6">
        <f t="shared" ref="BI900" si="10333">$Q$4*$AH$33 *B900</f>
        <v>-2.720996431877118E-5</v>
      </c>
      <c r="BJ900" s="6">
        <f t="shared" ref="BJ900" si="10334">$Q$4*$AH$33 *C900</f>
        <v>-1.0171606094871277E-5</v>
      </c>
      <c r="BK900" s="6">
        <f t="shared" ref="BK900" si="10335">$Q$4*$AH$33 *D900</f>
        <v>-1.1052900485762652E-5</v>
      </c>
      <c r="BL900" s="6">
        <f t="shared" ref="BL900" si="10336">$Q$4*$AH$33 *E900</f>
        <v>-4.2191968963924542E-5</v>
      </c>
      <c r="BM900" s="6">
        <f t="shared" ref="BM900" si="10337">$Q$4*$AH$33 *F900</f>
        <v>-8.0087627772253635E-5</v>
      </c>
      <c r="BN900" s="6">
        <f t="shared" ref="BN900" si="10338">$Q$4*$AH$33 *G900</f>
        <v>-9.8778412979074856E-6</v>
      </c>
      <c r="BO900" s="6">
        <f t="shared" ref="BO900" si="10339">$Q$4*$AH$33 *H900</f>
        <v>-1.0465370891835069E-5</v>
      </c>
      <c r="BP900" s="6">
        <f t="shared" ref="BP900" si="10340">$Q$4*$AH$33 *I900</f>
        <v>-5.1592442466765873E-5</v>
      </c>
      <c r="BQ900" s="6">
        <f t="shared" ref="BQ900" si="10341">$Q$4*$AH$33 *J900</f>
        <v>-1.0171606094871277E-5</v>
      </c>
      <c r="BR900" s="6">
        <f t="shared" ref="BR900" si="10342">$Q$4*$AH$33 *K900</f>
        <v>-1.0230359054264035E-5</v>
      </c>
      <c r="BS900" s="6">
        <f t="shared" ref="BS900" si="10343">$Q$4*$AH$33 *L900</f>
        <v>-1.0465370891835069E-5</v>
      </c>
      <c r="BT900" s="6">
        <f t="shared" ref="BT900" si="10344">$Q$4*$AH$33 *M900</f>
        <v>-1.0171606094871277E-5</v>
      </c>
      <c r="BU900" s="6">
        <f t="shared" ref="BU900" si="10345">$Q$4*$AH$33 *N900</f>
        <v>-1.1934194876654025E-5</v>
      </c>
      <c r="BV900" s="6">
        <f>AF900*BV898</f>
        <v>3.5173030428013242E-4</v>
      </c>
      <c r="BW900" s="6">
        <f t="shared" ref="BW900" si="10346">AG900*BW898</f>
        <v>-7.7095108695816449E-4</v>
      </c>
      <c r="BX900" s="10">
        <f>AH900*BX898</f>
        <v>-2.9480641087372326E-3</v>
      </c>
    </row>
    <row r="901" spans="1:76" ht="15.75" thickBot="1" x14ac:dyDescent="0.3">
      <c r="A901" s="54"/>
      <c r="B901" s="19" t="s">
        <v>74</v>
      </c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16">
        <f>Y898+Y900</f>
        <v>0.37410370793938441</v>
      </c>
      <c r="Z901" s="16">
        <f t="shared" ref="Z901:AB901" si="10347">Z898+Z900</f>
        <v>-0.27201293770554336</v>
      </c>
      <c r="AA901" s="16">
        <f t="shared" si="10347"/>
        <v>-0.40187644497494707</v>
      </c>
      <c r="AB901" s="16">
        <f t="shared" si="10347"/>
        <v>0.35187228179370889</v>
      </c>
      <c r="AC901" s="49" t="s">
        <v>74</v>
      </c>
      <c r="AD901" s="49"/>
      <c r="AE901" s="49"/>
      <c r="AF901" s="49"/>
      <c r="AG901" s="49"/>
      <c r="AH901" s="49"/>
      <c r="AI901" s="17">
        <f>AI898+AI900</f>
        <v>-4.026741856969325E-2</v>
      </c>
      <c r="AJ901" s="17">
        <f t="shared" ref="AJ901:BX901" si="10348">AJ898+AJ900</f>
        <v>0.77802810163707359</v>
      </c>
      <c r="AK901" s="17">
        <f t="shared" si="10348"/>
        <v>0.50041362064616002</v>
      </c>
      <c r="AL901" s="17">
        <f t="shared" si="10348"/>
        <v>2.1431849776619279E-2</v>
      </c>
      <c r="AM901" s="17">
        <f t="shared" si="10348"/>
        <v>7.631200341538058E-2</v>
      </c>
      <c r="AN901" s="17">
        <f t="shared" si="10348"/>
        <v>0.37815159161685752</v>
      </c>
      <c r="AO901" s="17">
        <f t="shared" si="10348"/>
        <v>0.92495041080058515</v>
      </c>
      <c r="AP901" s="17">
        <f t="shared" si="10348"/>
        <v>2.3287211381324516E-2</v>
      </c>
      <c r="AQ901" s="17">
        <f t="shared" si="10348"/>
        <v>0.59353117539303191</v>
      </c>
      <c r="AR901" s="17">
        <f t="shared" si="10348"/>
        <v>8.3169272874211039E-2</v>
      </c>
      <c r="AS901" s="17">
        <f t="shared" si="10348"/>
        <v>0.5497772485458815</v>
      </c>
      <c r="AT901" s="17">
        <f t="shared" si="10348"/>
        <v>0.92800416612956582</v>
      </c>
      <c r="AU901" s="17">
        <f t="shared" si="10348"/>
        <v>0.84235661413127838</v>
      </c>
      <c r="AV901" s="17">
        <f t="shared" si="10348"/>
        <v>0.64494068460327114</v>
      </c>
      <c r="AW901" s="17">
        <f t="shared" si="10348"/>
        <v>0.89365524670684393</v>
      </c>
      <c r="AX901" s="17">
        <f t="shared" si="10348"/>
        <v>0.68438146803015065</v>
      </c>
      <c r="AY901" s="17">
        <f t="shared" si="10348"/>
        <v>0.91980504662798701</v>
      </c>
      <c r="AZ901" s="17">
        <f t="shared" si="10348"/>
        <v>0.67156845318412506</v>
      </c>
      <c r="BA901" s="17">
        <f t="shared" si="10348"/>
        <v>0.1864455975914116</v>
      </c>
      <c r="BB901" s="17">
        <f t="shared" si="10348"/>
        <v>0.33964240951545155</v>
      </c>
      <c r="BC901" s="17">
        <f t="shared" si="10348"/>
        <v>0.79325445632968716</v>
      </c>
      <c r="BD901" s="17">
        <f t="shared" si="10348"/>
        <v>0.68539993491537765</v>
      </c>
      <c r="BE901" s="17">
        <f t="shared" si="10348"/>
        <v>4.3996179115628052E-2</v>
      </c>
      <c r="BF901" s="17">
        <f t="shared" si="10348"/>
        <v>0.64850820714901602</v>
      </c>
      <c r="BG901" s="17">
        <f t="shared" si="10348"/>
        <v>0.77464031839091463</v>
      </c>
      <c r="BH901" s="17">
        <f t="shared" si="10348"/>
        <v>0.97899846898847498</v>
      </c>
      <c r="BI901" s="17">
        <f t="shared" si="10348"/>
        <v>0.74111733223885756</v>
      </c>
      <c r="BJ901" s="17">
        <f t="shared" si="10348"/>
        <v>0.38526950886938771</v>
      </c>
      <c r="BK901" s="17">
        <f t="shared" si="10348"/>
        <v>0.33194352551459472</v>
      </c>
      <c r="BL901" s="17">
        <f t="shared" si="10348"/>
        <v>5.9997520154795404E-2</v>
      </c>
      <c r="BM901" s="17">
        <f t="shared" si="10348"/>
        <v>0.76640546973130619</v>
      </c>
      <c r="BN901" s="17">
        <f t="shared" si="10348"/>
        <v>0.46564872529837736</v>
      </c>
      <c r="BO901" s="17">
        <f t="shared" si="10348"/>
        <v>0.88938850059284236</v>
      </c>
      <c r="BP901" s="17">
        <f t="shared" si="10348"/>
        <v>0.34180254688983991</v>
      </c>
      <c r="BQ901" s="17">
        <f t="shared" si="10348"/>
        <v>0.3717097269583795</v>
      </c>
      <c r="BR901" s="17">
        <f t="shared" si="10348"/>
        <v>0.31972894963957293</v>
      </c>
      <c r="BS901" s="17">
        <f t="shared" si="10348"/>
        <v>0.20228519897513489</v>
      </c>
      <c r="BT901" s="17">
        <f t="shared" si="10348"/>
        <v>0.79134246251311957</v>
      </c>
      <c r="BU901" s="17">
        <f t="shared" si="10348"/>
        <v>0.21174145017628146</v>
      </c>
      <c r="BV901" s="17">
        <f t="shared" si="10348"/>
        <v>4.1318946103441292E-2</v>
      </c>
      <c r="BW901" s="17">
        <f t="shared" si="10348"/>
        <v>0.31496561353727404</v>
      </c>
      <c r="BX901" s="18">
        <f t="shared" si="10348"/>
        <v>0.55745441843514931</v>
      </c>
    </row>
    <row r="903" spans="1:76" x14ac:dyDescent="0.25">
      <c r="B903" t="s">
        <v>136</v>
      </c>
      <c r="F903">
        <f>((O885 - W885)^2 + (O888 -W888)^2 + (O891 -W891)^2 +(O894-W894)^2+(O897-W897)^2+(O900-W900)^2) / 6</f>
        <v>0.25020843992625857</v>
      </c>
    </row>
    <row r="904" spans="1:76" ht="15.75" thickBot="1" x14ac:dyDescent="0.3"/>
    <row r="905" spans="1:76" x14ac:dyDescent="0.25">
      <c r="A905" s="52" t="s">
        <v>114</v>
      </c>
      <c r="B905" s="33" t="s">
        <v>50</v>
      </c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5" t="s">
        <v>28</v>
      </c>
      <c r="Q905" s="35"/>
      <c r="R905" s="35"/>
      <c r="S905" s="35" t="s">
        <v>29</v>
      </c>
      <c r="T905" s="35"/>
      <c r="U905" s="35"/>
      <c r="V905" s="34" t="s">
        <v>30</v>
      </c>
      <c r="W905" s="34" t="s">
        <v>31</v>
      </c>
      <c r="X905" s="50" t="s">
        <v>62</v>
      </c>
      <c r="Y905" s="37" t="s">
        <v>54</v>
      </c>
      <c r="Z905" s="38"/>
      <c r="AA905" s="39"/>
      <c r="AB905" s="44" t="s">
        <v>49</v>
      </c>
      <c r="AC905" s="46" t="s">
        <v>58</v>
      </c>
      <c r="AD905" s="47"/>
      <c r="AE905" s="48"/>
      <c r="AF905" s="46" t="s">
        <v>63</v>
      </c>
      <c r="AG905" s="47"/>
      <c r="AH905" s="48"/>
      <c r="AI905" s="37" t="s">
        <v>67</v>
      </c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9"/>
      <c r="AV905" s="37" t="s">
        <v>68</v>
      </c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9"/>
      <c r="BI905" s="37" t="s">
        <v>69</v>
      </c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9"/>
      <c r="BV905" s="37" t="s">
        <v>73</v>
      </c>
      <c r="BW905" s="38"/>
      <c r="BX905" s="40"/>
    </row>
    <row r="906" spans="1:76" x14ac:dyDescent="0.25">
      <c r="A906" s="53"/>
      <c r="B906" s="5" t="s">
        <v>16</v>
      </c>
      <c r="C906" s="1" t="s">
        <v>17</v>
      </c>
      <c r="D906" s="1" t="s">
        <v>18</v>
      </c>
      <c r="E906" s="1" t="s">
        <v>19</v>
      </c>
      <c r="F906" s="1" t="s">
        <v>20</v>
      </c>
      <c r="G906" s="1" t="s">
        <v>21</v>
      </c>
      <c r="H906" s="1" t="s">
        <v>36</v>
      </c>
      <c r="I906" s="1" t="s">
        <v>37</v>
      </c>
      <c r="J906" s="1" t="s">
        <v>38</v>
      </c>
      <c r="K906" s="1" t="s">
        <v>39</v>
      </c>
      <c r="L906" s="1" t="s">
        <v>40</v>
      </c>
      <c r="M906" s="1" t="s">
        <v>41</v>
      </c>
      <c r="N906" s="1" t="s">
        <v>42</v>
      </c>
      <c r="O906" s="1" t="s">
        <v>22</v>
      </c>
      <c r="P906" s="1" t="s">
        <v>51</v>
      </c>
      <c r="Q906" s="1" t="s">
        <v>52</v>
      </c>
      <c r="R906" s="1" t="s">
        <v>53</v>
      </c>
      <c r="S906" s="1" t="s">
        <v>25</v>
      </c>
      <c r="T906" s="1" t="s">
        <v>26</v>
      </c>
      <c r="U906" s="1" t="s">
        <v>27</v>
      </c>
      <c r="V906" s="27"/>
      <c r="W906" s="27"/>
      <c r="X906" s="51"/>
      <c r="Y906" s="1" t="s">
        <v>55</v>
      </c>
      <c r="Z906" s="1" t="s">
        <v>56</v>
      </c>
      <c r="AA906" s="1" t="s">
        <v>57</v>
      </c>
      <c r="AB906" s="45"/>
      <c r="AC906" s="1" t="s">
        <v>59</v>
      </c>
      <c r="AD906" s="1" t="s">
        <v>60</v>
      </c>
      <c r="AE906" s="1" t="s">
        <v>61</v>
      </c>
      <c r="AF906" s="1" t="s">
        <v>64</v>
      </c>
      <c r="AG906" s="1" t="s">
        <v>65</v>
      </c>
      <c r="AH906" s="1" t="s">
        <v>66</v>
      </c>
      <c r="AI906" s="1" t="s">
        <v>16</v>
      </c>
      <c r="AJ906" s="1" t="s">
        <v>17</v>
      </c>
      <c r="AK906" s="1" t="s">
        <v>18</v>
      </c>
      <c r="AL906" s="1" t="s">
        <v>19</v>
      </c>
      <c r="AM906" s="2" t="s">
        <v>20</v>
      </c>
      <c r="AN906" s="2" t="s">
        <v>21</v>
      </c>
      <c r="AO906" s="2" t="s">
        <v>36</v>
      </c>
      <c r="AP906" s="2" t="s">
        <v>37</v>
      </c>
      <c r="AQ906" s="2" t="s">
        <v>38</v>
      </c>
      <c r="AR906" s="2" t="s">
        <v>39</v>
      </c>
      <c r="AS906" s="2" t="s">
        <v>40</v>
      </c>
      <c r="AT906" s="2" t="s">
        <v>41</v>
      </c>
      <c r="AU906" s="2" t="s">
        <v>42</v>
      </c>
      <c r="AV906" s="1" t="s">
        <v>16</v>
      </c>
      <c r="AW906" s="1" t="s">
        <v>17</v>
      </c>
      <c r="AX906" s="1" t="s">
        <v>18</v>
      </c>
      <c r="AY906" s="1" t="s">
        <v>19</v>
      </c>
      <c r="AZ906" s="2" t="s">
        <v>20</v>
      </c>
      <c r="BA906" s="2" t="s">
        <v>21</v>
      </c>
      <c r="BB906" s="2" t="s">
        <v>36</v>
      </c>
      <c r="BC906" s="2" t="s">
        <v>37</v>
      </c>
      <c r="BD906" s="2" t="s">
        <v>38</v>
      </c>
      <c r="BE906" s="2" t="s">
        <v>39</v>
      </c>
      <c r="BF906" s="2" t="s">
        <v>40</v>
      </c>
      <c r="BG906" s="2" t="s">
        <v>41</v>
      </c>
      <c r="BH906" s="2" t="s">
        <v>42</v>
      </c>
      <c r="BI906" s="1" t="s">
        <v>16</v>
      </c>
      <c r="BJ906" s="1" t="s">
        <v>17</v>
      </c>
      <c r="BK906" s="1" t="s">
        <v>18</v>
      </c>
      <c r="BL906" s="1" t="s">
        <v>19</v>
      </c>
      <c r="BM906" s="2" t="s">
        <v>20</v>
      </c>
      <c r="BN906" s="2" t="s">
        <v>21</v>
      </c>
      <c r="BO906" s="2" t="s">
        <v>36</v>
      </c>
      <c r="BP906" s="2" t="s">
        <v>37</v>
      </c>
      <c r="BQ906" s="2" t="s">
        <v>38</v>
      </c>
      <c r="BR906" s="2" t="s">
        <v>39</v>
      </c>
      <c r="BS906" s="2" t="s">
        <v>40</v>
      </c>
      <c r="BT906" s="2" t="s">
        <v>41</v>
      </c>
      <c r="BU906" s="2" t="s">
        <v>42</v>
      </c>
      <c r="BV906" s="2" t="s">
        <v>70</v>
      </c>
      <c r="BW906" s="2" t="s">
        <v>71</v>
      </c>
      <c r="BX906" s="9" t="s">
        <v>72</v>
      </c>
    </row>
    <row r="907" spans="1:76" x14ac:dyDescent="0.25">
      <c r="A907" s="53"/>
      <c r="B907" s="8">
        <v>0.26951672862453502</v>
      </c>
      <c r="C907" s="3">
        <v>0.10297397769516729</v>
      </c>
      <c r="D907" s="3">
        <v>0.10594795539033458</v>
      </c>
      <c r="E907" s="3">
        <v>0.46877323420074346</v>
      </c>
      <c r="F907" s="3">
        <v>0.87620817843866172</v>
      </c>
      <c r="G907" s="3">
        <v>0.1</v>
      </c>
      <c r="H907" s="3">
        <v>0.1</v>
      </c>
      <c r="I907" s="3">
        <v>0.51933085501858745</v>
      </c>
      <c r="J907" s="3">
        <v>0.1</v>
      </c>
      <c r="K907" s="3">
        <v>0.10089219330855019</v>
      </c>
      <c r="L907" s="3">
        <v>0.10297397769516729</v>
      </c>
      <c r="M907" s="3">
        <v>0.1</v>
      </c>
      <c r="N907" s="3">
        <v>0.120817843866171</v>
      </c>
      <c r="O907" s="3">
        <v>1</v>
      </c>
      <c r="P907" s="6">
        <f>$BV$43+ (B907*AI901) + (C907*$AJ$43) +(D907*$AK$43)+(E907*$AL$43)+(F907*$AM$43)+(G907*$AN$43)+(H907*$AO$43)+(I907*$AP$43)+(J907*$AQ$43)+(K907*$AR$43)+(L907*$AS$43)+(M907*$AT$43)+(N907*$AU$43)</f>
        <v>1.1099782027335601</v>
      </c>
      <c r="Q907" s="6">
        <f>$BW$43+ (B907*$AV$43) + (C907*$AW$43) +(D907*$AX$43)+(E907*$AY$43)+(F907*$AZ$43)+(G907*$BA$43)+(H907*$BB$43)+(I907*$BC$43)+(J907*$BD$43)+(K907*$BE$43)+(L907*$BF$43)+(M907*$BG$43)+(N907*$BH$43)</f>
        <v>2.5129876661774113</v>
      </c>
      <c r="R907" s="6">
        <f>$BX$43+ (B907*$BI$43) + (C907*$BJ$43) +(D907*$BK$43)+(E907*$BL$43)+(F907*$BM$43)+(G907*$BN$43)+(H907*$BO$43)+(I907*$BP$43)+(J907*$BQ$43)+(K907*$BR$43)+(L907*$BS$43)+(M907*$BT$43)+(N907*$BU$43)</f>
        <v>2.0142316659841852</v>
      </c>
      <c r="S907" s="6">
        <f>1/(1+EXP(-P907))</f>
        <v>0.75212504773299393</v>
      </c>
      <c r="T907" s="6">
        <f t="shared" ref="T907" si="10349">1/(1+EXP(-Q907))</f>
        <v>0.92504730296426851</v>
      </c>
      <c r="U907" s="6">
        <f t="shared" ref="U907" si="10350">1/(1+EXP(-R907))</f>
        <v>0.88228323250068719</v>
      </c>
      <c r="V907" s="6">
        <f>AB901+(S907*Y901)+(T907*Z901)+(U907*AA901)</f>
        <v>2.7051367650427094E-2</v>
      </c>
      <c r="W907" s="6">
        <f>1/(1+EXP(-V907))</f>
        <v>0.50676242953538941</v>
      </c>
      <c r="X907" s="6">
        <f>(O907 -W907) *W907 * (1-W907)</f>
        <v>0.12328683663850963</v>
      </c>
      <c r="Y907" s="6">
        <f>$Q$4*X907*S907</f>
        <v>9.2727117891588887E-3</v>
      </c>
      <c r="Z907" s="6">
        <f>$Q$4*X907*T907</f>
        <v>1.140461557234497E-2</v>
      </c>
      <c r="AA907" s="6">
        <f>$Q$4*X907*U907</f>
        <v>1.0877390875420844E-2</v>
      </c>
      <c r="AB907" s="6">
        <f>$Q$4*X907</f>
        <v>1.2328683663850964E-2</v>
      </c>
      <c r="AC907" s="6">
        <f>X907 *Y901</f>
        <v>4.6122062726583604E-2</v>
      </c>
      <c r="AD907" s="6">
        <f t="shared" ref="AD907" si="10351">Y907 *Z901</f>
        <v>-2.5222975742659345E-3</v>
      </c>
      <c r="AE907" s="6">
        <f t="shared" ref="AE907" si="10352">Z907 *AA901</f>
        <v>-4.5832463625199178E-3</v>
      </c>
      <c r="AF907" s="6">
        <f>AC907 *S907*(1 - S907)</f>
        <v>8.5986726895191917E-3</v>
      </c>
      <c r="AG907" s="6">
        <f>AD907 *T907*(1 - T907)</f>
        <v>-1.7488297324165519E-4</v>
      </c>
      <c r="AH907" s="6">
        <f>AE907 *U907*(1 - U907)</f>
        <v>-4.7601381376763239E-4</v>
      </c>
      <c r="AI907" s="6">
        <f>$Q$4*$AF$49 *B907</f>
        <v>7.0728115482255504E-5</v>
      </c>
      <c r="AJ907" s="6">
        <f t="shared" ref="AJ907" si="10353">$Q$4*$AF$49 *C907</f>
        <v>2.7023017915289378E-5</v>
      </c>
      <c r="AK907" s="6">
        <f t="shared" ref="AK907" si="10354">$Q$4*$AF$49 *D907</f>
        <v>2.7803466086128061E-5</v>
      </c>
      <c r="AL907" s="6">
        <f t="shared" ref="AL907" si="10355">$Q$4*$AF$49 *E907</f>
        <v>1.2301814292844728E-4</v>
      </c>
      <c r="AM907" s="6">
        <f t="shared" ref="AM907" si="10356">$Q$4*$AF$49 *F907</f>
        <v>2.2993954233334679E-4</v>
      </c>
      <c r="AN907" s="6">
        <f t="shared" ref="AN907" si="10357">$Q$4*$AF$49 *G907</f>
        <v>2.6242569744450695E-5</v>
      </c>
      <c r="AO907" s="6">
        <f t="shared" ref="AO907" si="10358">$Q$4*$AF$49 *H907</f>
        <v>2.6242569744450695E-5</v>
      </c>
      <c r="AP907" s="6">
        <f t="shared" ref="AP907" si="10359">$Q$4*$AF$49 *I907</f>
        <v>1.3628576183270493E-4</v>
      </c>
      <c r="AQ907" s="6">
        <f t="shared" ref="AQ907" si="10360">$Q$4*$AF$49 *J907</f>
        <v>2.6242569744450695E-5</v>
      </c>
      <c r="AR907" s="6">
        <f t="shared" ref="AR907" si="10361">$Q$4*$AF$49 *K907</f>
        <v>2.6476704195702298E-5</v>
      </c>
      <c r="AS907" s="6">
        <f t="shared" ref="AS907" si="10362">$Q$4*$AF$49 *L907</f>
        <v>2.7023017915289378E-5</v>
      </c>
      <c r="AT907" s="6">
        <f t="shared" ref="AT907" si="10363">$Q$4*$AF$49 *M907</f>
        <v>2.6242569744450695E-5</v>
      </c>
      <c r="AU907" s="6">
        <f t="shared" ref="AU907" si="10364">$Q$4*$AF$49 *N907</f>
        <v>3.170570694032147E-5</v>
      </c>
      <c r="AV907" s="6">
        <f>$Q$4*$AG$49 *B907</f>
        <v>5.8622748510761062E-7</v>
      </c>
      <c r="AW907" s="6">
        <f t="shared" ref="AW907" si="10365">$Q$4*$AG$49 *C907</f>
        <v>2.2397932879283909E-7</v>
      </c>
      <c r="AX907" s="6">
        <f t="shared" ref="AX907" si="10366">$Q$4*$AG$49 *D907</f>
        <v>2.3044804586988857E-7</v>
      </c>
      <c r="AY907" s="6">
        <f t="shared" ref="AY907" si="10367">$Q$4*$AG$49 *E907</f>
        <v>1.0196315292699279E-6</v>
      </c>
      <c r="AZ907" s="6">
        <f t="shared" ref="AZ907" si="10368">$Q$4*$AG$49 *F907</f>
        <v>1.90584576882571E-6</v>
      </c>
      <c r="BA907" s="6">
        <f t="shared" ref="BA907" si="10369">$Q$4*$AG$49 *G907</f>
        <v>2.1751061171578957E-7</v>
      </c>
      <c r="BB907" s="6">
        <f t="shared" ref="BB907" si="10370">$Q$4*$AG$49 *H907</f>
        <v>2.1751061171578957E-7</v>
      </c>
      <c r="BC907" s="6">
        <f t="shared" ref="BC907" si="10371">$Q$4*$AG$49 *I907</f>
        <v>1.1295997195797698E-6</v>
      </c>
      <c r="BD907" s="6">
        <f t="shared" ref="BD907" si="10372">$Q$4*$AG$49 *J907</f>
        <v>2.1751061171578957E-7</v>
      </c>
      <c r="BE907" s="6">
        <f t="shared" ref="BE907" si="10373">$Q$4*$AG$49 *K907</f>
        <v>2.1945122683890442E-7</v>
      </c>
      <c r="BF907" s="6">
        <f t="shared" ref="BF907" si="10374">$Q$4*$AG$49 *L907</f>
        <v>2.2397932879283909E-7</v>
      </c>
      <c r="BG907" s="6">
        <f t="shared" ref="BG907" si="10375">$Q$4*$AG$49 *M907</f>
        <v>2.1751061171578957E-7</v>
      </c>
      <c r="BH907" s="6">
        <f t="shared" ref="BH907" si="10376">$Q$4*$AG$49 *N907</f>
        <v>2.6279163125513609E-7</v>
      </c>
      <c r="BI907" s="6">
        <f>$Q$4*$AH$49 *B907</f>
        <v>3.4984895032724009E-7</v>
      </c>
      <c r="BJ907" s="6">
        <f t="shared" ref="BJ907" si="10377">$Q$4*$AH$49 *C907</f>
        <v>1.3366642653882154E-7</v>
      </c>
      <c r="BK907" s="6">
        <f t="shared" ref="BK907" si="10378">$Q$4*$AH$49 *D907</f>
        <v>1.3752682874932902E-7</v>
      </c>
      <c r="BL907" s="6">
        <f t="shared" ref="BL907" si="10379">$Q$4*$AH$49 *E907</f>
        <v>6.0849589843124165E-7</v>
      </c>
      <c r="BM907" s="6">
        <f t="shared" ref="BM907" si="10380">$Q$4*$AH$49 *F907</f>
        <v>1.1373710012707666E-6</v>
      </c>
      <c r="BN907" s="6">
        <f t="shared" ref="BN907" si="10381">$Q$4*$AH$49 *G907</f>
        <v>1.2980602432831405E-7</v>
      </c>
      <c r="BO907" s="6">
        <f t="shared" ref="BO907" si="10382">$Q$4*$AH$49 *H907</f>
        <v>1.2980602432831405E-7</v>
      </c>
      <c r="BP907" s="6">
        <f t="shared" ref="BP907" si="10383">$Q$4*$AH$49 *I907</f>
        <v>6.7412273600986892E-7</v>
      </c>
      <c r="BQ907" s="6">
        <f t="shared" ref="BQ907" si="10384">$Q$4*$AH$49 *J907</f>
        <v>1.2980602432831405E-7</v>
      </c>
      <c r="BR907" s="6">
        <f t="shared" ref="BR907" si="10385">$Q$4*$AH$49 *K907</f>
        <v>1.3096414499146631E-7</v>
      </c>
      <c r="BS907" s="6">
        <f t="shared" ref="BS907" si="10386">$Q$4*$AH$49 *L907</f>
        <v>1.3366642653882154E-7</v>
      </c>
      <c r="BT907" s="6">
        <f t="shared" ref="BT907" si="10387">$Q$4*$AH$49 *M907</f>
        <v>1.2980602432831405E-7</v>
      </c>
      <c r="BU907" s="6">
        <f t="shared" ref="BU907" si="10388">$Q$4*$AH$49 *N907</f>
        <v>1.568288398018664E-7</v>
      </c>
      <c r="BV907" s="6">
        <f>$Q$4*AF907</f>
        <v>8.5986726895191917E-4</v>
      </c>
      <c r="BW907" s="6">
        <f>$Q$4*AG907</f>
        <v>-1.7488297324165521E-5</v>
      </c>
      <c r="BX907" s="10">
        <f>$Q$4*AH907</f>
        <v>-4.7601381376763239E-5</v>
      </c>
    </row>
    <row r="908" spans="1:76" x14ac:dyDescent="0.25">
      <c r="A908" s="53"/>
      <c r="B908" s="21" t="s">
        <v>74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7">
        <f>Y901 + Y907</f>
        <v>0.38337641972854331</v>
      </c>
      <c r="Z908" s="7">
        <f t="shared" ref="Z908" si="10389">Z901 + Z907</f>
        <v>-0.2606083221331984</v>
      </c>
      <c r="AA908" s="7">
        <f t="shared" ref="AA908" si="10390">AA901 + AA907</f>
        <v>-0.39099905409952623</v>
      </c>
      <c r="AB908" s="7">
        <f>AB901+AB907</f>
        <v>0.36420096545755987</v>
      </c>
      <c r="AC908" s="41"/>
      <c r="AD908" s="42"/>
      <c r="AE908" s="42"/>
      <c r="AF908" s="42"/>
      <c r="AG908" s="42"/>
      <c r="AH908" s="43"/>
      <c r="AI908" s="7">
        <f>AI901 + AI907</f>
        <v>-4.0196690454210995E-2</v>
      </c>
      <c r="AJ908" s="7">
        <f t="shared" ref="AJ908:BX908" si="10391">AJ901 + AJ907</f>
        <v>0.77805512465498883</v>
      </c>
      <c r="AK908" s="7">
        <f t="shared" si="10391"/>
        <v>0.50044142411224612</v>
      </c>
      <c r="AL908" s="7">
        <f t="shared" si="10391"/>
        <v>2.1554867919547725E-2</v>
      </c>
      <c r="AM908" s="7">
        <f t="shared" si="10391"/>
        <v>7.6541942957713924E-2</v>
      </c>
      <c r="AN908" s="7">
        <f t="shared" si="10391"/>
        <v>0.37817783418660195</v>
      </c>
      <c r="AO908" s="7">
        <f t="shared" si="10391"/>
        <v>0.92497665337032964</v>
      </c>
      <c r="AP908" s="7">
        <f t="shared" si="10391"/>
        <v>2.342349714315722E-2</v>
      </c>
      <c r="AQ908" s="7">
        <f t="shared" si="10391"/>
        <v>0.59355741796277639</v>
      </c>
      <c r="AR908" s="7">
        <f t="shared" si="10391"/>
        <v>8.3195749578406739E-2</v>
      </c>
      <c r="AS908" s="7">
        <f t="shared" si="10391"/>
        <v>0.54980427156379674</v>
      </c>
      <c r="AT908" s="7">
        <f t="shared" si="10391"/>
        <v>0.92803040869931031</v>
      </c>
      <c r="AU908" s="7">
        <f t="shared" si="10391"/>
        <v>0.84238831983821871</v>
      </c>
      <c r="AV908" s="7">
        <f t="shared" si="10391"/>
        <v>0.64494127083075625</v>
      </c>
      <c r="AW908" s="7">
        <f t="shared" si="10391"/>
        <v>0.89365547068617268</v>
      </c>
      <c r="AX908" s="7">
        <f t="shared" si="10391"/>
        <v>0.68438169847819652</v>
      </c>
      <c r="AY908" s="7">
        <f t="shared" si="10391"/>
        <v>0.91980606625951633</v>
      </c>
      <c r="AZ908" s="7">
        <f t="shared" si="10391"/>
        <v>0.67157035902989393</v>
      </c>
      <c r="BA908" s="7">
        <f t="shared" si="10391"/>
        <v>0.18644581510202332</v>
      </c>
      <c r="BB908" s="7">
        <f t="shared" si="10391"/>
        <v>0.33964262702606324</v>
      </c>
      <c r="BC908" s="7">
        <f t="shared" si="10391"/>
        <v>0.7932555859294067</v>
      </c>
      <c r="BD908" s="7">
        <f t="shared" si="10391"/>
        <v>0.6854001524259894</v>
      </c>
      <c r="BE908" s="7">
        <f t="shared" si="10391"/>
        <v>4.3996398566854888E-2</v>
      </c>
      <c r="BF908" s="7">
        <f t="shared" si="10391"/>
        <v>0.64850843112834478</v>
      </c>
      <c r="BG908" s="7">
        <f t="shared" si="10391"/>
        <v>0.77464053590152637</v>
      </c>
      <c r="BH908" s="7">
        <f t="shared" si="10391"/>
        <v>0.97899873178010621</v>
      </c>
      <c r="BI908" s="7">
        <f t="shared" si="10391"/>
        <v>0.74111768208780793</v>
      </c>
      <c r="BJ908" s="7">
        <f t="shared" si="10391"/>
        <v>0.38526964253581425</v>
      </c>
      <c r="BK908" s="7">
        <f t="shared" si="10391"/>
        <v>0.33194366304142348</v>
      </c>
      <c r="BL908" s="7">
        <f t="shared" si="10391"/>
        <v>5.9998128650693837E-2</v>
      </c>
      <c r="BM908" s="7">
        <f t="shared" si="10391"/>
        <v>0.76640660710230746</v>
      </c>
      <c r="BN908" s="7">
        <f t="shared" si="10391"/>
        <v>0.46564885510440168</v>
      </c>
      <c r="BO908" s="7">
        <f t="shared" si="10391"/>
        <v>0.88938863039886673</v>
      </c>
      <c r="BP908" s="7">
        <f t="shared" si="10391"/>
        <v>0.34180322101257593</v>
      </c>
      <c r="BQ908" s="7">
        <f t="shared" si="10391"/>
        <v>0.37170985676440382</v>
      </c>
      <c r="BR908" s="7">
        <f t="shared" si="10391"/>
        <v>0.31972908060371791</v>
      </c>
      <c r="BS908" s="7">
        <f t="shared" si="10391"/>
        <v>0.20228533264156143</v>
      </c>
      <c r="BT908" s="7">
        <f t="shared" si="10391"/>
        <v>0.79134259231914394</v>
      </c>
      <c r="BU908" s="7">
        <f t="shared" si="10391"/>
        <v>0.21174160700512126</v>
      </c>
      <c r="BV908" s="7">
        <f t="shared" si="10391"/>
        <v>4.2178813372393209E-2</v>
      </c>
      <c r="BW908" s="7">
        <f t="shared" si="10391"/>
        <v>0.31494812523994986</v>
      </c>
      <c r="BX908" s="11">
        <f t="shared" si="10391"/>
        <v>0.5574068170537726</v>
      </c>
    </row>
    <row r="909" spans="1:76" x14ac:dyDescent="0.25">
      <c r="A909" s="53"/>
      <c r="BX909" s="12"/>
    </row>
    <row r="910" spans="1:76" x14ac:dyDescent="0.25">
      <c r="A910" s="53"/>
      <c r="B910" s="8">
        <v>0.29033457249070638</v>
      </c>
      <c r="C910" s="3">
        <v>0.10297397769516729</v>
      </c>
      <c r="D910" s="3">
        <v>0.11189591078066916</v>
      </c>
      <c r="E910" s="3">
        <v>0.48066914498141267</v>
      </c>
      <c r="F910" s="3">
        <v>0.88215613382899627</v>
      </c>
      <c r="G910" s="3">
        <v>0.1</v>
      </c>
      <c r="H910" s="3">
        <v>0.1</v>
      </c>
      <c r="I910" s="3">
        <v>0.41226765799256504</v>
      </c>
      <c r="J910" s="3">
        <v>0.10297397769516729</v>
      </c>
      <c r="K910" s="3">
        <v>0.10059479553903346</v>
      </c>
      <c r="L910" s="3">
        <v>0.10594795539033458</v>
      </c>
      <c r="M910" s="3">
        <v>0.10297397769516729</v>
      </c>
      <c r="N910" s="3">
        <v>0.120817843866171</v>
      </c>
      <c r="O910" s="3">
        <v>0</v>
      </c>
      <c r="P910" s="6">
        <f>$BV$43+ (B910*AI904) + (C910*$AJ$43) +(D910*$AK$43)+(E910*$AL$43)+(F910*$AM$43)+(G910*$AN$43)+(H910*$AO$43)+(I910*$AP$43)+(J910*$AQ$43)+(K910*$AR$43)+(L910*$AS$43)+(M910*$AT$43)+(N910*$AU$43)</f>
        <v>1.1168360491324956</v>
      </c>
      <c r="Q910" s="6">
        <f>$BW$43+ (B910*$AV$43) + (C910*$AW$43) +(D910*$AX$43)+(E910*$AY$43)+(F910*$AZ$43)+(G910*$BA$43)+(H910*$BB$43)+(I910*$BC$43)+(J910*$BD$43)+(K910*$BE$43)+(L910*$BF$43)+(M910*$BG$43)+(N910*$BH$43)</f>
        <v>2.4655634858100868</v>
      </c>
      <c r="R910" s="6">
        <f>$BX$43+ (B910*$BI$43) + (C910*$BJ$43) +(D910*$BK$43)+(E910*$BL$43)+(F910*$BM$43)+(G910*$BN$43)+(H910*$BO$43)+(I910*$BP$43)+(J910*$BQ$43)+(K910*$BR$43)+(L910*$BS$43)+(M910*$BT$43)+(N910*$BU$43)</f>
        <v>2.0036371550250882</v>
      </c>
      <c r="S910" s="6">
        <f>1/(1+EXP(-P910))</f>
        <v>0.7534013645401284</v>
      </c>
      <c r="T910" s="6">
        <f t="shared" ref="T910" si="10392">1/(1+EXP(-Q910))</f>
        <v>0.92169215469987387</v>
      </c>
      <c r="U910" s="6">
        <f t="shared" ref="U910" si="10393">1/(1+EXP(-R910))</f>
        <v>0.88117842732851526</v>
      </c>
      <c r="V910" s="6">
        <f>AB901+(S910*Y901)+(T910*Z901)+(U910*AA901)</f>
        <v>2.888548141129943E-2</v>
      </c>
      <c r="W910" s="6">
        <f t="shared" ref="W910" si="10394">1/(1+EXP(-V910))</f>
        <v>0.50722086828619373</v>
      </c>
      <c r="X910" s="6">
        <f>(O910 -W910) *W910 * (1-W910)</f>
        <v>-0.12677877009929372</v>
      </c>
      <c r="Y910" s="6">
        <f>$Q$4*X910*S910</f>
        <v>-9.5515298387527127E-3</v>
      </c>
      <c r="Z910" s="6">
        <f>$Q$4*X910*T910</f>
        <v>-1.1685099778301799E-2</v>
      </c>
      <c r="AA910" s="6">
        <f>$Q$4*X910*U910</f>
        <v>-1.1171471725473905E-2</v>
      </c>
      <c r="AB910" s="6">
        <f>$Q$4*X910</f>
        <v>-1.2677877009929374E-2</v>
      </c>
      <c r="AC910" s="6">
        <f>X910 *Y901</f>
        <v>-4.7428407982140541E-2</v>
      </c>
      <c r="AD910" s="6">
        <f>X910 *Z901</f>
        <v>3.4485465693404584E-2</v>
      </c>
      <c r="AE910" s="6">
        <f>X910 *AA901</f>
        <v>5.0949401425800282E-2</v>
      </c>
      <c r="AF910" s="6">
        <f>AC910 *S910*(1 - S910)</f>
        <v>-8.8116171315320013E-3</v>
      </c>
      <c r="AG910" s="6">
        <f>AD910 *T910*(1 - T910)</f>
        <v>2.4890135457878385E-3</v>
      </c>
      <c r="AH910" s="6">
        <f>AE910 *U910*(1 - U910)</f>
        <v>5.3345555106620347E-3</v>
      </c>
      <c r="AI910" s="6">
        <f>$Q$4*$AF$52 *B910</f>
        <v>-4.4871305332942388E-4</v>
      </c>
      <c r="AJ910" s="6">
        <f t="shared" ref="AJ910" si="10395">$Q$4*$AF$52 *C910</f>
        <v>-1.5914662710915544E-4</v>
      </c>
      <c r="AK910" s="6">
        <f t="shared" ref="AK910" si="10396">$Q$4*$AF$52 *D910</f>
        <v>-1.7293550454821583E-4</v>
      </c>
      <c r="AL910" s="6">
        <f t="shared" ref="AL910" si="10397">$Q$4*$AF$52 *E910</f>
        <v>-7.4287577202937895E-4</v>
      </c>
      <c r="AM910" s="6">
        <f t="shared" ref="AM910" si="10398">$Q$4*$AF$52 *F910</f>
        <v>-1.3633752567870968E-3</v>
      </c>
      <c r="AN910" s="6">
        <f t="shared" ref="AN910" si="10399">$Q$4*$AF$52 *G910</f>
        <v>-1.5455033462946863E-4</v>
      </c>
      <c r="AO910" s="6">
        <f t="shared" ref="AO910" si="10400">$Q$4*$AF$52 *H910</f>
        <v>-1.5455033462946863E-4</v>
      </c>
      <c r="AP910" s="6">
        <f t="shared" ref="AP910" si="10401">$Q$4*$AF$52 *I910</f>
        <v>-6.3716104499658254E-4</v>
      </c>
      <c r="AQ910" s="6">
        <f t="shared" ref="AQ910" si="10402">$Q$4*$AF$52 *J910</f>
        <v>-1.5914662710915544E-4</v>
      </c>
      <c r="AR910" s="6">
        <f t="shared" ref="AR910" si="10403">$Q$4*$AF$52 *K910</f>
        <v>-1.5546959312540598E-4</v>
      </c>
      <c r="AS910" s="6">
        <f t="shared" ref="AS910" si="10404">$Q$4*$AF$52 *L910</f>
        <v>-1.6374291958884223E-4</v>
      </c>
      <c r="AT910" s="6">
        <f t="shared" ref="AT910" si="10405">$Q$4*$AF$52 *M910</f>
        <v>-1.5914662710915544E-4</v>
      </c>
      <c r="AU910" s="6">
        <f t="shared" ref="AU910" si="10406">$Q$4*$AF$52 *N910</f>
        <v>-1.8672438198727621E-4</v>
      </c>
      <c r="AV910" s="6">
        <f>$Q$4*$AG$52 *B910</f>
        <v>-5.0799712809904275E-5</v>
      </c>
      <c r="AW910" s="6">
        <f t="shared" ref="AW910" si="10407">$Q$4*$AG$52 *C910</f>
        <v>-1.8017311713628017E-5</v>
      </c>
      <c r="AX910" s="6">
        <f t="shared" ref="AX910" si="10408">$Q$4*$AG$52 *D910</f>
        <v>-1.9578378432498315E-5</v>
      </c>
      <c r="AY910" s="6">
        <f t="shared" ref="AY910" si="10409">$Q$4*$AG$52 *E910</f>
        <v>-8.4102469479137277E-5</v>
      </c>
      <c r="AZ910" s="6">
        <f t="shared" ref="AZ910" si="10410">$Q$4*$AG$52 *F910</f>
        <v>-1.5435047182830067E-4</v>
      </c>
      <c r="BA910" s="6">
        <f t="shared" ref="BA910" si="10411">$Q$4*$AG$52 *G910</f>
        <v>-1.7496956140671253E-5</v>
      </c>
      <c r="BB910" s="6">
        <f t="shared" ref="BB910" si="10412">$Q$4*$AG$52 *H910</f>
        <v>-1.7496956140671253E-5</v>
      </c>
      <c r="BC910" s="6">
        <f t="shared" ref="BC910" si="10413">$Q$4*$AG$52 *I910</f>
        <v>-7.2134291301131665E-5</v>
      </c>
      <c r="BD910" s="6">
        <f t="shared" ref="BD910" si="10414">$Q$4*$AG$52 *J910</f>
        <v>-1.8017311713628017E-5</v>
      </c>
      <c r="BE910" s="6">
        <f t="shared" ref="BE910" si="10415">$Q$4*$AG$52 *K910</f>
        <v>-1.7601027255262605E-5</v>
      </c>
      <c r="BF910" s="6">
        <f t="shared" ref="BF910" si="10416">$Q$4*$AG$52 *L910</f>
        <v>-1.8537667286584785E-5</v>
      </c>
      <c r="BG910" s="6">
        <f t="shared" ref="BG910" si="10417">$Q$4*$AG$52 *M910</f>
        <v>-1.8017311713628017E-5</v>
      </c>
      <c r="BH910" s="6">
        <f t="shared" ref="BH910" si="10418">$Q$4*$AG$52 *N910</f>
        <v>-2.1139445151368612E-5</v>
      </c>
      <c r="BI910" s="6">
        <f>$Q$4*$AH$52 *B910</f>
        <v>-2.4001231093712511E-5</v>
      </c>
      <c r="BJ910" s="6">
        <f t="shared" ref="BJ910" si="10419">$Q$4*$AH$52 *C910</f>
        <v>-8.5126005287559081E-6</v>
      </c>
      <c r="BK910" s="6">
        <f t="shared" ref="BK910" si="10420">$Q$4*$AH$52 *D910</f>
        <v>-9.2501543651824131E-6</v>
      </c>
      <c r="BL910" s="6">
        <f t="shared" ref="BL910" si="10421">$Q$4*$AH$52 *E910</f>
        <v>-3.9735712937477939E-5</v>
      </c>
      <c r="BM910" s="6">
        <f t="shared" ref="BM910" si="10422">$Q$4*$AH$52 *F910</f>
        <v>-7.292563557667065E-5</v>
      </c>
      <c r="BN910" s="6">
        <f t="shared" ref="BN910" si="10423">$Q$4*$AH$52 *G910</f>
        <v>-8.2667492499470737E-6</v>
      </c>
      <c r="BO910" s="6">
        <f t="shared" ref="BO910" si="10424">$Q$4*$AH$52 *H910</f>
        <v>-8.2667492499470737E-6</v>
      </c>
      <c r="BP910" s="6">
        <f t="shared" ref="BP910" si="10425">$Q$4*$AH$52 *I910</f>
        <v>-3.4081133524874732E-5</v>
      </c>
      <c r="BQ910" s="6">
        <f t="shared" ref="BQ910" si="10426">$Q$4*$AH$52 *J910</f>
        <v>-8.5126005287559081E-6</v>
      </c>
      <c r="BR910" s="6">
        <f t="shared" ref="BR910" si="10427">$Q$4*$AH$52 *K910</f>
        <v>-8.3159195057088406E-6</v>
      </c>
      <c r="BS910" s="6">
        <f t="shared" ref="BS910" si="10428">$Q$4*$AH$52 *L910</f>
        <v>-8.7584518075647443E-6</v>
      </c>
      <c r="BT910" s="6">
        <f t="shared" ref="BT910" si="10429">$Q$4*$AH$52 *M910</f>
        <v>-8.5126005287559081E-6</v>
      </c>
      <c r="BU910" s="6">
        <f t="shared" ref="BU910" si="10430">$Q$4*$AH$52 *N910</f>
        <v>-9.9877082016089164E-6</v>
      </c>
      <c r="BV910" s="6">
        <f>$Q$4*AF910</f>
        <v>-8.8116171315320022E-4</v>
      </c>
      <c r="BW910" s="6">
        <f>$Q$4*AG910</f>
        <v>2.4890135457878386E-4</v>
      </c>
      <c r="BX910" s="10">
        <f>$Q$4*AH910</f>
        <v>5.3345555106620347E-4</v>
      </c>
    </row>
    <row r="911" spans="1:76" x14ac:dyDescent="0.25">
      <c r="A911" s="53"/>
      <c r="B911" s="21" t="s">
        <v>74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13">
        <f>Y908+Y910</f>
        <v>0.37382488988979057</v>
      </c>
      <c r="Z911" s="13">
        <f t="shared" ref="Z911:AB911" si="10431">Z908+Z910</f>
        <v>-0.27229342191150019</v>
      </c>
      <c r="AA911" s="13">
        <f t="shared" si="10431"/>
        <v>-0.40217052582500012</v>
      </c>
      <c r="AB911" s="13">
        <f t="shared" si="10431"/>
        <v>0.35152308844763047</v>
      </c>
      <c r="AC911" s="36" t="s">
        <v>74</v>
      </c>
      <c r="AD911" s="36"/>
      <c r="AE911" s="36"/>
      <c r="AF911" s="36"/>
      <c r="AG911" s="36"/>
      <c r="AH911" s="36"/>
      <c r="AI911" s="14">
        <f>AI908+AI910</f>
        <v>-4.0645403507540416E-2</v>
      </c>
      <c r="AJ911" s="14">
        <f t="shared" ref="AJ911:BV911" si="10432">AJ908+AJ910</f>
        <v>0.77789597802787969</v>
      </c>
      <c r="AK911" s="14">
        <f t="shared" si="10432"/>
        <v>0.5002684886076979</v>
      </c>
      <c r="AL911" s="14">
        <f t="shared" si="10432"/>
        <v>2.0811992147518346E-2</v>
      </c>
      <c r="AM911" s="14">
        <f t="shared" si="10432"/>
        <v>7.5178567700926832E-2</v>
      </c>
      <c r="AN911" s="14">
        <f t="shared" si="10432"/>
        <v>0.37802328385197248</v>
      </c>
      <c r="AO911" s="14">
        <f t="shared" si="10432"/>
        <v>0.92482210303570012</v>
      </c>
      <c r="AP911" s="14">
        <f t="shared" si="10432"/>
        <v>2.2786336098160637E-2</v>
      </c>
      <c r="AQ911" s="14">
        <f t="shared" si="10432"/>
        <v>0.59339827133566725</v>
      </c>
      <c r="AR911" s="14">
        <f t="shared" si="10432"/>
        <v>8.3040279985281337E-2</v>
      </c>
      <c r="AS911" s="14">
        <f t="shared" si="10432"/>
        <v>0.54964052864420787</v>
      </c>
      <c r="AT911" s="14">
        <f t="shared" si="10432"/>
        <v>0.92787126207220116</v>
      </c>
      <c r="AU911" s="14">
        <f t="shared" si="10432"/>
        <v>0.84220159545623141</v>
      </c>
      <c r="AV911" s="14">
        <f t="shared" si="10432"/>
        <v>0.6448904711179464</v>
      </c>
      <c r="AW911" s="14">
        <f t="shared" si="10432"/>
        <v>0.8936374533744591</v>
      </c>
      <c r="AX911" s="14">
        <f t="shared" si="10432"/>
        <v>0.68436212009976405</v>
      </c>
      <c r="AY911" s="14">
        <f t="shared" si="10432"/>
        <v>0.91972196379003723</v>
      </c>
      <c r="AZ911" s="14">
        <f t="shared" si="10432"/>
        <v>0.6714160085580656</v>
      </c>
      <c r="BA911" s="14">
        <f t="shared" si="10432"/>
        <v>0.18642831814588265</v>
      </c>
      <c r="BB911" s="14">
        <f t="shared" si="10432"/>
        <v>0.33962513006992257</v>
      </c>
      <c r="BC911" s="14">
        <f t="shared" si="10432"/>
        <v>0.79318345163810555</v>
      </c>
      <c r="BD911" s="14">
        <f t="shared" si="10432"/>
        <v>0.68538213511427581</v>
      </c>
      <c r="BE911" s="14">
        <f t="shared" si="10432"/>
        <v>4.3978797539599629E-2</v>
      </c>
      <c r="BF911" s="14">
        <f t="shared" si="10432"/>
        <v>0.64848989346105823</v>
      </c>
      <c r="BG911" s="14">
        <f t="shared" si="10432"/>
        <v>0.77462251858981279</v>
      </c>
      <c r="BH911" s="14">
        <f t="shared" si="10432"/>
        <v>0.97897759233495485</v>
      </c>
      <c r="BI911" s="14">
        <f t="shared" si="10432"/>
        <v>0.74109368085671423</v>
      </c>
      <c r="BJ911" s="14">
        <f t="shared" si="10432"/>
        <v>0.3852611299352855</v>
      </c>
      <c r="BK911" s="14">
        <f t="shared" si="10432"/>
        <v>0.33193441288705827</v>
      </c>
      <c r="BL911" s="14">
        <f t="shared" si="10432"/>
        <v>5.9958392937756358E-2</v>
      </c>
      <c r="BM911" s="14">
        <f t="shared" si="10432"/>
        <v>0.76633368146673075</v>
      </c>
      <c r="BN911" s="14">
        <f t="shared" si="10432"/>
        <v>0.46564058835515171</v>
      </c>
      <c r="BO911" s="14">
        <f t="shared" si="10432"/>
        <v>0.88938036364961681</v>
      </c>
      <c r="BP911" s="14">
        <f t="shared" si="10432"/>
        <v>0.34176913987905105</v>
      </c>
      <c r="BQ911" s="14">
        <f t="shared" si="10432"/>
        <v>0.37170134416387507</v>
      </c>
      <c r="BR911" s="14">
        <f t="shared" si="10432"/>
        <v>0.31972076468421218</v>
      </c>
      <c r="BS911" s="14">
        <f t="shared" si="10432"/>
        <v>0.20227657418975387</v>
      </c>
      <c r="BT911" s="14">
        <f t="shared" si="10432"/>
        <v>0.79133407971861514</v>
      </c>
      <c r="BU911" s="14">
        <f t="shared" si="10432"/>
        <v>0.21173161929691967</v>
      </c>
      <c r="BV911" s="14">
        <f t="shared" si="10432"/>
        <v>4.1297651659240008E-2</v>
      </c>
      <c r="BW911" s="14">
        <f>BW908+BW910</f>
        <v>0.31519702659452864</v>
      </c>
      <c r="BX911" s="15">
        <f t="shared" ref="BX911" si="10433">BX908+BX910</f>
        <v>0.55794027260483881</v>
      </c>
    </row>
    <row r="912" spans="1:76" x14ac:dyDescent="0.25">
      <c r="A912" s="53"/>
      <c r="BX912" s="12"/>
    </row>
    <row r="913" spans="1:76" ht="14.25" customHeight="1" x14ac:dyDescent="0.25">
      <c r="A913" s="53"/>
      <c r="B913" s="8">
        <v>0.32007434944237922</v>
      </c>
      <c r="C913" s="3">
        <v>0.1</v>
      </c>
      <c r="D913" s="3">
        <v>0.10594795539033458</v>
      </c>
      <c r="E913" s="3">
        <v>0.45687732342007437</v>
      </c>
      <c r="F913" s="3">
        <v>0.9</v>
      </c>
      <c r="G913" s="3">
        <v>0.1</v>
      </c>
      <c r="H913" s="3">
        <v>0.10594795539033458</v>
      </c>
      <c r="I913" s="3">
        <v>0.45985130111524164</v>
      </c>
      <c r="J913" s="3">
        <v>0.10297397769516729</v>
      </c>
      <c r="K913" s="3">
        <v>0.10059479553903346</v>
      </c>
      <c r="L913" s="3">
        <v>0.10297397769516729</v>
      </c>
      <c r="M913" s="3">
        <v>0.10297397769516729</v>
      </c>
      <c r="N913" s="3">
        <v>0.10892193308550187</v>
      </c>
      <c r="O913" s="3">
        <v>0</v>
      </c>
      <c r="P913" s="6">
        <f>$BV$43+ (B913*AI907) + (C913*$AJ$43) +(D913*$AK$43)+(E913*$AL$43)+(F913*$AM$43)+(G913*$AN$43)+(H913*$AO$43)+(I913*$AP$43)+(J913*$AQ$43)+(K913*$AR$43)+(L913*$AS$43)+(M913*$AT$43)+(N913*$AU$43)</f>
        <v>1.1143230549601821</v>
      </c>
      <c r="Q913" s="6">
        <f>$BW$43+ (B913*$AV$43) + (C913*$AW$43) +(D913*$AX$43)+(E913*$AY$43)+(F913*$AZ$43)+(G913*$BA$43)+(H913*$BB$43)+(I913*$BC$43)+(J913*$BD$43)+(K913*$BE$43)+(L913*$BF$43)+(M913*$BG$43)+(N913*$BH$43)</f>
        <v>2.4954608669463334</v>
      </c>
      <c r="R913" s="6">
        <f>$BX$43+ (B913*$BI$43) + (C913*$BJ$43) +(D913*$BK$43)+(E913*$BL$43)+(F913*$BM$43)+(G913*$BN$43)+(H913*$BO$43)+(I913*$BP$43)+(J913*$BQ$43)+(K913*$BR$43)+(L913*$BS$43)+(M913*$BT$43)+(N913*$BU$43)</f>
        <v>2.053859722839591</v>
      </c>
      <c r="S913" s="6">
        <f t="shared" ref="S913" si="10434">1/(1+EXP(-P913))</f>
        <v>0.75293418375792309</v>
      </c>
      <c r="T913" s="6">
        <f>1/(1+EXP(-Q913))</f>
        <v>0.92382299661895484</v>
      </c>
      <c r="U913" s="6">
        <f>1/(1+EXP(-R913))</f>
        <v>0.88633704164848148</v>
      </c>
      <c r="V913" s="6">
        <f>AB901+(S913*Y901)+(T913*Z901)+(U913*AA901)</f>
        <v>2.6057965194298205E-2</v>
      </c>
      <c r="W913" s="6">
        <f t="shared" ref="W913" si="10435">1/(1+EXP(-V913))</f>
        <v>0.50651412270244267</v>
      </c>
      <c r="X913" s="6">
        <f>(O913 -W913) *W913 * (1-W913)</f>
        <v>-0.12660703735937479</v>
      </c>
      <c r="Y913" s="6">
        <f>$Q$4*X913*S913</f>
        <v>-9.5326766332189741E-3</v>
      </c>
      <c r="Z913" s="6">
        <f>$Q$4*X913*T913</f>
        <v>-1.169624926463856E-2</v>
      </c>
      <c r="AA913" s="6">
        <f>$Q$4*X913*U913</f>
        <v>-1.1221650694498703E-2</v>
      </c>
      <c r="AB913" s="6">
        <f>$Q$4*X913</f>
        <v>-1.266070373593748E-2</v>
      </c>
      <c r="AC913" s="6">
        <f>$X913 *Y901</f>
        <v>-4.7364162127362275E-2</v>
      </c>
      <c r="AD913" s="6">
        <f>$X913 *Z901</f>
        <v>3.4438752166319017E-2</v>
      </c>
      <c r="AE913" s="6">
        <f>$X913 *AA901</f>
        <v>5.0880386082795846E-2</v>
      </c>
      <c r="AF913" s="6">
        <f>AC913 *S913*(1 - S913)</f>
        <v>-8.8108850426263496E-3</v>
      </c>
      <c r="AG913" s="6">
        <f>AD913 *T913*(1 - T913)</f>
        <v>2.4235950708401078E-3</v>
      </c>
      <c r="AH913" s="6">
        <f>AE913 *U913*(1 - U913)</f>
        <v>5.1258778553408329E-3</v>
      </c>
      <c r="AI913" s="6">
        <f t="shared" ref="AI913" si="10436">$Q$4*$AF$33 *B913</f>
        <v>-4.7762817871976817E-4</v>
      </c>
      <c r="AJ913" s="6">
        <f t="shared" ref="AJ913" si="10437">$Q$4*$AF$33 *C913</f>
        <v>-1.4922413481488689E-4</v>
      </c>
      <c r="AK913" s="6">
        <f t="shared" ref="AK913" si="10438">$Q$4*$AF$33 *D913</f>
        <v>-1.5809991978528909E-4</v>
      </c>
      <c r="AL913" s="6">
        <f t="shared" ref="AL913" si="10439">$Q$4*$AF$33 *E913</f>
        <v>-6.817712330390186E-4</v>
      </c>
      <c r="AM913" s="6">
        <f t="shared" ref="AM913" si="10440">$Q$4*$AF$33 *F913</f>
        <v>-1.3430172133339822E-3</v>
      </c>
      <c r="AN913" s="6">
        <f t="shared" ref="AN913" si="10441">$Q$4*$AF$33 *G913</f>
        <v>-1.4922413481488689E-4</v>
      </c>
      <c r="AO913" s="6">
        <f t="shared" ref="AO913" si="10442">$Q$4*$AF$33 *H913</f>
        <v>-1.5809991978528909E-4</v>
      </c>
      <c r="AP913" s="6">
        <f t="shared" ref="AP913" si="10443">$Q$4*$AF$33 *I913</f>
        <v>-6.8620912552421962E-4</v>
      </c>
      <c r="AQ913" s="6">
        <f t="shared" ref="AQ913" si="10444">$Q$4*$AF$33 *J913</f>
        <v>-1.5366202730008799E-4</v>
      </c>
      <c r="AR913" s="6">
        <f t="shared" ref="AR913" si="10445">$Q$4*$AF$33 *K913</f>
        <v>-1.501117133119271E-4</v>
      </c>
      <c r="AS913" s="6">
        <f t="shared" ref="AS913" si="10446">$Q$4*$AF$33 *L913</f>
        <v>-1.5366202730008799E-4</v>
      </c>
      <c r="AT913" s="6">
        <f t="shared" ref="AT913" si="10447">$Q$4*$AF$33 *M913</f>
        <v>-1.5366202730008799E-4</v>
      </c>
      <c r="AU913" s="6">
        <f t="shared" ref="AU913" si="10448">$Q$4*$AF$33 *N913</f>
        <v>-1.6253781227049019E-4</v>
      </c>
      <c r="AV913" s="6">
        <f t="shared" ref="AV913" si="10449">$Q$4*$AG$33 *B913</f>
        <v>-5.733351398497838E-5</v>
      </c>
      <c r="AW913" s="6">
        <f t="shared" ref="AW913" si="10450">$Q$4*$AG$33 *C913</f>
        <v>-1.7912561279859678E-5</v>
      </c>
      <c r="AX913" s="6">
        <f t="shared" ref="AX913" si="10451">$Q$4*$AG$33 *D913</f>
        <v>-1.8977992434052078E-5</v>
      </c>
      <c r="AY913" s="6">
        <f t="shared" ref="AY913" si="10452">$Q$4*$AG$33 *E913</f>
        <v>-8.1838430531403508E-5</v>
      </c>
      <c r="AZ913" s="6">
        <f t="shared" ref="AZ913" si="10453">$Q$4*$AG$33 *F913</f>
        <v>-1.6121305151873711E-4</v>
      </c>
      <c r="BA913" s="6">
        <f t="shared" ref="BA913" si="10454">$Q$4*$AG$33 *G913</f>
        <v>-1.7912561279859678E-5</v>
      </c>
      <c r="BB913" s="6">
        <f t="shared" ref="BB913" si="10455">$Q$4*$AG$33 *H913</f>
        <v>-1.8977992434052078E-5</v>
      </c>
      <c r="BC913" s="6">
        <f t="shared" ref="BC913" si="10456">$Q$4*$AG$33 *I913</f>
        <v>-8.2371146108499717E-5</v>
      </c>
      <c r="BD913" s="6">
        <f t="shared" ref="BD913" si="10457">$Q$4*$AG$33 *J913</f>
        <v>-1.8445276856955879E-5</v>
      </c>
      <c r="BE913" s="6">
        <f t="shared" ref="BE913" si="10458">$Q$4*$AG$33 *K913</f>
        <v>-1.8019104395278919E-5</v>
      </c>
      <c r="BF913" s="6">
        <f t="shared" ref="BF913" si="10459">$Q$4*$AG$33 *L913</f>
        <v>-1.8445276856955879E-5</v>
      </c>
      <c r="BG913" s="6">
        <f t="shared" ref="BG913" si="10460">$Q$4*$AG$33 *M913</f>
        <v>-1.8445276856955879E-5</v>
      </c>
      <c r="BH913" s="6">
        <f t="shared" ref="BH913" si="10461">$Q$4*$AG$33 *N913</f>
        <v>-1.9510708011148276E-5</v>
      </c>
      <c r="BI913" s="6">
        <f t="shared" ref="BI913" si="10462">$Q$4*$AH$33 *B913</f>
        <v>-3.1616436273228051E-5</v>
      </c>
      <c r="BJ913" s="6">
        <f t="shared" ref="BJ913" si="10463">$Q$4*$AH$33 *C913</f>
        <v>-9.8778412979074856E-6</v>
      </c>
      <c r="BK913" s="6">
        <f t="shared" ref="BK913" si="10464">$Q$4*$AH$33 *D913</f>
        <v>-1.0465370891835069E-5</v>
      </c>
      <c r="BL913" s="6">
        <f t="shared" ref="BL913" si="10465">$Q$4*$AH$33 *E913</f>
        <v>-4.5129616933562451E-5</v>
      </c>
      <c r="BM913" s="6">
        <f t="shared" ref="BM913" si="10466">$Q$4*$AH$33 *F913</f>
        <v>-8.8900571681167377E-5</v>
      </c>
      <c r="BN913" s="6">
        <f t="shared" ref="BN913" si="10467">$Q$4*$AH$33 *G913</f>
        <v>-9.8778412979074856E-6</v>
      </c>
      <c r="BO913" s="6">
        <f t="shared" ref="BO913" si="10468">$Q$4*$AH$33 *H913</f>
        <v>-1.0465370891835069E-5</v>
      </c>
      <c r="BP913" s="6">
        <f t="shared" ref="BP913" si="10469">$Q$4*$AH$33 *I913</f>
        <v>-4.5423381730526246E-5</v>
      </c>
      <c r="BQ913" s="6">
        <f t="shared" ref="BQ913" si="10470">$Q$4*$AH$33 *J913</f>
        <v>-1.0171606094871277E-5</v>
      </c>
      <c r="BR913" s="6">
        <f t="shared" ref="BR913" si="10471">$Q$4*$AH$33 *K913</f>
        <v>-9.9365942573002432E-6</v>
      </c>
      <c r="BS913" s="6">
        <f t="shared" ref="BS913" si="10472">$Q$4*$AH$33 *L913</f>
        <v>-1.0171606094871277E-5</v>
      </c>
      <c r="BT913" s="6">
        <f t="shared" ref="BT913" si="10473">$Q$4*$AH$33 *M913</f>
        <v>-1.0171606094871277E-5</v>
      </c>
      <c r="BU913" s="6">
        <f t="shared" ref="BU913" si="10474">$Q$4*$AH$33 *N913</f>
        <v>-1.075913568879886E-5</v>
      </c>
      <c r="BV913" s="6">
        <f>AF913*BV911</f>
        <v>-3.6386886129999101E-4</v>
      </c>
      <c r="BW913" s="6">
        <f t="shared" ref="BW913" si="10475">AG913*BW911</f>
        <v>7.6390995999795798E-4</v>
      </c>
      <c r="BX913" s="10">
        <f>AH913*BX911</f>
        <v>2.859933687947971E-3</v>
      </c>
    </row>
    <row r="914" spans="1:76" x14ac:dyDescent="0.25">
      <c r="A914" s="53"/>
      <c r="B914" s="21" t="s">
        <v>74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13">
        <f>Y911+Y913</f>
        <v>0.36429221325657157</v>
      </c>
      <c r="Z914" s="13">
        <f t="shared" ref="Z914:AB914" si="10476">Z911+Z913</f>
        <v>-0.28398967117613877</v>
      </c>
      <c r="AA914" s="13">
        <f t="shared" si="10476"/>
        <v>-0.41339217651949883</v>
      </c>
      <c r="AB914" s="13">
        <f t="shared" si="10476"/>
        <v>0.338862384711693</v>
      </c>
      <c r="AC914" s="36" t="s">
        <v>74</v>
      </c>
      <c r="AD914" s="36"/>
      <c r="AE914" s="36"/>
      <c r="AF914" s="36"/>
      <c r="AG914" s="36"/>
      <c r="AH914" s="36"/>
      <c r="AI914" s="14">
        <f>AI911+AI913</f>
        <v>-4.1123031686260185E-2</v>
      </c>
      <c r="AJ914" s="14">
        <f t="shared" ref="AJ914:BX914" si="10477">AJ911+AJ913</f>
        <v>0.7777467538930648</v>
      </c>
      <c r="AK914" s="14">
        <f t="shared" si="10477"/>
        <v>0.50011038868791258</v>
      </c>
      <c r="AL914" s="14">
        <f t="shared" si="10477"/>
        <v>2.0130220914479326E-2</v>
      </c>
      <c r="AM914" s="14">
        <f t="shared" si="10477"/>
        <v>7.3835550487592855E-2</v>
      </c>
      <c r="AN914" s="14">
        <f t="shared" si="10477"/>
        <v>0.3778740597171576</v>
      </c>
      <c r="AO914" s="14">
        <f t="shared" si="10477"/>
        <v>0.92466400311591479</v>
      </c>
      <c r="AP914" s="14">
        <f t="shared" si="10477"/>
        <v>2.2100126972636417E-2</v>
      </c>
      <c r="AQ914" s="14">
        <f t="shared" si="10477"/>
        <v>0.5932446093083672</v>
      </c>
      <c r="AR914" s="14">
        <f t="shared" si="10477"/>
        <v>8.2890168271969406E-2</v>
      </c>
      <c r="AS914" s="14">
        <f t="shared" si="10477"/>
        <v>0.54948686661690782</v>
      </c>
      <c r="AT914" s="14">
        <f t="shared" si="10477"/>
        <v>0.92771760004490111</v>
      </c>
      <c r="AU914" s="14">
        <f t="shared" si="10477"/>
        <v>0.84203905764396092</v>
      </c>
      <c r="AV914" s="14">
        <f t="shared" si="10477"/>
        <v>0.64483313760396144</v>
      </c>
      <c r="AW914" s="14">
        <f t="shared" si="10477"/>
        <v>0.89361954081317929</v>
      </c>
      <c r="AX914" s="14">
        <f t="shared" si="10477"/>
        <v>0.68434314210733005</v>
      </c>
      <c r="AY914" s="14">
        <f t="shared" si="10477"/>
        <v>0.91964012535950579</v>
      </c>
      <c r="AZ914" s="14">
        <f t="shared" si="10477"/>
        <v>0.67125479550654688</v>
      </c>
      <c r="BA914" s="14">
        <f t="shared" si="10477"/>
        <v>0.18641040558460278</v>
      </c>
      <c r="BB914" s="14">
        <f t="shared" si="10477"/>
        <v>0.33960615207748851</v>
      </c>
      <c r="BC914" s="14">
        <f t="shared" si="10477"/>
        <v>0.79310108049199701</v>
      </c>
      <c r="BD914" s="14">
        <f t="shared" si="10477"/>
        <v>0.68536368983741891</v>
      </c>
      <c r="BE914" s="14">
        <f t="shared" si="10477"/>
        <v>4.3960778435204351E-2</v>
      </c>
      <c r="BF914" s="14">
        <f t="shared" si="10477"/>
        <v>0.64847144818420133</v>
      </c>
      <c r="BG914" s="14">
        <f t="shared" si="10477"/>
        <v>0.77460407331295589</v>
      </c>
      <c r="BH914" s="14">
        <f t="shared" si="10477"/>
        <v>0.97895808162694375</v>
      </c>
      <c r="BI914" s="14">
        <f t="shared" si="10477"/>
        <v>0.74106206442044098</v>
      </c>
      <c r="BJ914" s="14">
        <f t="shared" si="10477"/>
        <v>0.38525125209398758</v>
      </c>
      <c r="BK914" s="14">
        <f t="shared" si="10477"/>
        <v>0.33192394751616644</v>
      </c>
      <c r="BL914" s="14">
        <f t="shared" si="10477"/>
        <v>5.9913263320822793E-2</v>
      </c>
      <c r="BM914" s="14">
        <f t="shared" si="10477"/>
        <v>0.76624478089504955</v>
      </c>
      <c r="BN914" s="14">
        <f t="shared" si="10477"/>
        <v>0.4656307105138538</v>
      </c>
      <c r="BO914" s="14">
        <f t="shared" si="10477"/>
        <v>0.88936989827872492</v>
      </c>
      <c r="BP914" s="14">
        <f t="shared" si="10477"/>
        <v>0.34172371649732053</v>
      </c>
      <c r="BQ914" s="14">
        <f t="shared" si="10477"/>
        <v>0.37169117255778023</v>
      </c>
      <c r="BR914" s="14">
        <f t="shared" si="10477"/>
        <v>0.31971082808995488</v>
      </c>
      <c r="BS914" s="14">
        <f t="shared" si="10477"/>
        <v>0.20226640258365899</v>
      </c>
      <c r="BT914" s="14">
        <f t="shared" si="10477"/>
        <v>0.79132390811252029</v>
      </c>
      <c r="BU914" s="14">
        <f t="shared" si="10477"/>
        <v>0.21172086016123087</v>
      </c>
      <c r="BV914" s="14">
        <f t="shared" si="10477"/>
        <v>4.0933782797940015E-2</v>
      </c>
      <c r="BW914" s="14">
        <f t="shared" si="10477"/>
        <v>0.31596093655452662</v>
      </c>
      <c r="BX914" s="15">
        <f t="shared" si="10477"/>
        <v>0.56080020629278682</v>
      </c>
    </row>
    <row r="915" spans="1:76" x14ac:dyDescent="0.25">
      <c r="A915" s="53"/>
      <c r="BX915" s="12"/>
    </row>
    <row r="916" spans="1:76" x14ac:dyDescent="0.25">
      <c r="A916" s="53"/>
      <c r="B916" s="8">
        <v>0.29330855018587365</v>
      </c>
      <c r="C916" s="3">
        <v>0.10297397769516729</v>
      </c>
      <c r="D916" s="3">
        <v>0.11189591078066916</v>
      </c>
      <c r="E916" s="3">
        <v>0.45687732342007437</v>
      </c>
      <c r="F916" s="3">
        <v>0.62639405204460963</v>
      </c>
      <c r="G916" s="3">
        <v>0.1</v>
      </c>
      <c r="H916" s="3">
        <v>0.1</v>
      </c>
      <c r="I916" s="3">
        <v>0.51635687732342006</v>
      </c>
      <c r="J916" s="3">
        <v>0.1</v>
      </c>
      <c r="K916" s="3">
        <v>0.10118959107806692</v>
      </c>
      <c r="L916" s="3">
        <v>0.10297397769516729</v>
      </c>
      <c r="M916" s="3">
        <v>0.1</v>
      </c>
      <c r="N916" s="3">
        <v>0.120817843866171</v>
      </c>
      <c r="O916" s="3">
        <v>0</v>
      </c>
      <c r="P916" s="6">
        <f>$BV$43+ (B916*AI910) + (C916*$AJ$43) +(D916*$AK$43)+(E916*$AL$43)+(F916*$AM$43)+(G916*$AN$43)+(H916*$AO$43)+(I916*$AP$43)+(J916*$AQ$43)+(K916*$AR$43)+(L916*$AS$43)+(M916*$AT$43)+(N916*$AU$43)</f>
        <v>1.0450014245468009</v>
      </c>
      <c r="Q916" s="6">
        <f>$BW$43+ (B916*$AV$43) + (C916*$AW$43) +(D916*$AX$43)+(E916*$AY$43)+(F916*$AZ$43)+(G916*$BA$43)+(H916*$BB$43)+(I916*$BC$43)+(J916*$BD$43)+(K916*$BE$43)+(L916*$BF$43)+(M916*$BG$43)+(N916*$BH$43)</f>
        <v>2.3443019607308897</v>
      </c>
      <c r="R916" s="6">
        <f>$BX$43+ (B916*$BI$43) + (C916*$BJ$43) +(D916*$BK$43)+(E916*$BL$43)+(F916*$BM$43)+(G916*$BN$43)+(H916*$BO$43)+(I916*$BP$43)+(J916*$BQ$43)+(K916*$BR$43)+(L916*$BS$43)+(M916*$BT$43)+(N916*$BU$43)</f>
        <v>1.8369785785248183</v>
      </c>
      <c r="S916" s="6">
        <f t="shared" ref="S916" si="10478">1/(1+EXP(-P916))</f>
        <v>0.7398138808798016</v>
      </c>
      <c r="T916" s="6">
        <f>1/(1+EXP(-Q916))</f>
        <v>0.91248025012168565</v>
      </c>
      <c r="U916" s="6">
        <f>1/(1+EXP(-R916))</f>
        <v>0.86259097721480193</v>
      </c>
      <c r="V916" s="6">
        <f>AB901+(S916*Y901)+(T916*Z901)+(U916*AA901)</f>
        <v>3.3777968991429763E-2</v>
      </c>
      <c r="W916" s="6">
        <f t="shared" ref="W916" si="10479">1/(1+EXP(-V916))</f>
        <v>0.50844368944333063</v>
      </c>
      <c r="X916" s="6">
        <f>(O916 -W916) *W916 * (1-W916)</f>
        <v>-0.12707467241475925</v>
      </c>
      <c r="Y916" s="6">
        <f>$Q$4*X916*S916</f>
        <v>-9.4011606560692514E-3</v>
      </c>
      <c r="Z916" s="6">
        <f>$Q$4*X916*T916</f>
        <v>-1.159531288691508E-2</v>
      </c>
      <c r="AA916" s="6">
        <f>$Q$4*X916*U916</f>
        <v>-1.0961346585749803E-2</v>
      </c>
      <c r="AB916" s="6">
        <f>$Q$4*X916</f>
        <v>-1.2707467241475926E-2</v>
      </c>
      <c r="AC916" s="6">
        <f>$X916 *Y901</f>
        <v>-4.7539106135544046E-2</v>
      </c>
      <c r="AD916" s="6">
        <f>$X916 *Z901</f>
        <v>3.4565954951508236E-2</v>
      </c>
      <c r="AE916" s="6">
        <f>$X916 *AA901</f>
        <v>5.1068317596399425E-2</v>
      </c>
      <c r="AF916" s="6">
        <f>AC916 *S916*(1 - S916)</f>
        <v>-9.1507693832808008E-3</v>
      </c>
      <c r="AG916" s="6">
        <f>AD916 *T916*(1 - T916)</f>
        <v>2.7604386577351611E-3</v>
      </c>
      <c r="AH916" s="6">
        <f>AE916 *U916*(1 - U916)</f>
        <v>6.0530144786208372E-3</v>
      </c>
      <c r="AI916" s="6">
        <f t="shared" ref="AI916" si="10480">$Q$4*$AF$33 *B916</f>
        <v>-4.3768714635295826E-4</v>
      </c>
      <c r="AJ916" s="6">
        <f t="shared" ref="AJ916" si="10481">$Q$4*$AF$33 *C916</f>
        <v>-1.5366202730008799E-4</v>
      </c>
      <c r="AK916" s="6">
        <f t="shared" ref="AK916" si="10482">$Q$4*$AF$33 *D916</f>
        <v>-1.6697570475569131E-4</v>
      </c>
      <c r="AL916" s="6">
        <f t="shared" ref="AL916" si="10483">$Q$4*$AF$33 *E916</f>
        <v>-6.817712330390186E-4</v>
      </c>
      <c r="AM916" s="6">
        <f t="shared" ref="AM916" si="10484">$Q$4*$AF$33 *F916</f>
        <v>-9.3473110469548108E-4</v>
      </c>
      <c r="AN916" s="6">
        <f t="shared" ref="AN916" si="10485">$Q$4*$AF$33 *G916</f>
        <v>-1.4922413481488689E-4</v>
      </c>
      <c r="AO916" s="6">
        <f t="shared" ref="AO916" si="10486">$Q$4*$AF$33 *H916</f>
        <v>-1.4922413481488689E-4</v>
      </c>
      <c r="AP916" s="6">
        <f t="shared" ref="AP916" si="10487">$Q$4*$AF$33 *I916</f>
        <v>-7.7052908274304044E-4</v>
      </c>
      <c r="AQ916" s="6">
        <f t="shared" ref="AQ916" si="10488">$Q$4*$AF$33 *J916</f>
        <v>-1.4922413481488689E-4</v>
      </c>
      <c r="AR916" s="6">
        <f t="shared" ref="AR916" si="10489">$Q$4*$AF$33 *K916</f>
        <v>-1.5099929180896734E-4</v>
      </c>
      <c r="AS916" s="6">
        <f t="shared" ref="AS916" si="10490">$Q$4*$AF$33 *L916</f>
        <v>-1.5366202730008799E-4</v>
      </c>
      <c r="AT916" s="6">
        <f t="shared" ref="AT916" si="10491">$Q$4*$AF$33 *M916</f>
        <v>-1.4922413481488689E-4</v>
      </c>
      <c r="AU916" s="6">
        <f t="shared" ref="AU916" si="10492">$Q$4*$AF$33 *N916</f>
        <v>-1.8028938221129458E-4</v>
      </c>
      <c r="AV916" s="6">
        <f t="shared" ref="AV916" si="10493">$Q$4*$AG$33 *B916</f>
        <v>-5.2539073791112597E-5</v>
      </c>
      <c r="AW916" s="6">
        <f t="shared" ref="AW916" si="10494">$Q$4*$AG$33 *C916</f>
        <v>-1.8445276856955879E-5</v>
      </c>
      <c r="AX916" s="6">
        <f t="shared" ref="AX916" si="10495">$Q$4*$AG$33 *D916</f>
        <v>-2.0043423588244475E-5</v>
      </c>
      <c r="AY916" s="6">
        <f t="shared" ref="AY916" si="10496">$Q$4*$AG$33 *E916</f>
        <v>-8.1838430531403508E-5</v>
      </c>
      <c r="AZ916" s="6">
        <f t="shared" ref="AZ916" si="10497">$Q$4*$AG$33 *F916</f>
        <v>-1.1220321842588683E-4</v>
      </c>
      <c r="BA916" s="6">
        <f t="shared" ref="BA916" si="10498">$Q$4*$AG$33 *G916</f>
        <v>-1.7912561279859678E-5</v>
      </c>
      <c r="BB916" s="6">
        <f t="shared" ref="BB916" si="10499">$Q$4*$AG$33 *H916</f>
        <v>-1.7912561279859678E-5</v>
      </c>
      <c r="BC916" s="6">
        <f t="shared" ref="BC916" si="10500">$Q$4*$AG$33 *I916</f>
        <v>-9.2492742073327477E-5</v>
      </c>
      <c r="BD916" s="6">
        <f t="shared" ref="BD916" si="10501">$Q$4*$AG$33 *J916</f>
        <v>-1.7912561279859678E-5</v>
      </c>
      <c r="BE916" s="6">
        <f t="shared" ref="BE916" si="10502">$Q$4*$AG$33 *K916</f>
        <v>-1.812564751069816E-5</v>
      </c>
      <c r="BF916" s="6">
        <f t="shared" ref="BF916" si="10503">$Q$4*$AG$33 *L916</f>
        <v>-1.8445276856955879E-5</v>
      </c>
      <c r="BG916" s="6">
        <f t="shared" ref="BG916" si="10504">$Q$4*$AG$33 *M916</f>
        <v>-1.7912561279859678E-5</v>
      </c>
      <c r="BH916" s="6">
        <f t="shared" ref="BH916" si="10505">$Q$4*$AG$33 *N916</f>
        <v>-2.164157031953307E-5</v>
      </c>
      <c r="BI916" s="6">
        <f t="shared" ref="BI916" si="10506">$Q$4*$AH$33 *B916</f>
        <v>-2.897255310055393E-5</v>
      </c>
      <c r="BJ916" s="6">
        <f t="shared" ref="BJ916" si="10507">$Q$4*$AH$33 *C916</f>
        <v>-1.0171606094871277E-5</v>
      </c>
      <c r="BK916" s="6">
        <f t="shared" ref="BK916" si="10508">$Q$4*$AH$33 *D916</f>
        <v>-1.1052900485762652E-5</v>
      </c>
      <c r="BL916" s="6">
        <f t="shared" ref="BL916" si="10509">$Q$4*$AH$33 *E916</f>
        <v>-4.5129616933562451E-5</v>
      </c>
      <c r="BM916" s="6">
        <f t="shared" ref="BM916" si="10510">$Q$4*$AH$33 *F916</f>
        <v>-6.1874210360498563E-5</v>
      </c>
      <c r="BN916" s="6">
        <f t="shared" ref="BN916" si="10511">$Q$4*$AH$33 *G916</f>
        <v>-9.8778412979074856E-6</v>
      </c>
      <c r="BO916" s="6">
        <f t="shared" ref="BO916" si="10512">$Q$4*$AH$33 *H916</f>
        <v>-9.8778412979074856E-6</v>
      </c>
      <c r="BP916" s="6">
        <f t="shared" ref="BP916" si="10513">$Q$4*$AH$33 *I916</f>
        <v>-5.1004912872838277E-5</v>
      </c>
      <c r="BQ916" s="6">
        <f t="shared" ref="BQ916" si="10514">$Q$4*$AH$33 *J916</f>
        <v>-9.8778412979074856E-6</v>
      </c>
      <c r="BR916" s="6">
        <f t="shared" ref="BR916" si="10515">$Q$4*$AH$33 *K916</f>
        <v>-9.9953472166930026E-6</v>
      </c>
      <c r="BS916" s="6">
        <f t="shared" ref="BS916" si="10516">$Q$4*$AH$33 *L916</f>
        <v>-1.0171606094871277E-5</v>
      </c>
      <c r="BT916" s="6">
        <f t="shared" ref="BT916" si="10517">$Q$4*$AH$33 *M916</f>
        <v>-9.8778412979074856E-6</v>
      </c>
      <c r="BU916" s="6">
        <f t="shared" ref="BU916" si="10518">$Q$4*$AH$33 *N916</f>
        <v>-1.1934194876654025E-5</v>
      </c>
      <c r="BV916" s="6">
        <f>AF916*BV914</f>
        <v>-3.7457560636925579E-4</v>
      </c>
      <c r="BW916" s="6">
        <f t="shared" ref="BW916" si="10519">AG916*BW914</f>
        <v>8.7219078359932183E-4</v>
      </c>
      <c r="BX916" s="10">
        <f>AH916*BX914</f>
        <v>3.3945317683037909E-3</v>
      </c>
    </row>
    <row r="917" spans="1:76" x14ac:dyDescent="0.25">
      <c r="A917" s="53"/>
      <c r="B917" s="21" t="s">
        <v>74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13">
        <f>Y914+Y916</f>
        <v>0.3548910526005023</v>
      </c>
      <c r="Z917" s="13">
        <f t="shared" ref="Z917:AB917" si="10520">Z914+Z916</f>
        <v>-0.29558498406305383</v>
      </c>
      <c r="AA917" s="13">
        <f t="shared" si="10520"/>
        <v>-0.42435352310524865</v>
      </c>
      <c r="AB917" s="13">
        <f t="shared" si="10520"/>
        <v>0.32615491747021708</v>
      </c>
      <c r="AC917" s="36" t="s">
        <v>74</v>
      </c>
      <c r="AD917" s="36"/>
      <c r="AE917" s="36"/>
      <c r="AF917" s="36"/>
      <c r="AG917" s="36"/>
      <c r="AH917" s="36"/>
      <c r="AI917" s="14">
        <f>AI914+AI916</f>
        <v>-4.1560718832613142E-2</v>
      </c>
      <c r="AJ917" s="14">
        <f t="shared" ref="AJ917:BX917" si="10521">AJ914+AJ916</f>
        <v>0.77759309186576475</v>
      </c>
      <c r="AK917" s="14">
        <f t="shared" si="10521"/>
        <v>0.49994341298315687</v>
      </c>
      <c r="AL917" s="14">
        <f t="shared" si="10521"/>
        <v>1.9448449681440307E-2</v>
      </c>
      <c r="AM917" s="14">
        <f t="shared" si="10521"/>
        <v>7.2900819382897372E-2</v>
      </c>
      <c r="AN917" s="14">
        <f t="shared" si="10521"/>
        <v>0.37772483558234271</v>
      </c>
      <c r="AO917" s="14">
        <f t="shared" si="10521"/>
        <v>0.92451477898109991</v>
      </c>
      <c r="AP917" s="14">
        <f t="shared" si="10521"/>
        <v>2.1329597889893376E-2</v>
      </c>
      <c r="AQ917" s="14">
        <f t="shared" si="10521"/>
        <v>0.59309538517355231</v>
      </c>
      <c r="AR917" s="14">
        <f t="shared" si="10521"/>
        <v>8.2739168980160441E-2</v>
      </c>
      <c r="AS917" s="14">
        <f t="shared" si="10521"/>
        <v>0.54933320458960777</v>
      </c>
      <c r="AT917" s="14">
        <f t="shared" si="10521"/>
        <v>0.92756837591008623</v>
      </c>
      <c r="AU917" s="14">
        <f t="shared" si="10521"/>
        <v>0.84185876826174966</v>
      </c>
      <c r="AV917" s="14">
        <f t="shared" si="10521"/>
        <v>0.64478059853017033</v>
      </c>
      <c r="AW917" s="14">
        <f t="shared" si="10521"/>
        <v>0.89360109553632239</v>
      </c>
      <c r="AX917" s="14">
        <f t="shared" si="10521"/>
        <v>0.68432309868374186</v>
      </c>
      <c r="AY917" s="14">
        <f t="shared" si="10521"/>
        <v>0.91955828692897434</v>
      </c>
      <c r="AZ917" s="14">
        <f t="shared" si="10521"/>
        <v>0.67114259228812101</v>
      </c>
      <c r="BA917" s="14">
        <f t="shared" si="10521"/>
        <v>0.18639249302332292</v>
      </c>
      <c r="BB917" s="14">
        <f t="shared" si="10521"/>
        <v>0.33958823951620865</v>
      </c>
      <c r="BC917" s="14">
        <f t="shared" si="10521"/>
        <v>0.79300858774992367</v>
      </c>
      <c r="BD917" s="14">
        <f t="shared" si="10521"/>
        <v>0.6853457772761391</v>
      </c>
      <c r="BE917" s="14">
        <f t="shared" si="10521"/>
        <v>4.3942652787693652E-2</v>
      </c>
      <c r="BF917" s="14">
        <f t="shared" si="10521"/>
        <v>0.64845300290734442</v>
      </c>
      <c r="BG917" s="14">
        <f t="shared" si="10521"/>
        <v>0.77458616075167608</v>
      </c>
      <c r="BH917" s="14">
        <f t="shared" si="10521"/>
        <v>0.97893644005662417</v>
      </c>
      <c r="BI917" s="14">
        <f t="shared" si="10521"/>
        <v>0.74103309186734045</v>
      </c>
      <c r="BJ917" s="14">
        <f t="shared" si="10521"/>
        <v>0.38524108048789274</v>
      </c>
      <c r="BK917" s="14">
        <f t="shared" si="10521"/>
        <v>0.33191289461568069</v>
      </c>
      <c r="BL917" s="14">
        <f t="shared" si="10521"/>
        <v>5.9868133703889229E-2</v>
      </c>
      <c r="BM917" s="14">
        <f t="shared" si="10521"/>
        <v>0.76618290668468902</v>
      </c>
      <c r="BN917" s="14">
        <f t="shared" si="10521"/>
        <v>0.46562083267255588</v>
      </c>
      <c r="BO917" s="14">
        <f t="shared" si="10521"/>
        <v>0.88936002043742701</v>
      </c>
      <c r="BP917" s="14">
        <f t="shared" si="10521"/>
        <v>0.34167271158444767</v>
      </c>
      <c r="BQ917" s="14">
        <f t="shared" si="10521"/>
        <v>0.37168129471648231</v>
      </c>
      <c r="BR917" s="14">
        <f t="shared" si="10521"/>
        <v>0.31970083274273819</v>
      </c>
      <c r="BS917" s="14">
        <f t="shared" si="10521"/>
        <v>0.20225623097756412</v>
      </c>
      <c r="BT917" s="14">
        <f t="shared" si="10521"/>
        <v>0.79131403027122238</v>
      </c>
      <c r="BU917" s="14">
        <f t="shared" si="10521"/>
        <v>0.21170892596635421</v>
      </c>
      <c r="BV917" s="14">
        <f t="shared" si="10521"/>
        <v>4.0559207191570759E-2</v>
      </c>
      <c r="BW917" s="14">
        <f t="shared" si="10521"/>
        <v>0.31683312733812596</v>
      </c>
      <c r="BX917" s="15">
        <f t="shared" si="10521"/>
        <v>0.56419473806109066</v>
      </c>
    </row>
    <row r="918" spans="1:76" x14ac:dyDescent="0.25">
      <c r="A918" s="53"/>
      <c r="BX918" s="12"/>
    </row>
    <row r="919" spans="1:76" x14ac:dyDescent="0.25">
      <c r="A919" s="53"/>
      <c r="B919" s="8">
        <v>0.26654275092936808</v>
      </c>
      <c r="C919" s="3">
        <v>0.10297397769516729</v>
      </c>
      <c r="D919" s="3">
        <v>0.10892193308550187</v>
      </c>
      <c r="E919" s="3">
        <v>0.48661710037174721</v>
      </c>
      <c r="F919" s="3">
        <v>0.86133828996282535</v>
      </c>
      <c r="G919" s="3">
        <v>0.10297397769516729</v>
      </c>
      <c r="H919" s="3">
        <v>0.10594795539033458</v>
      </c>
      <c r="I919" s="3">
        <v>0.52230483271375472</v>
      </c>
      <c r="J919" s="3">
        <v>0.10297397769516729</v>
      </c>
      <c r="K919" s="3">
        <v>0.10178438661710038</v>
      </c>
      <c r="L919" s="3">
        <v>0.10594795539033458</v>
      </c>
      <c r="M919" s="3">
        <v>0.10297397769516729</v>
      </c>
      <c r="N919" s="3">
        <v>0.11784386617100373</v>
      </c>
      <c r="O919" s="3">
        <v>1</v>
      </c>
      <c r="P919" s="6">
        <f>$BV$43+ (B919*AI913) + (C919*$AJ$43) +(D919*$AK$43)+(E919*$AL$43)+(F919*$AM$43)+(G919*$AN$43)+(H919*$AO$43)+(I919*$AP$43)+(J919*$AQ$43)+(K919*$AR$43)+(L919*$AS$43)+(M919*$AT$43)+(N919*$AU$43)</f>
        <v>1.1317147385344517</v>
      </c>
      <c r="Q919" s="6">
        <f>$BW$43+ (B919*$AV$43) + (C919*$AW$43) +(D919*$AX$43)+(E919*$AY$43)+(F919*$AZ$43)+(G919*$BA$43)+(H919*$BB$43)+(I919*$BC$43)+(J919*$BD$43)+(K919*$BE$43)+(L919*$BF$43)+(M919*$BG$43)+(N919*$BH$43)</f>
        <v>2.5278153577523916</v>
      </c>
      <c r="R919" s="6">
        <f>$BX$43+ (B919*$BI$43) + (C919*$BJ$43) +(D919*$BK$43)+(E919*$BL$43)+(F919*$BM$43)+(G919*$BN$43)+(H919*$BO$43)+(I919*$BP$43)+(J919*$BQ$43)+(K919*$BR$43)+(L919*$BS$43)+(M919*$BT$43)+(N919*$BU$43)</f>
        <v>2.0140708588530623</v>
      </c>
      <c r="S919" s="6">
        <f t="shared" ref="S919" si="10522">1/(1+EXP(-P919))</f>
        <v>0.75615520917549806</v>
      </c>
      <c r="T919" s="6">
        <f>1/(1+EXP(-Q919))</f>
        <v>0.92606892041802802</v>
      </c>
      <c r="U919" s="6">
        <f>1/(1+EXP(-R919))</f>
        <v>0.88226653012088019</v>
      </c>
      <c r="V919" s="6">
        <f>AB901+(S919*Y901)+(T919*Z901)+(U919*AA901)</f>
        <v>2.8287885117873279E-2</v>
      </c>
      <c r="W919" s="6">
        <f t="shared" ref="W919" si="10523">1/(1+EXP(-V919))</f>
        <v>0.5070714997319643</v>
      </c>
      <c r="X919" s="6">
        <f>(O919 -W919) *W919 * (1-W919)</f>
        <v>0.1232074756309619</v>
      </c>
      <c r="Y919" s="6">
        <f>$Q$4*X919*S919</f>
        <v>9.3163974507715075E-3</v>
      </c>
      <c r="Z919" s="6">
        <f>$Q$4*X919*T919</f>
        <v>1.1409861394499539E-2</v>
      </c>
      <c r="AA919" s="6">
        <f>$Q$4*X919*U919</f>
        <v>1.0870183200988167E-2</v>
      </c>
      <c r="AB919" s="6">
        <f>$Q$4*X919</f>
        <v>1.2320747563096191E-2</v>
      </c>
      <c r="AC919" s="6">
        <f>$X919 *Y901</f>
        <v>4.6092373479394197E-2</v>
      </c>
      <c r="AD919" s="6">
        <f>$X919 *Z901</f>
        <v>-3.3514027393662091E-2</v>
      </c>
      <c r="AE919" s="6">
        <f>$X919 *AA901</f>
        <v>-4.9514182300908392E-2</v>
      </c>
      <c r="AF919" s="6">
        <f>AC919 *S919*(1 - S919)</f>
        <v>8.4987196439891919E-3</v>
      </c>
      <c r="AG919" s="6">
        <f>AD919 *T919*(1 - T919)</f>
        <v>-2.294547103668203E-3</v>
      </c>
      <c r="AH919" s="6">
        <f>AE919 *U919*(1 - U919)</f>
        <v>-5.1431519957063666E-3</v>
      </c>
      <c r="AI919" s="6">
        <f t="shared" ref="AI919" si="10524">$Q$4*$AF$33 *B919</f>
        <v>-3.9774611398614841E-4</v>
      </c>
      <c r="AJ919" s="6">
        <f t="shared" ref="AJ919" si="10525">$Q$4*$AF$33 *C919</f>
        <v>-1.5366202730008799E-4</v>
      </c>
      <c r="AK919" s="6">
        <f t="shared" ref="AK919" si="10526">$Q$4*$AF$33 *D919</f>
        <v>-1.6253781227049019E-4</v>
      </c>
      <c r="AL919" s="6">
        <f t="shared" ref="AL919" si="10527">$Q$4*$AF$33 *E919</f>
        <v>-7.2615015789102952E-4</v>
      </c>
      <c r="AM919" s="6">
        <f t="shared" ref="AM919" si="10528">$Q$4*$AF$33 *F919</f>
        <v>-1.285324611026368E-3</v>
      </c>
      <c r="AN919" s="6">
        <f t="shared" ref="AN919" si="10529">$Q$4*$AF$33 *G919</f>
        <v>-1.5366202730008799E-4</v>
      </c>
      <c r="AO919" s="6">
        <f t="shared" ref="AO919" si="10530">$Q$4*$AF$33 *H919</f>
        <v>-1.5809991978528909E-4</v>
      </c>
      <c r="AP919" s="6">
        <f t="shared" ref="AP919" si="10531">$Q$4*$AF$33 *I919</f>
        <v>-7.794048677134428E-4</v>
      </c>
      <c r="AQ919" s="6">
        <f t="shared" ref="AQ919" si="10532">$Q$4*$AF$33 *J919</f>
        <v>-1.5366202730008799E-4</v>
      </c>
      <c r="AR919" s="6">
        <f t="shared" ref="AR919" si="10533">$Q$4*$AF$33 *K919</f>
        <v>-1.5188687030600755E-4</v>
      </c>
      <c r="AS919" s="6">
        <f t="shared" ref="AS919" si="10534">$Q$4*$AF$33 *L919</f>
        <v>-1.5809991978528909E-4</v>
      </c>
      <c r="AT919" s="6">
        <f t="shared" ref="AT919" si="10535">$Q$4*$AF$33 *M919</f>
        <v>-1.5366202730008799E-4</v>
      </c>
      <c r="AU919" s="6">
        <f t="shared" ref="AU919" si="10536">$Q$4*$AF$33 *N919</f>
        <v>-1.7585148972609351E-4</v>
      </c>
      <c r="AV919" s="6">
        <f t="shared" ref="AV919" si="10537">$Q$4*$AG$33 *B919</f>
        <v>-4.7744633597246808E-5</v>
      </c>
      <c r="AW919" s="6">
        <f t="shared" ref="AW919" si="10538">$Q$4*$AG$33 *C919</f>
        <v>-1.8445276856955879E-5</v>
      </c>
      <c r="AX919" s="6">
        <f t="shared" ref="AX919" si="10539">$Q$4*$AG$33 *D919</f>
        <v>-1.9510708011148276E-5</v>
      </c>
      <c r="AY919" s="6">
        <f t="shared" ref="AY919" si="10540">$Q$4*$AG$33 *E919</f>
        <v>-8.71655863023655E-5</v>
      </c>
      <c r="AZ919" s="6">
        <f t="shared" ref="AZ919" si="10541">$Q$4*$AG$33 *F919</f>
        <v>-1.5428774901648652E-4</v>
      </c>
      <c r="BA919" s="6">
        <f t="shared" ref="BA919" si="10542">$Q$4*$AG$33 *G919</f>
        <v>-1.8445276856955879E-5</v>
      </c>
      <c r="BB919" s="6">
        <f t="shared" ref="BB919" si="10543">$Q$4*$AG$33 *H919</f>
        <v>-1.8977992434052078E-5</v>
      </c>
      <c r="BC919" s="6">
        <f t="shared" ref="BC919" si="10544">$Q$4*$AG$33 *I919</f>
        <v>-9.3558173227519895E-5</v>
      </c>
      <c r="BD919" s="6">
        <f t="shared" ref="BD919" si="10545">$Q$4*$AG$33 *J919</f>
        <v>-1.8445276856955879E-5</v>
      </c>
      <c r="BE919" s="6">
        <f t="shared" ref="BE919" si="10546">$Q$4*$AG$33 *K919</f>
        <v>-1.8232190626117397E-5</v>
      </c>
      <c r="BF919" s="6">
        <f t="shared" ref="BF919" si="10547">$Q$4*$AG$33 *L919</f>
        <v>-1.8977992434052078E-5</v>
      </c>
      <c r="BG919" s="6">
        <f t="shared" ref="BG919" si="10548">$Q$4*$AG$33 *M919</f>
        <v>-1.8445276856955879E-5</v>
      </c>
      <c r="BH919" s="6">
        <f t="shared" ref="BH919" si="10549">$Q$4*$AG$33 *N919</f>
        <v>-2.1108854742436872E-5</v>
      </c>
      <c r="BI919" s="6">
        <f t="shared" ref="BI919" si="10550">$Q$4*$AH$33 *B919</f>
        <v>-2.6328669927879809E-5</v>
      </c>
      <c r="BJ919" s="6">
        <f t="shared" ref="BJ919" si="10551">$Q$4*$AH$33 *C919</f>
        <v>-1.0171606094871277E-5</v>
      </c>
      <c r="BK919" s="6">
        <f t="shared" ref="BK919" si="10552">$Q$4*$AH$33 *D919</f>
        <v>-1.075913568879886E-5</v>
      </c>
      <c r="BL919" s="6">
        <f t="shared" ref="BL919" si="10553">$Q$4*$AH$33 *E919</f>
        <v>-4.8067264903200367E-5</v>
      </c>
      <c r="BM919" s="6">
        <f t="shared" ref="BM919" si="10554">$Q$4*$AH$33 *F919</f>
        <v>-8.5081629320638089E-5</v>
      </c>
      <c r="BN919" s="6">
        <f t="shared" ref="BN919" si="10555">$Q$4*$AH$33 *G919</f>
        <v>-1.0171606094871277E-5</v>
      </c>
      <c r="BO919" s="6">
        <f t="shared" ref="BO919" si="10556">$Q$4*$AH$33 *H919</f>
        <v>-1.0465370891835069E-5</v>
      </c>
      <c r="BP919" s="6">
        <f t="shared" ref="BP919" si="10557">$Q$4*$AH$33 *I919</f>
        <v>-5.1592442466765873E-5</v>
      </c>
      <c r="BQ919" s="6">
        <f t="shared" ref="BQ919" si="10558">$Q$4*$AH$33 *J919</f>
        <v>-1.0171606094871277E-5</v>
      </c>
      <c r="BR919" s="6">
        <f t="shared" ref="BR919" si="10559">$Q$4*$AH$33 *K919</f>
        <v>-1.005410017608576E-5</v>
      </c>
      <c r="BS919" s="6">
        <f t="shared" ref="BS919" si="10560">$Q$4*$AH$33 *L919</f>
        <v>-1.0465370891835069E-5</v>
      </c>
      <c r="BT919" s="6">
        <f t="shared" ref="BT919" si="10561">$Q$4*$AH$33 *M919</f>
        <v>-1.0171606094871277E-5</v>
      </c>
      <c r="BU919" s="6">
        <f t="shared" ref="BU919" si="10562">$Q$4*$AH$33 *N919</f>
        <v>-1.1640430079690235E-5</v>
      </c>
      <c r="BV919" s="6">
        <f>AF919*BV917</f>
        <v>3.4470133090363012E-4</v>
      </c>
      <c r="BW919" s="6">
        <f t="shared" ref="BW919" si="10563">AG919*BW917</f>
        <v>-7.2698853467983591E-4</v>
      </c>
      <c r="BX919" s="10">
        <f>AH919*BX917</f>
        <v>-2.901739293025929E-3</v>
      </c>
    </row>
    <row r="920" spans="1:76" x14ac:dyDescent="0.25">
      <c r="A920" s="53"/>
      <c r="B920" s="21" t="s">
        <v>74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13">
        <f>Y917+Y919</f>
        <v>0.36420745005127381</v>
      </c>
      <c r="Z920" s="13">
        <f t="shared" ref="Z920:AB920" si="10564">Z917+Z919</f>
        <v>-0.28417512266855427</v>
      </c>
      <c r="AA920" s="13">
        <f t="shared" si="10564"/>
        <v>-0.41348333990426051</v>
      </c>
      <c r="AB920" s="13">
        <f t="shared" si="10564"/>
        <v>0.33847566503331328</v>
      </c>
      <c r="AC920" s="36" t="s">
        <v>74</v>
      </c>
      <c r="AD920" s="36"/>
      <c r="AE920" s="36"/>
      <c r="AF920" s="36"/>
      <c r="AG920" s="36"/>
      <c r="AH920" s="36"/>
      <c r="AI920" s="14">
        <f>AI917+AI919</f>
        <v>-4.1958464946599293E-2</v>
      </c>
      <c r="AJ920" s="14">
        <f t="shared" ref="AJ920:BX920" si="10565">AJ917+AJ919</f>
        <v>0.7774394298384647</v>
      </c>
      <c r="AK920" s="14">
        <f t="shared" si="10565"/>
        <v>0.49978087517088637</v>
      </c>
      <c r="AL920" s="14">
        <f t="shared" si="10565"/>
        <v>1.8722299523549278E-2</v>
      </c>
      <c r="AM920" s="14">
        <f t="shared" si="10565"/>
        <v>7.1615494771870999E-2</v>
      </c>
      <c r="AN920" s="14">
        <f t="shared" si="10565"/>
        <v>0.37757117355504261</v>
      </c>
      <c r="AO920" s="14">
        <f t="shared" si="10565"/>
        <v>0.92435667906131458</v>
      </c>
      <c r="AP920" s="14">
        <f t="shared" si="10565"/>
        <v>2.0550193022179933E-2</v>
      </c>
      <c r="AQ920" s="14">
        <f t="shared" si="10565"/>
        <v>0.59294172314625226</v>
      </c>
      <c r="AR920" s="14">
        <f t="shared" si="10565"/>
        <v>8.2587282109854429E-2</v>
      </c>
      <c r="AS920" s="14">
        <f t="shared" si="10565"/>
        <v>0.54917510466982244</v>
      </c>
      <c r="AT920" s="14">
        <f t="shared" si="10565"/>
        <v>0.92741471388278618</v>
      </c>
      <c r="AU920" s="14">
        <f t="shared" si="10565"/>
        <v>0.84168291677202356</v>
      </c>
      <c r="AV920" s="14">
        <f t="shared" si="10565"/>
        <v>0.64473285389657309</v>
      </c>
      <c r="AW920" s="14">
        <f t="shared" si="10565"/>
        <v>0.89358265025946548</v>
      </c>
      <c r="AX920" s="14">
        <f t="shared" si="10565"/>
        <v>0.68430358797573076</v>
      </c>
      <c r="AY920" s="14">
        <f t="shared" si="10565"/>
        <v>0.91947112134267195</v>
      </c>
      <c r="AZ920" s="14">
        <f t="shared" si="10565"/>
        <v>0.67098830453910452</v>
      </c>
      <c r="BA920" s="14">
        <f t="shared" si="10565"/>
        <v>0.18637404774646596</v>
      </c>
      <c r="BB920" s="14">
        <f t="shared" si="10565"/>
        <v>0.33956926152377459</v>
      </c>
      <c r="BC920" s="14">
        <f t="shared" si="10565"/>
        <v>0.79291502957669613</v>
      </c>
      <c r="BD920" s="14">
        <f t="shared" si="10565"/>
        <v>0.6853273319992822</v>
      </c>
      <c r="BE920" s="14">
        <f t="shared" si="10565"/>
        <v>4.3924420597067533E-2</v>
      </c>
      <c r="BF920" s="14">
        <f t="shared" si="10565"/>
        <v>0.64843402491491042</v>
      </c>
      <c r="BG920" s="14">
        <f t="shared" si="10565"/>
        <v>0.77456771547481917</v>
      </c>
      <c r="BH920" s="14">
        <f t="shared" si="10565"/>
        <v>0.97891533120188168</v>
      </c>
      <c r="BI920" s="14">
        <f t="shared" si="10565"/>
        <v>0.74100676319741254</v>
      </c>
      <c r="BJ920" s="14">
        <f t="shared" si="10565"/>
        <v>0.3852309088817979</v>
      </c>
      <c r="BK920" s="14">
        <f t="shared" si="10565"/>
        <v>0.33190213547999187</v>
      </c>
      <c r="BL920" s="14">
        <f t="shared" si="10565"/>
        <v>5.9820066438986026E-2</v>
      </c>
      <c r="BM920" s="14">
        <f t="shared" si="10565"/>
        <v>0.76609782505536839</v>
      </c>
      <c r="BN920" s="14">
        <f t="shared" si="10565"/>
        <v>0.46561066106646104</v>
      </c>
      <c r="BO920" s="14">
        <f t="shared" si="10565"/>
        <v>0.88934955506653512</v>
      </c>
      <c r="BP920" s="14">
        <f t="shared" si="10565"/>
        <v>0.3416211191419809</v>
      </c>
      <c r="BQ920" s="14">
        <f t="shared" si="10565"/>
        <v>0.37167112311038747</v>
      </c>
      <c r="BR920" s="14">
        <f t="shared" si="10565"/>
        <v>0.31969077864256212</v>
      </c>
      <c r="BS920" s="14">
        <f t="shared" si="10565"/>
        <v>0.20224576560667229</v>
      </c>
      <c r="BT920" s="14">
        <f t="shared" si="10565"/>
        <v>0.79130385866512754</v>
      </c>
      <c r="BU920" s="14">
        <f t="shared" si="10565"/>
        <v>0.21169728553627451</v>
      </c>
      <c r="BV920" s="14">
        <f t="shared" si="10565"/>
        <v>4.0903908522474386E-2</v>
      </c>
      <c r="BW920" s="14">
        <f t="shared" si="10565"/>
        <v>0.31610613880344612</v>
      </c>
      <c r="BX920" s="15">
        <f t="shared" si="10565"/>
        <v>0.56129299876806471</v>
      </c>
    </row>
    <row r="921" spans="1:76" x14ac:dyDescent="0.25">
      <c r="A921" s="53"/>
      <c r="BX921" s="12"/>
    </row>
    <row r="922" spans="1:76" x14ac:dyDescent="0.25">
      <c r="A922" s="53"/>
      <c r="B922" s="8">
        <v>0.2754646840148699</v>
      </c>
      <c r="C922" s="3">
        <v>0.10297397769516729</v>
      </c>
      <c r="D922" s="3">
        <v>0.11189591078066916</v>
      </c>
      <c r="E922" s="3">
        <v>0.42713754646840152</v>
      </c>
      <c r="F922" s="3">
        <v>0.81078066914498148</v>
      </c>
      <c r="G922" s="3">
        <v>0.1</v>
      </c>
      <c r="H922" s="3">
        <v>0.10594795539033458</v>
      </c>
      <c r="I922" s="3">
        <v>0.52230483271375472</v>
      </c>
      <c r="J922" s="3">
        <v>0.10297397769516729</v>
      </c>
      <c r="K922" s="3">
        <v>0.10356877323420074</v>
      </c>
      <c r="L922" s="3">
        <v>0.10594795539033458</v>
      </c>
      <c r="M922" s="3">
        <v>0.10297397769516729</v>
      </c>
      <c r="N922" s="3">
        <v>0.120817843866171</v>
      </c>
      <c r="O922" s="3">
        <v>1</v>
      </c>
      <c r="P922" s="6">
        <f>$BV$43+ (B922*AI916) + (C922*$AJ$43) +(D922*$AK$43)+(E922*$AL$43)+(F922*$AM$43)+(G922*$AN$43)+(H922*$AO$43)+(I922*$AP$43)+(J922*$AQ$43)+(K922*$AR$43)+(L922*$AS$43)+(M922*$AT$43)+(N922*$AU$43)</f>
        <v>1.1103543467291648</v>
      </c>
      <c r="Q922" s="6">
        <f>$BW$43+ (B922*$AV$43) + (C922*$AW$43) +(D922*$AX$43)+(E922*$AY$43)+(F922*$AZ$43)+(G922*$BA$43)+(H922*$BB$43)+(I922*$BC$43)+(J922*$BD$43)+(K922*$BE$43)+(L922*$BF$43)+(M922*$BG$43)+(N922*$BH$43)</f>
        <v>2.447104400999391</v>
      </c>
      <c r="R922" s="6">
        <f>$BX$43+ (B922*$BI$43) + (C922*$BJ$43) +(D922*$BK$43)+(E922*$BL$43)+(F922*$BM$43)+(G922*$BN$43)+(H922*$BO$43)+(I922*$BP$43)+(J922*$BQ$43)+(K922*$BR$43)+(L922*$BS$43)+(M922*$BT$43)+(N922*$BU$43)</f>
        <v>1.9779537085198633</v>
      </c>
      <c r="S922" s="6">
        <f t="shared" ref="S922" si="10566">1/(1+EXP(-P922))</f>
        <v>0.75219516672101217</v>
      </c>
      <c r="T922" s="6">
        <f>1/(1+EXP(-Q922))</f>
        <v>0.92034944323104539</v>
      </c>
      <c r="U922" s="6">
        <f>1/(1+EXP(-R922))</f>
        <v>0.8784628571682368</v>
      </c>
      <c r="V922" s="6">
        <f>AB901+(S922*Y901)+(T922*Z901)+(U922*AA901)</f>
        <v>2.9890796907879491E-2</v>
      </c>
      <c r="W922" s="6">
        <f t="shared" ref="W922" si="10567">1/(1+EXP(-V922))</f>
        <v>0.5074721428970167</v>
      </c>
      <c r="X922" s="6">
        <f>(O922 -W922) *W922 * (1-W922)</f>
        <v>0.12310446500756177</v>
      </c>
      <c r="Y922" s="6">
        <f>$Q$4*X922*S922</f>
        <v>9.2598583580463939E-3</v>
      </c>
      <c r="Z922" s="6">
        <f>$Q$4*X922*T922</f>
        <v>1.1329912582896519E-2</v>
      </c>
      <c r="AA922" s="6">
        <f>$Q$4*X922*U922</f>
        <v>1.0814270006070993E-2</v>
      </c>
      <c r="AB922" s="6">
        <f>$Q$4*X922</f>
        <v>1.2310446500756177E-2</v>
      </c>
      <c r="AC922" s="6">
        <f>$X922 *Y901</f>
        <v>4.6053836823223053E-2</v>
      </c>
      <c r="AD922" s="6">
        <f>$X922 *Z901</f>
        <v>-3.3486007171376141E-2</v>
      </c>
      <c r="AE922" s="6">
        <f>$X922 *AA901</f>
        <v>-4.947278475778169E-2</v>
      </c>
      <c r="AF922" s="6">
        <f>AC922 *S922*(1 - S922)</f>
        <v>8.5843245571242052E-3</v>
      </c>
      <c r="AG922" s="6">
        <f>AD922 *T922*(1 - T922)</f>
        <v>-2.4547368136435526E-3</v>
      </c>
      <c r="AH922" s="6">
        <f>AE922 *U922*(1 - U922)</f>
        <v>-5.2820046954338406E-3</v>
      </c>
      <c r="AI922" s="6">
        <f t="shared" ref="AI922" si="10568">$Q$4*$AF$33 *B922</f>
        <v>-4.1105979144175162E-4</v>
      </c>
      <c r="AJ922" s="6">
        <f t="shared" ref="AJ922" si="10569">$Q$4*$AF$33 *C922</f>
        <v>-1.5366202730008799E-4</v>
      </c>
      <c r="AK922" s="6">
        <f t="shared" ref="AK922" si="10570">$Q$4*$AF$33 *D922</f>
        <v>-1.6697570475569131E-4</v>
      </c>
      <c r="AL922" s="6">
        <f t="shared" ref="AL922" si="10571">$Q$4*$AF$33 *E922</f>
        <v>-6.3739230818700768E-4</v>
      </c>
      <c r="AM922" s="6">
        <f t="shared" ref="AM922" si="10572">$Q$4*$AF$33 *F922</f>
        <v>-1.2098804387779493E-3</v>
      </c>
      <c r="AN922" s="6">
        <f t="shared" ref="AN922" si="10573">$Q$4*$AF$33 *G922</f>
        <v>-1.4922413481488689E-4</v>
      </c>
      <c r="AO922" s="6">
        <f t="shared" ref="AO922" si="10574">$Q$4*$AF$33 *H922</f>
        <v>-1.5809991978528909E-4</v>
      </c>
      <c r="AP922" s="6">
        <f t="shared" ref="AP922" si="10575">$Q$4*$AF$33 *I922</f>
        <v>-7.794048677134428E-4</v>
      </c>
      <c r="AQ922" s="6">
        <f t="shared" ref="AQ922" si="10576">$Q$4*$AF$33 *J922</f>
        <v>-1.5366202730008799E-4</v>
      </c>
      <c r="AR922" s="6">
        <f t="shared" ref="AR922" si="10577">$Q$4*$AF$33 *K922</f>
        <v>-1.545496057971282E-4</v>
      </c>
      <c r="AS922" s="6">
        <f t="shared" ref="AS922" si="10578">$Q$4*$AF$33 *L922</f>
        <v>-1.5809991978528909E-4</v>
      </c>
      <c r="AT922" s="6">
        <f t="shared" ref="AT922" si="10579">$Q$4*$AF$33 *M922</f>
        <v>-1.5366202730008799E-4</v>
      </c>
      <c r="AU922" s="6">
        <f t="shared" ref="AU922" si="10580">$Q$4*$AF$33 *N922</f>
        <v>-1.8028938221129458E-4</v>
      </c>
      <c r="AV922" s="6">
        <f t="shared" ref="AV922" si="10581">$Q$4*$AG$33 *B922</f>
        <v>-4.93427803285354E-5</v>
      </c>
      <c r="AW922" s="6">
        <f t="shared" ref="AW922" si="10582">$Q$4*$AG$33 *C922</f>
        <v>-1.8445276856955879E-5</v>
      </c>
      <c r="AX922" s="6">
        <f t="shared" ref="AX922" si="10583">$Q$4*$AG$33 *D922</f>
        <v>-2.0043423588244475E-5</v>
      </c>
      <c r="AY922" s="6">
        <f t="shared" ref="AY922" si="10584">$Q$4*$AG$33 *E922</f>
        <v>-7.6511274760441531E-5</v>
      </c>
      <c r="AZ922" s="6">
        <f t="shared" ref="AZ922" si="10585">$Q$4*$AG$33 *F922</f>
        <v>-1.4523158420585115E-4</v>
      </c>
      <c r="BA922" s="6">
        <f t="shared" ref="BA922" si="10586">$Q$4*$AG$33 *G922</f>
        <v>-1.7912561279859678E-5</v>
      </c>
      <c r="BB922" s="6">
        <f t="shared" ref="BB922" si="10587">$Q$4*$AG$33 *H922</f>
        <v>-1.8977992434052078E-5</v>
      </c>
      <c r="BC922" s="6">
        <f t="shared" ref="BC922" si="10588">$Q$4*$AG$33 *I922</f>
        <v>-9.3558173227519895E-5</v>
      </c>
      <c r="BD922" s="6">
        <f t="shared" ref="BD922" si="10589">$Q$4*$AG$33 *J922</f>
        <v>-1.8445276856955879E-5</v>
      </c>
      <c r="BE922" s="6">
        <f t="shared" ref="BE922" si="10590">$Q$4*$AG$33 *K922</f>
        <v>-1.8551819972375117E-5</v>
      </c>
      <c r="BF922" s="6">
        <f t="shared" ref="BF922" si="10591">$Q$4*$AG$33 *L922</f>
        <v>-1.8977992434052078E-5</v>
      </c>
      <c r="BG922" s="6">
        <f t="shared" ref="BG922" si="10592">$Q$4*$AG$33 *M922</f>
        <v>-1.8445276856955879E-5</v>
      </c>
      <c r="BH922" s="6">
        <f t="shared" ref="BH922" si="10593">$Q$4*$AG$33 *N922</f>
        <v>-2.164157031953307E-5</v>
      </c>
      <c r="BI922" s="6">
        <f t="shared" ref="BI922" si="10594">$Q$4*$AH$33 *B922</f>
        <v>-2.720996431877118E-5</v>
      </c>
      <c r="BJ922" s="6">
        <f t="shared" ref="BJ922" si="10595">$Q$4*$AH$33 *C922</f>
        <v>-1.0171606094871277E-5</v>
      </c>
      <c r="BK922" s="6">
        <f t="shared" ref="BK922" si="10596">$Q$4*$AH$33 *D922</f>
        <v>-1.1052900485762652E-5</v>
      </c>
      <c r="BL922" s="6">
        <f t="shared" ref="BL922" si="10597">$Q$4*$AH$33 *E922</f>
        <v>-4.2191968963924542E-5</v>
      </c>
      <c r="BM922" s="6">
        <f t="shared" ref="BM922" si="10598">$Q$4*$AH$33 *F922</f>
        <v>-8.0087627772253635E-5</v>
      </c>
      <c r="BN922" s="6">
        <f t="shared" ref="BN922" si="10599">$Q$4*$AH$33 *G922</f>
        <v>-9.8778412979074856E-6</v>
      </c>
      <c r="BO922" s="6">
        <f t="shared" ref="BO922" si="10600">$Q$4*$AH$33 *H922</f>
        <v>-1.0465370891835069E-5</v>
      </c>
      <c r="BP922" s="6">
        <f t="shared" ref="BP922" si="10601">$Q$4*$AH$33 *I922</f>
        <v>-5.1592442466765873E-5</v>
      </c>
      <c r="BQ922" s="6">
        <f t="shared" ref="BQ922" si="10602">$Q$4*$AH$33 *J922</f>
        <v>-1.0171606094871277E-5</v>
      </c>
      <c r="BR922" s="6">
        <f t="shared" ref="BR922" si="10603">$Q$4*$AH$33 *K922</f>
        <v>-1.0230359054264035E-5</v>
      </c>
      <c r="BS922" s="6">
        <f t="shared" ref="BS922" si="10604">$Q$4*$AH$33 *L922</f>
        <v>-1.0465370891835069E-5</v>
      </c>
      <c r="BT922" s="6">
        <f t="shared" ref="BT922" si="10605">$Q$4*$AH$33 *M922</f>
        <v>-1.0171606094871277E-5</v>
      </c>
      <c r="BU922" s="6">
        <f t="shared" ref="BU922" si="10606">$Q$4*$AH$33 *N922</f>
        <v>-1.1934194876654025E-5</v>
      </c>
      <c r="BV922" s="6">
        <f>AF922*BV920</f>
        <v>3.5113242641183893E-4</v>
      </c>
      <c r="BW922" s="6">
        <f t="shared" ref="BW922" si="10607">AG922*BW920</f>
        <v>-7.7595737593953793E-4</v>
      </c>
      <c r="BX922" s="10">
        <f>AH922*BX920</f>
        <v>-2.9647522550070586E-3</v>
      </c>
    </row>
    <row r="923" spans="1:76" ht="15.75" thickBot="1" x14ac:dyDescent="0.3">
      <c r="A923" s="54"/>
      <c r="B923" s="19" t="s">
        <v>74</v>
      </c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16">
        <f>Y920+Y922</f>
        <v>0.37346730840932019</v>
      </c>
      <c r="Z923" s="16">
        <f t="shared" ref="Z923:AB923" si="10608">Z920+Z922</f>
        <v>-0.27284521008565776</v>
      </c>
      <c r="AA923" s="16">
        <f t="shared" si="10608"/>
        <v>-0.40266906989818951</v>
      </c>
      <c r="AB923" s="16">
        <f t="shared" si="10608"/>
        <v>0.35078611153406947</v>
      </c>
      <c r="AC923" s="49" t="s">
        <v>74</v>
      </c>
      <c r="AD923" s="49"/>
      <c r="AE923" s="49"/>
      <c r="AF923" s="49"/>
      <c r="AG923" s="49"/>
      <c r="AH923" s="49"/>
      <c r="AI923" s="17">
        <f>AI920+AI922</f>
        <v>-4.2369524738041044E-2</v>
      </c>
      <c r="AJ923" s="17">
        <f t="shared" ref="AJ923:BX923" si="10609">AJ920+AJ922</f>
        <v>0.77728576781116465</v>
      </c>
      <c r="AK923" s="17">
        <f t="shared" si="10609"/>
        <v>0.49961389946613066</v>
      </c>
      <c r="AL923" s="17">
        <f t="shared" si="10609"/>
        <v>1.808490721536227E-2</v>
      </c>
      <c r="AM923" s="17">
        <f t="shared" si="10609"/>
        <v>7.0405614333093045E-2</v>
      </c>
      <c r="AN923" s="17">
        <f t="shared" si="10609"/>
        <v>0.37742194942022772</v>
      </c>
      <c r="AO923" s="17">
        <f t="shared" si="10609"/>
        <v>0.92419857914152925</v>
      </c>
      <c r="AP923" s="17">
        <f t="shared" si="10609"/>
        <v>1.9770788154466489E-2</v>
      </c>
      <c r="AQ923" s="17">
        <f t="shared" si="10609"/>
        <v>0.59278806111895221</v>
      </c>
      <c r="AR923" s="17">
        <f t="shared" si="10609"/>
        <v>8.2432732504057304E-2</v>
      </c>
      <c r="AS923" s="17">
        <f t="shared" si="10609"/>
        <v>0.54901700475003712</v>
      </c>
      <c r="AT923" s="17">
        <f t="shared" si="10609"/>
        <v>0.92726105185548613</v>
      </c>
      <c r="AU923" s="17">
        <f t="shared" si="10609"/>
        <v>0.8415026273898123</v>
      </c>
      <c r="AV923" s="17">
        <f t="shared" si="10609"/>
        <v>0.64468351111624456</v>
      </c>
      <c r="AW923" s="17">
        <f t="shared" si="10609"/>
        <v>0.89356420498260858</v>
      </c>
      <c r="AX923" s="17">
        <f t="shared" si="10609"/>
        <v>0.68428354455214258</v>
      </c>
      <c r="AY923" s="17">
        <f t="shared" si="10609"/>
        <v>0.91939461006791146</v>
      </c>
      <c r="AZ923" s="17">
        <f t="shared" si="10609"/>
        <v>0.67084307295489864</v>
      </c>
      <c r="BA923" s="17">
        <f t="shared" si="10609"/>
        <v>0.18635613518518609</v>
      </c>
      <c r="BB923" s="17">
        <f t="shared" si="10609"/>
        <v>0.33955028353134054</v>
      </c>
      <c r="BC923" s="17">
        <f t="shared" si="10609"/>
        <v>0.79282147140346859</v>
      </c>
      <c r="BD923" s="17">
        <f t="shared" si="10609"/>
        <v>0.68530888672242529</v>
      </c>
      <c r="BE923" s="17">
        <f t="shared" si="10609"/>
        <v>4.390586877709516E-2</v>
      </c>
      <c r="BF923" s="17">
        <f t="shared" si="10609"/>
        <v>0.64841504692247642</v>
      </c>
      <c r="BG923" s="17">
        <f t="shared" si="10609"/>
        <v>0.77454927019796227</v>
      </c>
      <c r="BH923" s="17">
        <f t="shared" si="10609"/>
        <v>0.97889368963156209</v>
      </c>
      <c r="BI923" s="17">
        <f t="shared" si="10609"/>
        <v>0.74097955323309372</v>
      </c>
      <c r="BJ923" s="17">
        <f t="shared" si="10609"/>
        <v>0.38522073727570305</v>
      </c>
      <c r="BK923" s="17">
        <f t="shared" si="10609"/>
        <v>0.33189108257950611</v>
      </c>
      <c r="BL923" s="17">
        <f t="shared" si="10609"/>
        <v>5.9777874470022099E-2</v>
      </c>
      <c r="BM923" s="17">
        <f t="shared" si="10609"/>
        <v>0.76601773742759616</v>
      </c>
      <c r="BN923" s="17">
        <f t="shared" si="10609"/>
        <v>0.46560078322516313</v>
      </c>
      <c r="BO923" s="17">
        <f t="shared" si="10609"/>
        <v>0.88933908969564324</v>
      </c>
      <c r="BP923" s="17">
        <f t="shared" si="10609"/>
        <v>0.34156952669951413</v>
      </c>
      <c r="BQ923" s="17">
        <f t="shared" si="10609"/>
        <v>0.37166095150429262</v>
      </c>
      <c r="BR923" s="17">
        <f t="shared" si="10609"/>
        <v>0.31968054828350784</v>
      </c>
      <c r="BS923" s="17">
        <f t="shared" si="10609"/>
        <v>0.20223530023578046</v>
      </c>
      <c r="BT923" s="17">
        <f t="shared" si="10609"/>
        <v>0.79129368705903269</v>
      </c>
      <c r="BU923" s="17">
        <f t="shared" si="10609"/>
        <v>0.21168535134139785</v>
      </c>
      <c r="BV923" s="17">
        <f t="shared" si="10609"/>
        <v>4.1255040948886226E-2</v>
      </c>
      <c r="BW923" s="17">
        <f t="shared" si="10609"/>
        <v>0.31533018142750657</v>
      </c>
      <c r="BX923" s="18">
        <f t="shared" si="10609"/>
        <v>0.55832824651305768</v>
      </c>
    </row>
    <row r="925" spans="1:76" x14ac:dyDescent="0.25">
      <c r="B925" t="s">
        <v>135</v>
      </c>
      <c r="F925">
        <f>((O907 - W907)^2 + (O910 -W910)^2 + (O913 -W913)^2 +(O916-W916)^2+(O919-W919)^2+(O922-W922)^2) / 6</f>
        <v>0.25019834139559244</v>
      </c>
    </row>
    <row r="926" spans="1:76" ht="15.75" thickBot="1" x14ac:dyDescent="0.3"/>
    <row r="927" spans="1:76" x14ac:dyDescent="0.25">
      <c r="A927" s="52" t="s">
        <v>115</v>
      </c>
      <c r="B927" s="33" t="s">
        <v>50</v>
      </c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5" t="s">
        <v>28</v>
      </c>
      <c r="Q927" s="35"/>
      <c r="R927" s="35"/>
      <c r="S927" s="35" t="s">
        <v>29</v>
      </c>
      <c r="T927" s="35"/>
      <c r="U927" s="35"/>
      <c r="V927" s="34" t="s">
        <v>30</v>
      </c>
      <c r="W927" s="34" t="s">
        <v>31</v>
      </c>
      <c r="X927" s="50" t="s">
        <v>62</v>
      </c>
      <c r="Y927" s="37" t="s">
        <v>54</v>
      </c>
      <c r="Z927" s="38"/>
      <c r="AA927" s="39"/>
      <c r="AB927" s="44" t="s">
        <v>49</v>
      </c>
      <c r="AC927" s="46" t="s">
        <v>58</v>
      </c>
      <c r="AD927" s="47"/>
      <c r="AE927" s="48"/>
      <c r="AF927" s="46" t="s">
        <v>63</v>
      </c>
      <c r="AG927" s="47"/>
      <c r="AH927" s="48"/>
      <c r="AI927" s="37" t="s">
        <v>67</v>
      </c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9"/>
      <c r="AV927" s="37" t="s">
        <v>68</v>
      </c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9"/>
      <c r="BI927" s="37" t="s">
        <v>69</v>
      </c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9"/>
      <c r="BV927" s="37" t="s">
        <v>73</v>
      </c>
      <c r="BW927" s="38"/>
      <c r="BX927" s="40"/>
    </row>
    <row r="928" spans="1:76" x14ac:dyDescent="0.25">
      <c r="A928" s="53"/>
      <c r="B928" s="5" t="s">
        <v>16</v>
      </c>
      <c r="C928" s="1" t="s">
        <v>17</v>
      </c>
      <c r="D928" s="1" t="s">
        <v>18</v>
      </c>
      <c r="E928" s="1" t="s">
        <v>19</v>
      </c>
      <c r="F928" s="1" t="s">
        <v>20</v>
      </c>
      <c r="G928" s="1" t="s">
        <v>21</v>
      </c>
      <c r="H928" s="1" t="s">
        <v>36</v>
      </c>
      <c r="I928" s="1" t="s">
        <v>37</v>
      </c>
      <c r="J928" s="1" t="s">
        <v>38</v>
      </c>
      <c r="K928" s="1" t="s">
        <v>39</v>
      </c>
      <c r="L928" s="1" t="s">
        <v>40</v>
      </c>
      <c r="M928" s="1" t="s">
        <v>41</v>
      </c>
      <c r="N928" s="1" t="s">
        <v>42</v>
      </c>
      <c r="O928" s="1" t="s">
        <v>22</v>
      </c>
      <c r="P928" s="1" t="s">
        <v>51</v>
      </c>
      <c r="Q928" s="1" t="s">
        <v>52</v>
      </c>
      <c r="R928" s="1" t="s">
        <v>53</v>
      </c>
      <c r="S928" s="1" t="s">
        <v>25</v>
      </c>
      <c r="T928" s="1" t="s">
        <v>26</v>
      </c>
      <c r="U928" s="1" t="s">
        <v>27</v>
      </c>
      <c r="V928" s="27"/>
      <c r="W928" s="27"/>
      <c r="X928" s="51"/>
      <c r="Y928" s="1" t="s">
        <v>55</v>
      </c>
      <c r="Z928" s="1" t="s">
        <v>56</v>
      </c>
      <c r="AA928" s="1" t="s">
        <v>57</v>
      </c>
      <c r="AB928" s="45"/>
      <c r="AC928" s="1" t="s">
        <v>59</v>
      </c>
      <c r="AD928" s="1" t="s">
        <v>60</v>
      </c>
      <c r="AE928" s="1" t="s">
        <v>61</v>
      </c>
      <c r="AF928" s="1" t="s">
        <v>64</v>
      </c>
      <c r="AG928" s="1" t="s">
        <v>65</v>
      </c>
      <c r="AH928" s="1" t="s">
        <v>66</v>
      </c>
      <c r="AI928" s="1" t="s">
        <v>16</v>
      </c>
      <c r="AJ928" s="1" t="s">
        <v>17</v>
      </c>
      <c r="AK928" s="1" t="s">
        <v>18</v>
      </c>
      <c r="AL928" s="1" t="s">
        <v>19</v>
      </c>
      <c r="AM928" s="2" t="s">
        <v>20</v>
      </c>
      <c r="AN928" s="2" t="s">
        <v>21</v>
      </c>
      <c r="AO928" s="2" t="s">
        <v>36</v>
      </c>
      <c r="AP928" s="2" t="s">
        <v>37</v>
      </c>
      <c r="AQ928" s="2" t="s">
        <v>38</v>
      </c>
      <c r="AR928" s="2" t="s">
        <v>39</v>
      </c>
      <c r="AS928" s="2" t="s">
        <v>40</v>
      </c>
      <c r="AT928" s="2" t="s">
        <v>41</v>
      </c>
      <c r="AU928" s="2" t="s">
        <v>42</v>
      </c>
      <c r="AV928" s="1" t="s">
        <v>16</v>
      </c>
      <c r="AW928" s="1" t="s">
        <v>17</v>
      </c>
      <c r="AX928" s="1" t="s">
        <v>18</v>
      </c>
      <c r="AY928" s="1" t="s">
        <v>19</v>
      </c>
      <c r="AZ928" s="2" t="s">
        <v>20</v>
      </c>
      <c r="BA928" s="2" t="s">
        <v>21</v>
      </c>
      <c r="BB928" s="2" t="s">
        <v>36</v>
      </c>
      <c r="BC928" s="2" t="s">
        <v>37</v>
      </c>
      <c r="BD928" s="2" t="s">
        <v>38</v>
      </c>
      <c r="BE928" s="2" t="s">
        <v>39</v>
      </c>
      <c r="BF928" s="2" t="s">
        <v>40</v>
      </c>
      <c r="BG928" s="2" t="s">
        <v>41</v>
      </c>
      <c r="BH928" s="2" t="s">
        <v>42</v>
      </c>
      <c r="BI928" s="1" t="s">
        <v>16</v>
      </c>
      <c r="BJ928" s="1" t="s">
        <v>17</v>
      </c>
      <c r="BK928" s="1" t="s">
        <v>18</v>
      </c>
      <c r="BL928" s="1" t="s">
        <v>19</v>
      </c>
      <c r="BM928" s="2" t="s">
        <v>20</v>
      </c>
      <c r="BN928" s="2" t="s">
        <v>21</v>
      </c>
      <c r="BO928" s="2" t="s">
        <v>36</v>
      </c>
      <c r="BP928" s="2" t="s">
        <v>37</v>
      </c>
      <c r="BQ928" s="2" t="s">
        <v>38</v>
      </c>
      <c r="BR928" s="2" t="s">
        <v>39</v>
      </c>
      <c r="BS928" s="2" t="s">
        <v>40</v>
      </c>
      <c r="BT928" s="2" t="s">
        <v>41</v>
      </c>
      <c r="BU928" s="2" t="s">
        <v>42</v>
      </c>
      <c r="BV928" s="2" t="s">
        <v>70</v>
      </c>
      <c r="BW928" s="2" t="s">
        <v>71</v>
      </c>
      <c r="BX928" s="9" t="s">
        <v>72</v>
      </c>
    </row>
    <row r="929" spans="1:76" x14ac:dyDescent="0.25">
      <c r="A929" s="53"/>
      <c r="B929" s="8">
        <v>0.26951672862453502</v>
      </c>
      <c r="C929" s="3">
        <v>0.10297397769516729</v>
      </c>
      <c r="D929" s="3">
        <v>0.10594795539033458</v>
      </c>
      <c r="E929" s="3">
        <v>0.46877323420074346</v>
      </c>
      <c r="F929" s="3">
        <v>0.87620817843866172</v>
      </c>
      <c r="G929" s="3">
        <v>0.1</v>
      </c>
      <c r="H929" s="3">
        <v>0.1</v>
      </c>
      <c r="I929" s="3">
        <v>0.51933085501858745</v>
      </c>
      <c r="J929" s="3">
        <v>0.1</v>
      </c>
      <c r="K929" s="3">
        <v>0.10089219330855019</v>
      </c>
      <c r="L929" s="3">
        <v>0.10297397769516729</v>
      </c>
      <c r="M929" s="3">
        <v>0.1</v>
      </c>
      <c r="N929" s="3">
        <v>0.120817843866171</v>
      </c>
      <c r="O929" s="3">
        <v>1</v>
      </c>
      <c r="P929" s="6">
        <f>$BV$43+ (B929*AI923) + (C929*$AJ$43) +(D929*$AK$43)+(E929*$AL$43)+(F929*$AM$43)+(G929*$AN$43)+(H929*$AO$43)+(I929*$AP$43)+(J929*$AQ$43)+(K929*$AR$43)+(L929*$AS$43)+(M929*$AT$43)+(N929*$AU$43)</f>
        <v>1.1094116499558455</v>
      </c>
      <c r="Q929" s="6">
        <f>$BW$43+ (B929*$AV$43) + (C929*$AW$43) +(D929*$AX$43)+(E929*$AY$43)+(F929*$AZ$43)+(G929*$BA$43)+(H929*$BB$43)+(I929*$BC$43)+(J929*$BD$43)+(K929*$BE$43)+(L929*$BF$43)+(M929*$BG$43)+(N929*$BH$43)</f>
        <v>2.5129876661774113</v>
      </c>
      <c r="R929" s="6">
        <f>$BX$43+ (B929*$BI$43) + (C929*$BJ$43) +(D929*$BK$43)+(E929*$BL$43)+(F929*$BM$43)+(G929*$BN$43)+(H929*$BO$43)+(I929*$BP$43)+(J929*$BQ$43)+(K929*$BR$43)+(L929*$BS$43)+(M929*$BT$43)+(N929*$BU$43)</f>
        <v>2.0142316659841852</v>
      </c>
      <c r="S929" s="6">
        <f>1/(1+EXP(-P929))</f>
        <v>0.75201940853457117</v>
      </c>
      <c r="T929" s="6">
        <f t="shared" ref="T929" si="10610">1/(1+EXP(-Q929))</f>
        <v>0.92504730296426851</v>
      </c>
      <c r="U929" s="6">
        <f t="shared" ref="U929" si="10611">1/(1+EXP(-R929))</f>
        <v>0.88228323250068719</v>
      </c>
      <c r="V929" s="6">
        <f>AB923+(S929*Y923)+(T929*Z923)+(U929*AA923)</f>
        <v>2.3977881576768001E-2</v>
      </c>
      <c r="W929" s="6">
        <f>1/(1+EXP(-V929))</f>
        <v>0.50599418320623313</v>
      </c>
      <c r="X929" s="6">
        <f>(O929 -W929) *W929 * (1-W929)</f>
        <v>0.12348370445468189</v>
      </c>
      <c r="Y929" s="6">
        <f>$Q$4*X929*S929</f>
        <v>9.286214238766766E-3</v>
      </c>
      <c r="Z929" s="6">
        <f>$Q$4*X929*T929</f>
        <v>1.1422826776584032E-2</v>
      </c>
      <c r="AA929" s="6">
        <f>$Q$4*X929*U929</f>
        <v>1.0894760192743625E-2</v>
      </c>
      <c r="AB929" s="6">
        <f>$Q$4*X929</f>
        <v>1.2348370445468189E-2</v>
      </c>
      <c r="AC929" s="6">
        <f>X929 *Y923</f>
        <v>4.6117126735102029E-2</v>
      </c>
      <c r="AD929" s="6">
        <f t="shared" ref="AD929" si="10612">Y929 *Z923</f>
        <v>-2.5336990748767449E-3</v>
      </c>
      <c r="AE929" s="6">
        <f t="shared" ref="AE929" si="10613">Z929 *AA923</f>
        <v>-4.5996190337352265E-3</v>
      </c>
      <c r="AF929" s="6">
        <f>AC929 *S929*(1 - S929)</f>
        <v>8.6002085370299967E-3</v>
      </c>
      <c r="AG929" s="6">
        <f>AD929 *T929*(1 - T929)</f>
        <v>-1.7567349389495889E-4</v>
      </c>
      <c r="AH929" s="6">
        <f>AE929 *U929*(1 - U929)</f>
        <v>-4.7771427170733557E-4</v>
      </c>
      <c r="AI929" s="6">
        <f>$Q$4*$AF$49 *B929</f>
        <v>7.0728115482255504E-5</v>
      </c>
      <c r="AJ929" s="6">
        <f t="shared" ref="AJ929" si="10614">$Q$4*$AF$49 *C929</f>
        <v>2.7023017915289378E-5</v>
      </c>
      <c r="AK929" s="6">
        <f t="shared" ref="AK929" si="10615">$Q$4*$AF$49 *D929</f>
        <v>2.7803466086128061E-5</v>
      </c>
      <c r="AL929" s="6">
        <f t="shared" ref="AL929" si="10616">$Q$4*$AF$49 *E929</f>
        <v>1.2301814292844728E-4</v>
      </c>
      <c r="AM929" s="6">
        <f t="shared" ref="AM929" si="10617">$Q$4*$AF$49 *F929</f>
        <v>2.2993954233334679E-4</v>
      </c>
      <c r="AN929" s="6">
        <f t="shared" ref="AN929" si="10618">$Q$4*$AF$49 *G929</f>
        <v>2.6242569744450695E-5</v>
      </c>
      <c r="AO929" s="6">
        <f t="shared" ref="AO929" si="10619">$Q$4*$AF$49 *H929</f>
        <v>2.6242569744450695E-5</v>
      </c>
      <c r="AP929" s="6">
        <f t="shared" ref="AP929" si="10620">$Q$4*$AF$49 *I929</f>
        <v>1.3628576183270493E-4</v>
      </c>
      <c r="AQ929" s="6">
        <f t="shared" ref="AQ929" si="10621">$Q$4*$AF$49 *J929</f>
        <v>2.6242569744450695E-5</v>
      </c>
      <c r="AR929" s="6">
        <f t="shared" ref="AR929" si="10622">$Q$4*$AF$49 *K929</f>
        <v>2.6476704195702298E-5</v>
      </c>
      <c r="AS929" s="6">
        <f t="shared" ref="AS929" si="10623">$Q$4*$AF$49 *L929</f>
        <v>2.7023017915289378E-5</v>
      </c>
      <c r="AT929" s="6">
        <f t="shared" ref="AT929" si="10624">$Q$4*$AF$49 *M929</f>
        <v>2.6242569744450695E-5</v>
      </c>
      <c r="AU929" s="6">
        <f t="shared" ref="AU929" si="10625">$Q$4*$AF$49 *N929</f>
        <v>3.170570694032147E-5</v>
      </c>
      <c r="AV929" s="6">
        <f>$Q$4*$AG$49 *B929</f>
        <v>5.8622748510761062E-7</v>
      </c>
      <c r="AW929" s="6">
        <f t="shared" ref="AW929" si="10626">$Q$4*$AG$49 *C929</f>
        <v>2.2397932879283909E-7</v>
      </c>
      <c r="AX929" s="6">
        <f t="shared" ref="AX929" si="10627">$Q$4*$AG$49 *D929</f>
        <v>2.3044804586988857E-7</v>
      </c>
      <c r="AY929" s="6">
        <f t="shared" ref="AY929" si="10628">$Q$4*$AG$49 *E929</f>
        <v>1.0196315292699279E-6</v>
      </c>
      <c r="AZ929" s="6">
        <f t="shared" ref="AZ929" si="10629">$Q$4*$AG$49 *F929</f>
        <v>1.90584576882571E-6</v>
      </c>
      <c r="BA929" s="6">
        <f t="shared" ref="BA929" si="10630">$Q$4*$AG$49 *G929</f>
        <v>2.1751061171578957E-7</v>
      </c>
      <c r="BB929" s="6">
        <f t="shared" ref="BB929" si="10631">$Q$4*$AG$49 *H929</f>
        <v>2.1751061171578957E-7</v>
      </c>
      <c r="BC929" s="6">
        <f t="shared" ref="BC929" si="10632">$Q$4*$AG$49 *I929</f>
        <v>1.1295997195797698E-6</v>
      </c>
      <c r="BD929" s="6">
        <f t="shared" ref="BD929" si="10633">$Q$4*$AG$49 *J929</f>
        <v>2.1751061171578957E-7</v>
      </c>
      <c r="BE929" s="6">
        <f t="shared" ref="BE929" si="10634">$Q$4*$AG$49 *K929</f>
        <v>2.1945122683890442E-7</v>
      </c>
      <c r="BF929" s="6">
        <f t="shared" ref="BF929" si="10635">$Q$4*$AG$49 *L929</f>
        <v>2.2397932879283909E-7</v>
      </c>
      <c r="BG929" s="6">
        <f t="shared" ref="BG929" si="10636">$Q$4*$AG$49 *M929</f>
        <v>2.1751061171578957E-7</v>
      </c>
      <c r="BH929" s="6">
        <f t="shared" ref="BH929" si="10637">$Q$4*$AG$49 *N929</f>
        <v>2.6279163125513609E-7</v>
      </c>
      <c r="BI929" s="6">
        <f>$Q$4*$AH$49 *B929</f>
        <v>3.4984895032724009E-7</v>
      </c>
      <c r="BJ929" s="6">
        <f t="shared" ref="BJ929" si="10638">$Q$4*$AH$49 *C929</f>
        <v>1.3366642653882154E-7</v>
      </c>
      <c r="BK929" s="6">
        <f t="shared" ref="BK929" si="10639">$Q$4*$AH$49 *D929</f>
        <v>1.3752682874932902E-7</v>
      </c>
      <c r="BL929" s="6">
        <f t="shared" ref="BL929" si="10640">$Q$4*$AH$49 *E929</f>
        <v>6.0849589843124165E-7</v>
      </c>
      <c r="BM929" s="6">
        <f t="shared" ref="BM929" si="10641">$Q$4*$AH$49 *F929</f>
        <v>1.1373710012707666E-6</v>
      </c>
      <c r="BN929" s="6">
        <f t="shared" ref="BN929" si="10642">$Q$4*$AH$49 *G929</f>
        <v>1.2980602432831405E-7</v>
      </c>
      <c r="BO929" s="6">
        <f t="shared" ref="BO929" si="10643">$Q$4*$AH$49 *H929</f>
        <v>1.2980602432831405E-7</v>
      </c>
      <c r="BP929" s="6">
        <f t="shared" ref="BP929" si="10644">$Q$4*$AH$49 *I929</f>
        <v>6.7412273600986892E-7</v>
      </c>
      <c r="BQ929" s="6">
        <f t="shared" ref="BQ929" si="10645">$Q$4*$AH$49 *J929</f>
        <v>1.2980602432831405E-7</v>
      </c>
      <c r="BR929" s="6">
        <f t="shared" ref="BR929" si="10646">$Q$4*$AH$49 *K929</f>
        <v>1.3096414499146631E-7</v>
      </c>
      <c r="BS929" s="6">
        <f t="shared" ref="BS929" si="10647">$Q$4*$AH$49 *L929</f>
        <v>1.3366642653882154E-7</v>
      </c>
      <c r="BT929" s="6">
        <f t="shared" ref="BT929" si="10648">$Q$4*$AH$49 *M929</f>
        <v>1.2980602432831405E-7</v>
      </c>
      <c r="BU929" s="6">
        <f t="shared" ref="BU929" si="10649">$Q$4*$AH$49 *N929</f>
        <v>1.568288398018664E-7</v>
      </c>
      <c r="BV929" s="6">
        <f>$Q$4*AF929</f>
        <v>8.6002085370299975E-4</v>
      </c>
      <c r="BW929" s="6">
        <f>$Q$4*AG929</f>
        <v>-1.7567349389495891E-5</v>
      </c>
      <c r="BX929" s="10">
        <f>$Q$4*AH929</f>
        <v>-4.777142717073356E-5</v>
      </c>
    </row>
    <row r="930" spans="1:76" x14ac:dyDescent="0.25">
      <c r="A930" s="53"/>
      <c r="B930" s="21" t="s">
        <v>74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7">
        <f>Y923 + Y929</f>
        <v>0.38275352264808693</v>
      </c>
      <c r="Z930" s="7">
        <f t="shared" ref="Z930" si="10650">Z923 + Z929</f>
        <v>-0.26142238330907375</v>
      </c>
      <c r="AA930" s="7">
        <f t="shared" ref="AA930" si="10651">AA923 + AA929</f>
        <v>-0.39177430970544591</v>
      </c>
      <c r="AB930" s="7">
        <f>AB923+AB929</f>
        <v>0.36313448197953768</v>
      </c>
      <c r="AC930" s="41"/>
      <c r="AD930" s="42"/>
      <c r="AE930" s="42"/>
      <c r="AF930" s="42"/>
      <c r="AG930" s="42"/>
      <c r="AH930" s="43"/>
      <c r="AI930" s="7">
        <f>AI923 + AI929</f>
        <v>-4.2298796622558789E-2</v>
      </c>
      <c r="AJ930" s="7">
        <f t="shared" ref="AJ930:BX930" si="10652">AJ923 + AJ929</f>
        <v>0.77731279082907989</v>
      </c>
      <c r="AK930" s="7">
        <f t="shared" si="10652"/>
        <v>0.49964170293221677</v>
      </c>
      <c r="AL930" s="7">
        <f t="shared" si="10652"/>
        <v>1.8207925358290716E-2</v>
      </c>
      <c r="AM930" s="7">
        <f t="shared" si="10652"/>
        <v>7.0635553875426388E-2</v>
      </c>
      <c r="AN930" s="7">
        <f t="shared" si="10652"/>
        <v>0.37744819198997215</v>
      </c>
      <c r="AO930" s="7">
        <f t="shared" si="10652"/>
        <v>0.92422482171127374</v>
      </c>
      <c r="AP930" s="7">
        <f t="shared" si="10652"/>
        <v>1.9907073916299194E-2</v>
      </c>
      <c r="AQ930" s="7">
        <f t="shared" si="10652"/>
        <v>0.5928143036886967</v>
      </c>
      <c r="AR930" s="7">
        <f t="shared" si="10652"/>
        <v>8.2459209208253004E-2</v>
      </c>
      <c r="AS930" s="7">
        <f t="shared" si="10652"/>
        <v>0.54904402776795236</v>
      </c>
      <c r="AT930" s="7">
        <f t="shared" si="10652"/>
        <v>0.92728729442523061</v>
      </c>
      <c r="AU930" s="7">
        <f t="shared" si="10652"/>
        <v>0.84153433309675263</v>
      </c>
      <c r="AV930" s="7">
        <f t="shared" si="10652"/>
        <v>0.64468409734372967</v>
      </c>
      <c r="AW930" s="7">
        <f t="shared" si="10652"/>
        <v>0.89356442896193733</v>
      </c>
      <c r="AX930" s="7">
        <f t="shared" si="10652"/>
        <v>0.68428377500018844</v>
      </c>
      <c r="AY930" s="7">
        <f t="shared" si="10652"/>
        <v>0.91939562969944078</v>
      </c>
      <c r="AZ930" s="7">
        <f t="shared" si="10652"/>
        <v>0.67084497880066751</v>
      </c>
      <c r="BA930" s="7">
        <f t="shared" si="10652"/>
        <v>0.18635635269579781</v>
      </c>
      <c r="BB930" s="7">
        <f t="shared" si="10652"/>
        <v>0.33955050104195222</v>
      </c>
      <c r="BC930" s="7">
        <f t="shared" si="10652"/>
        <v>0.79282260100318813</v>
      </c>
      <c r="BD930" s="7">
        <f t="shared" si="10652"/>
        <v>0.68530910423303704</v>
      </c>
      <c r="BE930" s="7">
        <f t="shared" si="10652"/>
        <v>4.3906088228321996E-2</v>
      </c>
      <c r="BF930" s="7">
        <f t="shared" si="10652"/>
        <v>0.64841527090180517</v>
      </c>
      <c r="BG930" s="7">
        <f t="shared" si="10652"/>
        <v>0.77454948770857401</v>
      </c>
      <c r="BH930" s="7">
        <f t="shared" si="10652"/>
        <v>0.97889395242319333</v>
      </c>
      <c r="BI930" s="7">
        <f t="shared" si="10652"/>
        <v>0.74097990308204409</v>
      </c>
      <c r="BJ930" s="7">
        <f t="shared" si="10652"/>
        <v>0.38522087094212959</v>
      </c>
      <c r="BK930" s="7">
        <f t="shared" si="10652"/>
        <v>0.33189122010633487</v>
      </c>
      <c r="BL930" s="7">
        <f t="shared" si="10652"/>
        <v>5.9778482965920532E-2</v>
      </c>
      <c r="BM930" s="7">
        <f t="shared" si="10652"/>
        <v>0.76601887479859743</v>
      </c>
      <c r="BN930" s="7">
        <f t="shared" si="10652"/>
        <v>0.46560091303118745</v>
      </c>
      <c r="BO930" s="7">
        <f t="shared" si="10652"/>
        <v>0.88933921950166761</v>
      </c>
      <c r="BP930" s="7">
        <f t="shared" si="10652"/>
        <v>0.34157020082225015</v>
      </c>
      <c r="BQ930" s="7">
        <f t="shared" si="10652"/>
        <v>0.37166108131031694</v>
      </c>
      <c r="BR930" s="7">
        <f t="shared" si="10652"/>
        <v>0.31968067924765281</v>
      </c>
      <c r="BS930" s="7">
        <f t="shared" si="10652"/>
        <v>0.202235433902207</v>
      </c>
      <c r="BT930" s="7">
        <f t="shared" si="10652"/>
        <v>0.79129381686505706</v>
      </c>
      <c r="BU930" s="7">
        <f t="shared" si="10652"/>
        <v>0.21168550817023765</v>
      </c>
      <c r="BV930" s="7">
        <f t="shared" si="10652"/>
        <v>4.2115061802589226E-2</v>
      </c>
      <c r="BW930" s="7">
        <f t="shared" si="10652"/>
        <v>0.31531261407811706</v>
      </c>
      <c r="BX930" s="11">
        <f t="shared" si="10652"/>
        <v>0.55828047508588696</v>
      </c>
    </row>
    <row r="931" spans="1:76" x14ac:dyDescent="0.25">
      <c r="A931" s="53"/>
      <c r="BX931" s="12"/>
    </row>
    <row r="932" spans="1:76" x14ac:dyDescent="0.25">
      <c r="A932" s="53"/>
      <c r="B932" s="8">
        <v>0.29033457249070638</v>
      </c>
      <c r="C932" s="3">
        <v>0.10297397769516729</v>
      </c>
      <c r="D932" s="3">
        <v>0.11189591078066916</v>
      </c>
      <c r="E932" s="3">
        <v>0.48066914498141267</v>
      </c>
      <c r="F932" s="3">
        <v>0.88215613382899627</v>
      </c>
      <c r="G932" s="3">
        <v>0.1</v>
      </c>
      <c r="H932" s="3">
        <v>0.1</v>
      </c>
      <c r="I932" s="3">
        <v>0.41226765799256504</v>
      </c>
      <c r="J932" s="3">
        <v>0.10297397769516729</v>
      </c>
      <c r="K932" s="3">
        <v>0.10059479553903346</v>
      </c>
      <c r="L932" s="3">
        <v>0.10594795539033458</v>
      </c>
      <c r="M932" s="3">
        <v>0.10297397769516729</v>
      </c>
      <c r="N932" s="3">
        <v>0.120817843866171</v>
      </c>
      <c r="O932" s="3">
        <v>0</v>
      </c>
      <c r="P932" s="6">
        <f>$BV$43+ (B932*AI926) + (C932*$AJ$43) +(D932*$AK$43)+(E932*$AL$43)+(F932*$AM$43)+(G932*$AN$43)+(H932*$AO$43)+(I932*$AP$43)+(J932*$AQ$43)+(K932*$AR$43)+(L932*$AS$43)+(M932*$AT$43)+(N932*$AU$43)</f>
        <v>1.1168360491324956</v>
      </c>
      <c r="Q932" s="6">
        <f>$BW$43+ (B932*$AV$43) + (C932*$AW$43) +(D932*$AX$43)+(E932*$AY$43)+(F932*$AZ$43)+(G932*$BA$43)+(H932*$BB$43)+(I932*$BC$43)+(J932*$BD$43)+(K932*$BE$43)+(L932*$BF$43)+(M932*$BG$43)+(N932*$BH$43)</f>
        <v>2.4655634858100868</v>
      </c>
      <c r="R932" s="6">
        <f>$BX$43+ (B932*$BI$43) + (C932*$BJ$43) +(D932*$BK$43)+(E932*$BL$43)+(F932*$BM$43)+(G932*$BN$43)+(H932*$BO$43)+(I932*$BP$43)+(J932*$BQ$43)+(K932*$BR$43)+(L932*$BS$43)+(M932*$BT$43)+(N932*$BU$43)</f>
        <v>2.0036371550250882</v>
      </c>
      <c r="S932" s="6">
        <f>1/(1+EXP(-P932))</f>
        <v>0.7534013645401284</v>
      </c>
      <c r="T932" s="6">
        <f t="shared" ref="T932" si="10653">1/(1+EXP(-Q932))</f>
        <v>0.92169215469987387</v>
      </c>
      <c r="U932" s="6">
        <f t="shared" ref="U932" si="10654">1/(1+EXP(-R932))</f>
        <v>0.88117842732851526</v>
      </c>
      <c r="V932" s="6">
        <f>AB923+(S932*Y923)+(T932*Z923)+(U932*AA923)</f>
        <v>2.5854303970667958E-2</v>
      </c>
      <c r="W932" s="6">
        <f t="shared" ref="W932" si="10655">1/(1+EXP(-V932))</f>
        <v>0.50646321597129296</v>
      </c>
      <c r="X932" s="6">
        <f>(O932 -W932) *W932 * (1-W932)</f>
        <v>-0.12659464742351811</v>
      </c>
      <c r="Y932" s="6">
        <f>$Q$4*X932*S932</f>
        <v>-9.5376580112355013E-3</v>
      </c>
      <c r="Z932" s="6">
        <f>$Q$4*X932*T932</f>
        <v>-1.1668129335725325E-2</v>
      </c>
      <c r="AA932" s="6">
        <f>$Q$4*X932*U932</f>
        <v>-1.1155247232486358E-2</v>
      </c>
      <c r="AB932" s="6">
        <f>$Q$4*X932</f>
        <v>-1.2659464742351812E-2</v>
      </c>
      <c r="AC932" s="6">
        <f>X932 *Y923</f>
        <v>-4.7278962232288189E-2</v>
      </c>
      <c r="AD932" s="6">
        <f>X932 *Z923</f>
        <v>3.4540743171989574E-2</v>
      </c>
      <c r="AE932" s="6">
        <f>X932 *AA923</f>
        <v>5.0975748932117274E-2</v>
      </c>
      <c r="AF932" s="6">
        <f>AC932 *S932*(1 - S932)</f>
        <v>-8.7838519421516298E-3</v>
      </c>
      <c r="AG932" s="6">
        <f>AD932 *T932*(1 - T932)</f>
        <v>2.4930032379728963E-3</v>
      </c>
      <c r="AH932" s="6">
        <f>AE932 *U932*(1 - U932)</f>
        <v>5.3373141737882383E-3</v>
      </c>
      <c r="AI932" s="6">
        <f>$Q$4*$AF$52 *B932</f>
        <v>-4.4871305332942388E-4</v>
      </c>
      <c r="AJ932" s="6">
        <f t="shared" ref="AJ932" si="10656">$Q$4*$AF$52 *C932</f>
        <v>-1.5914662710915544E-4</v>
      </c>
      <c r="AK932" s="6">
        <f t="shared" ref="AK932" si="10657">$Q$4*$AF$52 *D932</f>
        <v>-1.7293550454821583E-4</v>
      </c>
      <c r="AL932" s="6">
        <f t="shared" ref="AL932" si="10658">$Q$4*$AF$52 *E932</f>
        <v>-7.4287577202937895E-4</v>
      </c>
      <c r="AM932" s="6">
        <f t="shared" ref="AM932" si="10659">$Q$4*$AF$52 *F932</f>
        <v>-1.3633752567870968E-3</v>
      </c>
      <c r="AN932" s="6">
        <f t="shared" ref="AN932" si="10660">$Q$4*$AF$52 *G932</f>
        <v>-1.5455033462946863E-4</v>
      </c>
      <c r="AO932" s="6">
        <f t="shared" ref="AO932" si="10661">$Q$4*$AF$52 *H932</f>
        <v>-1.5455033462946863E-4</v>
      </c>
      <c r="AP932" s="6">
        <f t="shared" ref="AP932" si="10662">$Q$4*$AF$52 *I932</f>
        <v>-6.3716104499658254E-4</v>
      </c>
      <c r="AQ932" s="6">
        <f t="shared" ref="AQ932" si="10663">$Q$4*$AF$52 *J932</f>
        <v>-1.5914662710915544E-4</v>
      </c>
      <c r="AR932" s="6">
        <f t="shared" ref="AR932" si="10664">$Q$4*$AF$52 *K932</f>
        <v>-1.5546959312540598E-4</v>
      </c>
      <c r="AS932" s="6">
        <f t="shared" ref="AS932" si="10665">$Q$4*$AF$52 *L932</f>
        <v>-1.6374291958884223E-4</v>
      </c>
      <c r="AT932" s="6">
        <f t="shared" ref="AT932" si="10666">$Q$4*$AF$52 *M932</f>
        <v>-1.5914662710915544E-4</v>
      </c>
      <c r="AU932" s="6">
        <f t="shared" ref="AU932" si="10667">$Q$4*$AF$52 *N932</f>
        <v>-1.8672438198727621E-4</v>
      </c>
      <c r="AV932" s="6">
        <f>$Q$4*$AG$52 *B932</f>
        <v>-5.0799712809904275E-5</v>
      </c>
      <c r="AW932" s="6">
        <f t="shared" ref="AW932" si="10668">$Q$4*$AG$52 *C932</f>
        <v>-1.8017311713628017E-5</v>
      </c>
      <c r="AX932" s="6">
        <f t="shared" ref="AX932" si="10669">$Q$4*$AG$52 *D932</f>
        <v>-1.9578378432498315E-5</v>
      </c>
      <c r="AY932" s="6">
        <f t="shared" ref="AY932" si="10670">$Q$4*$AG$52 *E932</f>
        <v>-8.4102469479137277E-5</v>
      </c>
      <c r="AZ932" s="6">
        <f t="shared" ref="AZ932" si="10671">$Q$4*$AG$52 *F932</f>
        <v>-1.5435047182830067E-4</v>
      </c>
      <c r="BA932" s="6">
        <f t="shared" ref="BA932" si="10672">$Q$4*$AG$52 *G932</f>
        <v>-1.7496956140671253E-5</v>
      </c>
      <c r="BB932" s="6">
        <f t="shared" ref="BB932" si="10673">$Q$4*$AG$52 *H932</f>
        <v>-1.7496956140671253E-5</v>
      </c>
      <c r="BC932" s="6">
        <f t="shared" ref="BC932" si="10674">$Q$4*$AG$52 *I932</f>
        <v>-7.2134291301131665E-5</v>
      </c>
      <c r="BD932" s="6">
        <f t="shared" ref="BD932" si="10675">$Q$4*$AG$52 *J932</f>
        <v>-1.8017311713628017E-5</v>
      </c>
      <c r="BE932" s="6">
        <f t="shared" ref="BE932" si="10676">$Q$4*$AG$52 *K932</f>
        <v>-1.7601027255262605E-5</v>
      </c>
      <c r="BF932" s="6">
        <f t="shared" ref="BF932" si="10677">$Q$4*$AG$52 *L932</f>
        <v>-1.8537667286584785E-5</v>
      </c>
      <c r="BG932" s="6">
        <f t="shared" ref="BG932" si="10678">$Q$4*$AG$52 *M932</f>
        <v>-1.8017311713628017E-5</v>
      </c>
      <c r="BH932" s="6">
        <f t="shared" ref="BH932" si="10679">$Q$4*$AG$52 *N932</f>
        <v>-2.1139445151368612E-5</v>
      </c>
      <c r="BI932" s="6">
        <f>$Q$4*$AH$52 *B932</f>
        <v>-2.4001231093712511E-5</v>
      </c>
      <c r="BJ932" s="6">
        <f t="shared" ref="BJ932" si="10680">$Q$4*$AH$52 *C932</f>
        <v>-8.5126005287559081E-6</v>
      </c>
      <c r="BK932" s="6">
        <f t="shared" ref="BK932" si="10681">$Q$4*$AH$52 *D932</f>
        <v>-9.2501543651824131E-6</v>
      </c>
      <c r="BL932" s="6">
        <f t="shared" ref="BL932" si="10682">$Q$4*$AH$52 *E932</f>
        <v>-3.9735712937477939E-5</v>
      </c>
      <c r="BM932" s="6">
        <f t="shared" ref="BM932" si="10683">$Q$4*$AH$52 *F932</f>
        <v>-7.292563557667065E-5</v>
      </c>
      <c r="BN932" s="6">
        <f t="shared" ref="BN932" si="10684">$Q$4*$AH$52 *G932</f>
        <v>-8.2667492499470737E-6</v>
      </c>
      <c r="BO932" s="6">
        <f t="shared" ref="BO932" si="10685">$Q$4*$AH$52 *H932</f>
        <v>-8.2667492499470737E-6</v>
      </c>
      <c r="BP932" s="6">
        <f t="shared" ref="BP932" si="10686">$Q$4*$AH$52 *I932</f>
        <v>-3.4081133524874732E-5</v>
      </c>
      <c r="BQ932" s="6">
        <f t="shared" ref="BQ932" si="10687">$Q$4*$AH$52 *J932</f>
        <v>-8.5126005287559081E-6</v>
      </c>
      <c r="BR932" s="6">
        <f t="shared" ref="BR932" si="10688">$Q$4*$AH$52 *K932</f>
        <v>-8.3159195057088406E-6</v>
      </c>
      <c r="BS932" s="6">
        <f t="shared" ref="BS932" si="10689">$Q$4*$AH$52 *L932</f>
        <v>-8.7584518075647443E-6</v>
      </c>
      <c r="BT932" s="6">
        <f t="shared" ref="BT932" si="10690">$Q$4*$AH$52 *M932</f>
        <v>-8.5126005287559081E-6</v>
      </c>
      <c r="BU932" s="6">
        <f t="shared" ref="BU932" si="10691">$Q$4*$AH$52 *N932</f>
        <v>-9.9877082016089164E-6</v>
      </c>
      <c r="BV932" s="6">
        <f>$Q$4*AF932</f>
        <v>-8.7838519421516302E-4</v>
      </c>
      <c r="BW932" s="6">
        <f>$Q$4*AG932</f>
        <v>2.4930032379728964E-4</v>
      </c>
      <c r="BX932" s="10">
        <f>$Q$4*AH932</f>
        <v>5.3373141737882385E-4</v>
      </c>
    </row>
    <row r="933" spans="1:76" x14ac:dyDescent="0.25">
      <c r="A933" s="53"/>
      <c r="B933" s="21" t="s">
        <v>74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13">
        <f>Y930+Y932</f>
        <v>0.37321586463685141</v>
      </c>
      <c r="Z933" s="13">
        <f t="shared" ref="Z933:AB933" si="10692">Z930+Z932</f>
        <v>-0.27309051264479905</v>
      </c>
      <c r="AA933" s="13">
        <f t="shared" si="10692"/>
        <v>-0.40292955693793225</v>
      </c>
      <c r="AB933" s="13">
        <f t="shared" si="10692"/>
        <v>0.35047501723718588</v>
      </c>
      <c r="AC933" s="36" t="s">
        <v>74</v>
      </c>
      <c r="AD933" s="36"/>
      <c r="AE933" s="36"/>
      <c r="AF933" s="36"/>
      <c r="AG933" s="36"/>
      <c r="AH933" s="36"/>
      <c r="AI933" s="14">
        <f>AI930+AI932</f>
        <v>-4.2747509675888209E-2</v>
      </c>
      <c r="AJ933" s="14">
        <f t="shared" ref="AJ933:BV933" si="10693">AJ930+AJ932</f>
        <v>0.77715364420197075</v>
      </c>
      <c r="AK933" s="14">
        <f t="shared" si="10693"/>
        <v>0.49946876742766855</v>
      </c>
      <c r="AL933" s="14">
        <f t="shared" si="10693"/>
        <v>1.7465049586261338E-2</v>
      </c>
      <c r="AM933" s="14">
        <f t="shared" si="10693"/>
        <v>6.9272178618639296E-2</v>
      </c>
      <c r="AN933" s="14">
        <f t="shared" si="10693"/>
        <v>0.37729364165534268</v>
      </c>
      <c r="AO933" s="14">
        <f t="shared" si="10693"/>
        <v>0.92407027137664421</v>
      </c>
      <c r="AP933" s="14">
        <f t="shared" si="10693"/>
        <v>1.926991287130261E-2</v>
      </c>
      <c r="AQ933" s="14">
        <f t="shared" si="10693"/>
        <v>0.59265515706158756</v>
      </c>
      <c r="AR933" s="14">
        <f t="shared" si="10693"/>
        <v>8.2303739615127602E-2</v>
      </c>
      <c r="AS933" s="14">
        <f t="shared" si="10693"/>
        <v>0.54888028484836349</v>
      </c>
      <c r="AT933" s="14">
        <f t="shared" si="10693"/>
        <v>0.92712814779812147</v>
      </c>
      <c r="AU933" s="14">
        <f t="shared" si="10693"/>
        <v>0.84134760871476533</v>
      </c>
      <c r="AV933" s="14">
        <f t="shared" si="10693"/>
        <v>0.64463329763091981</v>
      </c>
      <c r="AW933" s="14">
        <f t="shared" si="10693"/>
        <v>0.89354641165022375</v>
      </c>
      <c r="AX933" s="14">
        <f t="shared" si="10693"/>
        <v>0.68426419662175597</v>
      </c>
      <c r="AY933" s="14">
        <f t="shared" si="10693"/>
        <v>0.91931152722996168</v>
      </c>
      <c r="AZ933" s="14">
        <f t="shared" si="10693"/>
        <v>0.67069062832883919</v>
      </c>
      <c r="BA933" s="14">
        <f t="shared" si="10693"/>
        <v>0.18633885573965714</v>
      </c>
      <c r="BB933" s="14">
        <f t="shared" si="10693"/>
        <v>0.33953300408581155</v>
      </c>
      <c r="BC933" s="14">
        <f t="shared" si="10693"/>
        <v>0.79275046671188698</v>
      </c>
      <c r="BD933" s="14">
        <f t="shared" si="10693"/>
        <v>0.68529108692132346</v>
      </c>
      <c r="BE933" s="14">
        <f t="shared" si="10693"/>
        <v>4.3888487201066737E-2</v>
      </c>
      <c r="BF933" s="14">
        <f t="shared" si="10693"/>
        <v>0.64839673323451863</v>
      </c>
      <c r="BG933" s="14">
        <f t="shared" si="10693"/>
        <v>0.77453147039686043</v>
      </c>
      <c r="BH933" s="14">
        <f t="shared" si="10693"/>
        <v>0.97887281297804196</v>
      </c>
      <c r="BI933" s="14">
        <f t="shared" si="10693"/>
        <v>0.74095590185095039</v>
      </c>
      <c r="BJ933" s="14">
        <f t="shared" si="10693"/>
        <v>0.38521235834160084</v>
      </c>
      <c r="BK933" s="14">
        <f t="shared" si="10693"/>
        <v>0.33188196995196967</v>
      </c>
      <c r="BL933" s="14">
        <f t="shared" si="10693"/>
        <v>5.9738747252983053E-2</v>
      </c>
      <c r="BM933" s="14">
        <f t="shared" si="10693"/>
        <v>0.76594594916302072</v>
      </c>
      <c r="BN933" s="14">
        <f t="shared" si="10693"/>
        <v>0.46559264628193747</v>
      </c>
      <c r="BO933" s="14">
        <f t="shared" si="10693"/>
        <v>0.88933095275241769</v>
      </c>
      <c r="BP933" s="14">
        <f t="shared" si="10693"/>
        <v>0.34153611968872527</v>
      </c>
      <c r="BQ933" s="14">
        <f t="shared" si="10693"/>
        <v>0.37165256870978819</v>
      </c>
      <c r="BR933" s="14">
        <f t="shared" si="10693"/>
        <v>0.31967236332814708</v>
      </c>
      <c r="BS933" s="14">
        <f t="shared" si="10693"/>
        <v>0.20222667545039943</v>
      </c>
      <c r="BT933" s="14">
        <f t="shared" si="10693"/>
        <v>0.79128530426452826</v>
      </c>
      <c r="BU933" s="14">
        <f t="shared" si="10693"/>
        <v>0.21167552046203605</v>
      </c>
      <c r="BV933" s="14">
        <f t="shared" si="10693"/>
        <v>4.1236676608374066E-2</v>
      </c>
      <c r="BW933" s="14">
        <f>BW930+BW932</f>
        <v>0.31556191440191433</v>
      </c>
      <c r="BX933" s="15">
        <f t="shared" ref="BX933" si="10694">BX930+BX932</f>
        <v>0.55881420650326574</v>
      </c>
    </row>
    <row r="934" spans="1:76" x14ac:dyDescent="0.25">
      <c r="A934" s="53"/>
      <c r="BX934" s="12"/>
    </row>
    <row r="935" spans="1:76" ht="14.25" customHeight="1" x14ac:dyDescent="0.25">
      <c r="A935" s="53"/>
      <c r="B935" s="8">
        <v>0.32007434944237922</v>
      </c>
      <c r="C935" s="3">
        <v>0.1</v>
      </c>
      <c r="D935" s="3">
        <v>0.10594795539033458</v>
      </c>
      <c r="E935" s="3">
        <v>0.45687732342007437</v>
      </c>
      <c r="F935" s="3">
        <v>0.9</v>
      </c>
      <c r="G935" s="3">
        <v>0.1</v>
      </c>
      <c r="H935" s="3">
        <v>0.10594795539033458</v>
      </c>
      <c r="I935" s="3">
        <v>0.45985130111524164</v>
      </c>
      <c r="J935" s="3">
        <v>0.10297397769516729</v>
      </c>
      <c r="K935" s="3">
        <v>0.10059479553903346</v>
      </c>
      <c r="L935" s="3">
        <v>0.10297397769516729</v>
      </c>
      <c r="M935" s="3">
        <v>0.10297397769516729</v>
      </c>
      <c r="N935" s="3">
        <v>0.10892193308550187</v>
      </c>
      <c r="O935" s="3">
        <v>0</v>
      </c>
      <c r="P935" s="6">
        <f>$BV$43+ (B935*AI929) + (C935*$AJ$43) +(D935*$AK$43)+(E935*$AL$43)+(F935*$AM$43)+(G935*$AN$43)+(H935*$AO$43)+(I935*$AP$43)+(J935*$AQ$43)+(K935*$AR$43)+(L935*$AS$43)+(M935*$AT$43)+(N935*$AU$43)</f>
        <v>1.1143230549601821</v>
      </c>
      <c r="Q935" s="6">
        <f>$BW$43+ (B935*$AV$43) + (C935*$AW$43) +(D935*$AX$43)+(E935*$AY$43)+(F935*$AZ$43)+(G935*$BA$43)+(H935*$BB$43)+(I935*$BC$43)+(J935*$BD$43)+(K935*$BE$43)+(L935*$BF$43)+(M935*$BG$43)+(N935*$BH$43)</f>
        <v>2.4954608669463334</v>
      </c>
      <c r="R935" s="6">
        <f>$BX$43+ (B935*$BI$43) + (C935*$BJ$43) +(D935*$BK$43)+(E935*$BL$43)+(F935*$BM$43)+(G935*$BN$43)+(H935*$BO$43)+(I935*$BP$43)+(J935*$BQ$43)+(K935*$BR$43)+(L935*$BS$43)+(M935*$BT$43)+(N935*$BU$43)</f>
        <v>2.053859722839591</v>
      </c>
      <c r="S935" s="6">
        <f t="shared" ref="S935" si="10695">1/(1+EXP(-P935))</f>
        <v>0.75293418375792309</v>
      </c>
      <c r="T935" s="6">
        <f>1/(1+EXP(-Q935))</f>
        <v>0.92382299661895484</v>
      </c>
      <c r="U935" s="6">
        <f>1/(1+EXP(-R935))</f>
        <v>0.88633704164848148</v>
      </c>
      <c r="V935" s="6">
        <f>AB923+(S935*Y923)+(T935*Z923)+(U935*AA923)</f>
        <v>2.3021222780141959E-2</v>
      </c>
      <c r="W935" s="6">
        <f t="shared" ref="W935" si="10696">1/(1+EXP(-V935))</f>
        <v>0.50575505152701328</v>
      </c>
      <c r="X935" s="6">
        <f>(O935 -W935) *W935 * (1-W935)</f>
        <v>-0.12642201196185038</v>
      </c>
      <c r="Y935" s="6">
        <f>$Q$4*X935*S935</f>
        <v>-9.5187454385530206E-3</v>
      </c>
      <c r="Z935" s="6">
        <f>$Q$4*X935*T935</f>
        <v>-1.1679156192919399E-2</v>
      </c>
      <c r="AA935" s="6">
        <f>$Q$4*X935*U935</f>
        <v>-1.1205251208151542E-2</v>
      </c>
      <c r="AB935" s="6">
        <f>$Q$4*X935</f>
        <v>-1.2642201196185039E-2</v>
      </c>
      <c r="AC935" s="6">
        <f>$X935 *Y923</f>
        <v>-4.7214488531083142E-2</v>
      </c>
      <c r="AD935" s="6">
        <f>$X935 *Z923</f>
        <v>3.4493640413182605E-2</v>
      </c>
      <c r="AE935" s="6">
        <f>$X935 *AA923</f>
        <v>5.0906233971336083E-2</v>
      </c>
      <c r="AF935" s="6">
        <f>AC935 *S935*(1 - S935)</f>
        <v>-8.7830421168466049E-3</v>
      </c>
      <c r="AG935" s="6">
        <f>AD935 *T935*(1 - T935)</f>
        <v>2.4274577800318699E-3</v>
      </c>
      <c r="AH935" s="6">
        <f>AE935 *U935*(1 - U935)</f>
        <v>5.1284818670175557E-3</v>
      </c>
      <c r="AI935" s="6">
        <f t="shared" ref="AI935" si="10697">$Q$4*$AF$33 *B935</f>
        <v>-4.7762817871976817E-4</v>
      </c>
      <c r="AJ935" s="6">
        <f t="shared" ref="AJ935" si="10698">$Q$4*$AF$33 *C935</f>
        <v>-1.4922413481488689E-4</v>
      </c>
      <c r="AK935" s="6">
        <f t="shared" ref="AK935" si="10699">$Q$4*$AF$33 *D935</f>
        <v>-1.5809991978528909E-4</v>
      </c>
      <c r="AL935" s="6">
        <f t="shared" ref="AL935" si="10700">$Q$4*$AF$33 *E935</f>
        <v>-6.817712330390186E-4</v>
      </c>
      <c r="AM935" s="6">
        <f t="shared" ref="AM935" si="10701">$Q$4*$AF$33 *F935</f>
        <v>-1.3430172133339822E-3</v>
      </c>
      <c r="AN935" s="6">
        <f t="shared" ref="AN935" si="10702">$Q$4*$AF$33 *G935</f>
        <v>-1.4922413481488689E-4</v>
      </c>
      <c r="AO935" s="6">
        <f t="shared" ref="AO935" si="10703">$Q$4*$AF$33 *H935</f>
        <v>-1.5809991978528909E-4</v>
      </c>
      <c r="AP935" s="6">
        <f t="shared" ref="AP935" si="10704">$Q$4*$AF$33 *I935</f>
        <v>-6.8620912552421962E-4</v>
      </c>
      <c r="AQ935" s="6">
        <f t="shared" ref="AQ935" si="10705">$Q$4*$AF$33 *J935</f>
        <v>-1.5366202730008799E-4</v>
      </c>
      <c r="AR935" s="6">
        <f t="shared" ref="AR935" si="10706">$Q$4*$AF$33 *K935</f>
        <v>-1.501117133119271E-4</v>
      </c>
      <c r="AS935" s="6">
        <f t="shared" ref="AS935" si="10707">$Q$4*$AF$33 *L935</f>
        <v>-1.5366202730008799E-4</v>
      </c>
      <c r="AT935" s="6">
        <f t="shared" ref="AT935" si="10708">$Q$4*$AF$33 *M935</f>
        <v>-1.5366202730008799E-4</v>
      </c>
      <c r="AU935" s="6">
        <f t="shared" ref="AU935" si="10709">$Q$4*$AF$33 *N935</f>
        <v>-1.6253781227049019E-4</v>
      </c>
      <c r="AV935" s="6">
        <f t="shared" ref="AV935" si="10710">$Q$4*$AG$33 *B935</f>
        <v>-5.733351398497838E-5</v>
      </c>
      <c r="AW935" s="6">
        <f t="shared" ref="AW935" si="10711">$Q$4*$AG$33 *C935</f>
        <v>-1.7912561279859678E-5</v>
      </c>
      <c r="AX935" s="6">
        <f t="shared" ref="AX935" si="10712">$Q$4*$AG$33 *D935</f>
        <v>-1.8977992434052078E-5</v>
      </c>
      <c r="AY935" s="6">
        <f t="shared" ref="AY935" si="10713">$Q$4*$AG$33 *E935</f>
        <v>-8.1838430531403508E-5</v>
      </c>
      <c r="AZ935" s="6">
        <f t="shared" ref="AZ935" si="10714">$Q$4*$AG$33 *F935</f>
        <v>-1.6121305151873711E-4</v>
      </c>
      <c r="BA935" s="6">
        <f t="shared" ref="BA935" si="10715">$Q$4*$AG$33 *G935</f>
        <v>-1.7912561279859678E-5</v>
      </c>
      <c r="BB935" s="6">
        <f t="shared" ref="BB935" si="10716">$Q$4*$AG$33 *H935</f>
        <v>-1.8977992434052078E-5</v>
      </c>
      <c r="BC935" s="6">
        <f t="shared" ref="BC935" si="10717">$Q$4*$AG$33 *I935</f>
        <v>-8.2371146108499717E-5</v>
      </c>
      <c r="BD935" s="6">
        <f t="shared" ref="BD935" si="10718">$Q$4*$AG$33 *J935</f>
        <v>-1.8445276856955879E-5</v>
      </c>
      <c r="BE935" s="6">
        <f t="shared" ref="BE935" si="10719">$Q$4*$AG$33 *K935</f>
        <v>-1.8019104395278919E-5</v>
      </c>
      <c r="BF935" s="6">
        <f t="shared" ref="BF935" si="10720">$Q$4*$AG$33 *L935</f>
        <v>-1.8445276856955879E-5</v>
      </c>
      <c r="BG935" s="6">
        <f t="shared" ref="BG935" si="10721">$Q$4*$AG$33 *M935</f>
        <v>-1.8445276856955879E-5</v>
      </c>
      <c r="BH935" s="6">
        <f t="shared" ref="BH935" si="10722">$Q$4*$AG$33 *N935</f>
        <v>-1.9510708011148276E-5</v>
      </c>
      <c r="BI935" s="6">
        <f t="shared" ref="BI935" si="10723">$Q$4*$AH$33 *B935</f>
        <v>-3.1616436273228051E-5</v>
      </c>
      <c r="BJ935" s="6">
        <f t="shared" ref="BJ935" si="10724">$Q$4*$AH$33 *C935</f>
        <v>-9.8778412979074856E-6</v>
      </c>
      <c r="BK935" s="6">
        <f t="shared" ref="BK935" si="10725">$Q$4*$AH$33 *D935</f>
        <v>-1.0465370891835069E-5</v>
      </c>
      <c r="BL935" s="6">
        <f t="shared" ref="BL935" si="10726">$Q$4*$AH$33 *E935</f>
        <v>-4.5129616933562451E-5</v>
      </c>
      <c r="BM935" s="6">
        <f t="shared" ref="BM935" si="10727">$Q$4*$AH$33 *F935</f>
        <v>-8.8900571681167377E-5</v>
      </c>
      <c r="BN935" s="6">
        <f t="shared" ref="BN935" si="10728">$Q$4*$AH$33 *G935</f>
        <v>-9.8778412979074856E-6</v>
      </c>
      <c r="BO935" s="6">
        <f t="shared" ref="BO935" si="10729">$Q$4*$AH$33 *H935</f>
        <v>-1.0465370891835069E-5</v>
      </c>
      <c r="BP935" s="6">
        <f t="shared" ref="BP935" si="10730">$Q$4*$AH$33 *I935</f>
        <v>-4.5423381730526246E-5</v>
      </c>
      <c r="BQ935" s="6">
        <f t="shared" ref="BQ935" si="10731">$Q$4*$AH$33 *J935</f>
        <v>-1.0171606094871277E-5</v>
      </c>
      <c r="BR935" s="6">
        <f t="shared" ref="BR935" si="10732">$Q$4*$AH$33 *K935</f>
        <v>-9.9365942573002432E-6</v>
      </c>
      <c r="BS935" s="6">
        <f t="shared" ref="BS935" si="10733">$Q$4*$AH$33 *L935</f>
        <v>-1.0171606094871277E-5</v>
      </c>
      <c r="BT935" s="6">
        <f t="shared" ref="BT935" si="10734">$Q$4*$AH$33 *M935</f>
        <v>-1.0171606094871277E-5</v>
      </c>
      <c r="BU935" s="6">
        <f t="shared" ref="BU935" si="10735">$Q$4*$AH$33 *N935</f>
        <v>-1.075913568879886E-5</v>
      </c>
      <c r="BV935" s="6">
        <f>AF935*BV933</f>
        <v>-3.6218346741013265E-4</v>
      </c>
      <c r="BW935" s="6">
        <f t="shared" ref="BW935" si="10736">AG935*BW933</f>
        <v>7.6601322419667789E-4</v>
      </c>
      <c r="BX935" s="10">
        <f>AH935*BX933</f>
        <v>2.8658685250838021E-3</v>
      </c>
    </row>
    <row r="936" spans="1:76" x14ac:dyDescent="0.25">
      <c r="A936" s="53"/>
      <c r="B936" s="21" t="s">
        <v>74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13">
        <f>Y933+Y935</f>
        <v>0.36369711919829839</v>
      </c>
      <c r="Z936" s="13">
        <f t="shared" ref="Z936:AB936" si="10737">Z933+Z935</f>
        <v>-0.28476966883771848</v>
      </c>
      <c r="AA936" s="13">
        <f t="shared" si="10737"/>
        <v>-0.41413480814608378</v>
      </c>
      <c r="AB936" s="13">
        <f t="shared" si="10737"/>
        <v>0.33783281604100085</v>
      </c>
      <c r="AC936" s="36" t="s">
        <v>74</v>
      </c>
      <c r="AD936" s="36"/>
      <c r="AE936" s="36"/>
      <c r="AF936" s="36"/>
      <c r="AG936" s="36"/>
      <c r="AH936" s="36"/>
      <c r="AI936" s="14">
        <f>AI933+AI935</f>
        <v>-4.3225137854607978E-2</v>
      </c>
      <c r="AJ936" s="14">
        <f t="shared" ref="AJ936:BX936" si="10738">AJ933+AJ935</f>
        <v>0.77700442006715587</v>
      </c>
      <c r="AK936" s="14">
        <f t="shared" si="10738"/>
        <v>0.49931066750788328</v>
      </c>
      <c r="AL936" s="14">
        <f t="shared" si="10738"/>
        <v>1.6783278353222318E-2</v>
      </c>
      <c r="AM936" s="14">
        <f t="shared" si="10738"/>
        <v>6.7929161405305319E-2</v>
      </c>
      <c r="AN936" s="14">
        <f t="shared" si="10738"/>
        <v>0.3771444175205278</v>
      </c>
      <c r="AO936" s="14">
        <f t="shared" si="10738"/>
        <v>0.92391217145685889</v>
      </c>
      <c r="AP936" s="14">
        <f t="shared" si="10738"/>
        <v>1.858370374577839E-2</v>
      </c>
      <c r="AQ936" s="14">
        <f t="shared" si="10738"/>
        <v>0.59250149503428751</v>
      </c>
      <c r="AR936" s="14">
        <f t="shared" si="10738"/>
        <v>8.2153627901815671E-2</v>
      </c>
      <c r="AS936" s="14">
        <f t="shared" si="10738"/>
        <v>0.54872662282106344</v>
      </c>
      <c r="AT936" s="14">
        <f t="shared" si="10738"/>
        <v>0.92697448577082142</v>
      </c>
      <c r="AU936" s="14">
        <f t="shared" si="10738"/>
        <v>0.84118507090249484</v>
      </c>
      <c r="AV936" s="14">
        <f t="shared" si="10738"/>
        <v>0.64457596411693485</v>
      </c>
      <c r="AW936" s="14">
        <f t="shared" si="10738"/>
        <v>0.89352849908894394</v>
      </c>
      <c r="AX936" s="14">
        <f t="shared" si="10738"/>
        <v>0.68424521862932197</v>
      </c>
      <c r="AY936" s="14">
        <f t="shared" si="10738"/>
        <v>0.91922968879943023</v>
      </c>
      <c r="AZ936" s="14">
        <f t="shared" si="10738"/>
        <v>0.67052941527732046</v>
      </c>
      <c r="BA936" s="14">
        <f t="shared" si="10738"/>
        <v>0.18632094317837727</v>
      </c>
      <c r="BB936" s="14">
        <f t="shared" si="10738"/>
        <v>0.3395140260933775</v>
      </c>
      <c r="BC936" s="14">
        <f t="shared" si="10738"/>
        <v>0.79266809556577844</v>
      </c>
      <c r="BD936" s="14">
        <f t="shared" si="10738"/>
        <v>0.68527264164446655</v>
      </c>
      <c r="BE936" s="14">
        <f t="shared" si="10738"/>
        <v>4.3870468096671458E-2</v>
      </c>
      <c r="BF936" s="14">
        <f t="shared" si="10738"/>
        <v>0.64837828795766173</v>
      </c>
      <c r="BG936" s="14">
        <f t="shared" si="10738"/>
        <v>0.77451302512000353</v>
      </c>
      <c r="BH936" s="14">
        <f t="shared" si="10738"/>
        <v>0.97885330227003087</v>
      </c>
      <c r="BI936" s="14">
        <f t="shared" si="10738"/>
        <v>0.74092428541467714</v>
      </c>
      <c r="BJ936" s="14">
        <f t="shared" si="10738"/>
        <v>0.38520248050030292</v>
      </c>
      <c r="BK936" s="14">
        <f t="shared" si="10738"/>
        <v>0.33187150458107784</v>
      </c>
      <c r="BL936" s="14">
        <f t="shared" si="10738"/>
        <v>5.9693617636049488E-2</v>
      </c>
      <c r="BM936" s="14">
        <f t="shared" si="10738"/>
        <v>0.76585704859133952</v>
      </c>
      <c r="BN936" s="14">
        <f t="shared" si="10738"/>
        <v>0.46558276844063956</v>
      </c>
      <c r="BO936" s="14">
        <f t="shared" si="10738"/>
        <v>0.8893204873815258</v>
      </c>
      <c r="BP936" s="14">
        <f t="shared" si="10738"/>
        <v>0.34149069630699475</v>
      </c>
      <c r="BQ936" s="14">
        <f t="shared" si="10738"/>
        <v>0.37164239710369334</v>
      </c>
      <c r="BR936" s="14">
        <f t="shared" si="10738"/>
        <v>0.31966242673388978</v>
      </c>
      <c r="BS936" s="14">
        <f t="shared" si="10738"/>
        <v>0.20221650384430456</v>
      </c>
      <c r="BT936" s="14">
        <f t="shared" si="10738"/>
        <v>0.79127513265843341</v>
      </c>
      <c r="BU936" s="14">
        <f t="shared" si="10738"/>
        <v>0.21166476132634726</v>
      </c>
      <c r="BV936" s="14">
        <f t="shared" si="10738"/>
        <v>4.0874493140963933E-2</v>
      </c>
      <c r="BW936" s="14">
        <f t="shared" si="10738"/>
        <v>0.31632792762611101</v>
      </c>
      <c r="BX936" s="15">
        <f t="shared" si="10738"/>
        <v>0.56168007502834949</v>
      </c>
    </row>
    <row r="937" spans="1:76" x14ac:dyDescent="0.25">
      <c r="A937" s="53"/>
      <c r="BX937" s="12"/>
    </row>
    <row r="938" spans="1:76" x14ac:dyDescent="0.25">
      <c r="A938" s="53"/>
      <c r="B938" s="8">
        <v>0.29330855018587365</v>
      </c>
      <c r="C938" s="3">
        <v>0.10297397769516729</v>
      </c>
      <c r="D938" s="3">
        <v>0.11189591078066916</v>
      </c>
      <c r="E938" s="3">
        <v>0.45687732342007437</v>
      </c>
      <c r="F938" s="3">
        <v>0.62639405204460963</v>
      </c>
      <c r="G938" s="3">
        <v>0.1</v>
      </c>
      <c r="H938" s="3">
        <v>0.1</v>
      </c>
      <c r="I938" s="3">
        <v>0.51635687732342006</v>
      </c>
      <c r="J938" s="3">
        <v>0.1</v>
      </c>
      <c r="K938" s="3">
        <v>0.10118959107806692</v>
      </c>
      <c r="L938" s="3">
        <v>0.10297397769516729</v>
      </c>
      <c r="M938" s="3">
        <v>0.1</v>
      </c>
      <c r="N938" s="3">
        <v>0.120817843866171</v>
      </c>
      <c r="O938" s="3">
        <v>0</v>
      </c>
      <c r="P938" s="6">
        <f>$BV$43+ (B938*AI932) + (C938*$AJ$43) +(D938*$AK$43)+(E938*$AL$43)+(F938*$AM$43)+(G938*$AN$43)+(H938*$AO$43)+(I938*$AP$43)+(J938*$AQ$43)+(K938*$AR$43)+(L938*$AS$43)+(M938*$AT$43)+(N938*$AU$43)</f>
        <v>1.0450014245468009</v>
      </c>
      <c r="Q938" s="6">
        <f>$BW$43+ (B938*$AV$43) + (C938*$AW$43) +(D938*$AX$43)+(E938*$AY$43)+(F938*$AZ$43)+(G938*$BA$43)+(H938*$BB$43)+(I938*$BC$43)+(J938*$BD$43)+(K938*$BE$43)+(L938*$BF$43)+(M938*$BG$43)+(N938*$BH$43)</f>
        <v>2.3443019607308897</v>
      </c>
      <c r="R938" s="6">
        <f>$BX$43+ (B938*$BI$43) + (C938*$BJ$43) +(D938*$BK$43)+(E938*$BL$43)+(F938*$BM$43)+(G938*$BN$43)+(H938*$BO$43)+(I938*$BP$43)+(J938*$BQ$43)+(K938*$BR$43)+(L938*$BS$43)+(M938*$BT$43)+(N938*$BU$43)</f>
        <v>1.8369785785248183</v>
      </c>
      <c r="S938" s="6">
        <f t="shared" ref="S938" si="10739">1/(1+EXP(-P938))</f>
        <v>0.7398138808798016</v>
      </c>
      <c r="T938" s="6">
        <f>1/(1+EXP(-Q938))</f>
        <v>0.91248025012168565</v>
      </c>
      <c r="U938" s="6">
        <f>1/(1+EXP(-R938))</f>
        <v>0.86259097721480193</v>
      </c>
      <c r="V938" s="6">
        <f>AB923+(S938*Y923)+(T938*Z923)+(U938*AA923)</f>
        <v>3.0777838308982786E-2</v>
      </c>
      <c r="W938" s="6">
        <f t="shared" ref="W938" si="10740">1/(1+EXP(-V938))</f>
        <v>0.50769385223713226</v>
      </c>
      <c r="X938" s="6">
        <f>(O938 -W938) *W938 * (1-W938)</f>
        <v>-0.12689340993778939</v>
      </c>
      <c r="Y938" s="6">
        <f>$Q$4*X938*S938</f>
        <v>-9.3877506064147555E-3</v>
      </c>
      <c r="Z938" s="6">
        <f>$Q$4*X938*T938</f>
        <v>-1.1578773043882766E-2</v>
      </c>
      <c r="AA938" s="6">
        <f>$Q$4*X938*U938</f>
        <v>-1.0945711048035621E-2</v>
      </c>
      <c r="AB938" s="6">
        <f>$Q$4*X938</f>
        <v>-1.268934099377894E-2</v>
      </c>
      <c r="AC938" s="6">
        <f>$X938 *Y923</f>
        <v>-4.7390540264346685E-2</v>
      </c>
      <c r="AD938" s="6">
        <f>$X938 *Z923</f>
        <v>3.4622259092961641E-2</v>
      </c>
      <c r="AE938" s="6">
        <f>$X938 *AA923</f>
        <v>5.1096051355859332E-2</v>
      </c>
      <c r="AF938" s="6">
        <f>AC938 *S938*(1 - S938)</f>
        <v>-9.122172042353164E-3</v>
      </c>
      <c r="AG938" s="6">
        <f>AD938 *T938*(1 - T938)</f>
        <v>2.7649351089073216E-3</v>
      </c>
      <c r="AH938" s="6">
        <f>AE938 *U938*(1 - U938)</f>
        <v>6.0563016996505988E-3</v>
      </c>
      <c r="AI938" s="6">
        <f t="shared" ref="AI938" si="10741">$Q$4*$AF$33 *B938</f>
        <v>-4.3768714635295826E-4</v>
      </c>
      <c r="AJ938" s="6">
        <f t="shared" ref="AJ938" si="10742">$Q$4*$AF$33 *C938</f>
        <v>-1.5366202730008799E-4</v>
      </c>
      <c r="AK938" s="6">
        <f t="shared" ref="AK938" si="10743">$Q$4*$AF$33 *D938</f>
        <v>-1.6697570475569131E-4</v>
      </c>
      <c r="AL938" s="6">
        <f t="shared" ref="AL938" si="10744">$Q$4*$AF$33 *E938</f>
        <v>-6.817712330390186E-4</v>
      </c>
      <c r="AM938" s="6">
        <f t="shared" ref="AM938" si="10745">$Q$4*$AF$33 *F938</f>
        <v>-9.3473110469548108E-4</v>
      </c>
      <c r="AN938" s="6">
        <f t="shared" ref="AN938" si="10746">$Q$4*$AF$33 *G938</f>
        <v>-1.4922413481488689E-4</v>
      </c>
      <c r="AO938" s="6">
        <f t="shared" ref="AO938" si="10747">$Q$4*$AF$33 *H938</f>
        <v>-1.4922413481488689E-4</v>
      </c>
      <c r="AP938" s="6">
        <f t="shared" ref="AP938" si="10748">$Q$4*$AF$33 *I938</f>
        <v>-7.7052908274304044E-4</v>
      </c>
      <c r="AQ938" s="6">
        <f t="shared" ref="AQ938" si="10749">$Q$4*$AF$33 *J938</f>
        <v>-1.4922413481488689E-4</v>
      </c>
      <c r="AR938" s="6">
        <f t="shared" ref="AR938" si="10750">$Q$4*$AF$33 *K938</f>
        <v>-1.5099929180896734E-4</v>
      </c>
      <c r="AS938" s="6">
        <f t="shared" ref="AS938" si="10751">$Q$4*$AF$33 *L938</f>
        <v>-1.5366202730008799E-4</v>
      </c>
      <c r="AT938" s="6">
        <f t="shared" ref="AT938" si="10752">$Q$4*$AF$33 *M938</f>
        <v>-1.4922413481488689E-4</v>
      </c>
      <c r="AU938" s="6">
        <f t="shared" ref="AU938" si="10753">$Q$4*$AF$33 *N938</f>
        <v>-1.8028938221129458E-4</v>
      </c>
      <c r="AV938" s="6">
        <f t="shared" ref="AV938" si="10754">$Q$4*$AG$33 *B938</f>
        <v>-5.2539073791112597E-5</v>
      </c>
      <c r="AW938" s="6">
        <f t="shared" ref="AW938" si="10755">$Q$4*$AG$33 *C938</f>
        <v>-1.8445276856955879E-5</v>
      </c>
      <c r="AX938" s="6">
        <f t="shared" ref="AX938" si="10756">$Q$4*$AG$33 *D938</f>
        <v>-2.0043423588244475E-5</v>
      </c>
      <c r="AY938" s="6">
        <f t="shared" ref="AY938" si="10757">$Q$4*$AG$33 *E938</f>
        <v>-8.1838430531403508E-5</v>
      </c>
      <c r="AZ938" s="6">
        <f t="shared" ref="AZ938" si="10758">$Q$4*$AG$33 *F938</f>
        <v>-1.1220321842588683E-4</v>
      </c>
      <c r="BA938" s="6">
        <f t="shared" ref="BA938" si="10759">$Q$4*$AG$33 *G938</f>
        <v>-1.7912561279859678E-5</v>
      </c>
      <c r="BB938" s="6">
        <f t="shared" ref="BB938" si="10760">$Q$4*$AG$33 *H938</f>
        <v>-1.7912561279859678E-5</v>
      </c>
      <c r="BC938" s="6">
        <f t="shared" ref="BC938" si="10761">$Q$4*$AG$33 *I938</f>
        <v>-9.2492742073327477E-5</v>
      </c>
      <c r="BD938" s="6">
        <f t="shared" ref="BD938" si="10762">$Q$4*$AG$33 *J938</f>
        <v>-1.7912561279859678E-5</v>
      </c>
      <c r="BE938" s="6">
        <f t="shared" ref="BE938" si="10763">$Q$4*$AG$33 *K938</f>
        <v>-1.812564751069816E-5</v>
      </c>
      <c r="BF938" s="6">
        <f t="shared" ref="BF938" si="10764">$Q$4*$AG$33 *L938</f>
        <v>-1.8445276856955879E-5</v>
      </c>
      <c r="BG938" s="6">
        <f t="shared" ref="BG938" si="10765">$Q$4*$AG$33 *M938</f>
        <v>-1.7912561279859678E-5</v>
      </c>
      <c r="BH938" s="6">
        <f t="shared" ref="BH938" si="10766">$Q$4*$AG$33 *N938</f>
        <v>-2.164157031953307E-5</v>
      </c>
      <c r="BI938" s="6">
        <f t="shared" ref="BI938" si="10767">$Q$4*$AH$33 *B938</f>
        <v>-2.897255310055393E-5</v>
      </c>
      <c r="BJ938" s="6">
        <f t="shared" ref="BJ938" si="10768">$Q$4*$AH$33 *C938</f>
        <v>-1.0171606094871277E-5</v>
      </c>
      <c r="BK938" s="6">
        <f t="shared" ref="BK938" si="10769">$Q$4*$AH$33 *D938</f>
        <v>-1.1052900485762652E-5</v>
      </c>
      <c r="BL938" s="6">
        <f t="shared" ref="BL938" si="10770">$Q$4*$AH$33 *E938</f>
        <v>-4.5129616933562451E-5</v>
      </c>
      <c r="BM938" s="6">
        <f t="shared" ref="BM938" si="10771">$Q$4*$AH$33 *F938</f>
        <v>-6.1874210360498563E-5</v>
      </c>
      <c r="BN938" s="6">
        <f t="shared" ref="BN938" si="10772">$Q$4*$AH$33 *G938</f>
        <v>-9.8778412979074856E-6</v>
      </c>
      <c r="BO938" s="6">
        <f t="shared" ref="BO938" si="10773">$Q$4*$AH$33 *H938</f>
        <v>-9.8778412979074856E-6</v>
      </c>
      <c r="BP938" s="6">
        <f t="shared" ref="BP938" si="10774">$Q$4*$AH$33 *I938</f>
        <v>-5.1004912872838277E-5</v>
      </c>
      <c r="BQ938" s="6">
        <f t="shared" ref="BQ938" si="10775">$Q$4*$AH$33 *J938</f>
        <v>-9.8778412979074856E-6</v>
      </c>
      <c r="BR938" s="6">
        <f t="shared" ref="BR938" si="10776">$Q$4*$AH$33 *K938</f>
        <v>-9.9953472166930026E-6</v>
      </c>
      <c r="BS938" s="6">
        <f t="shared" ref="BS938" si="10777">$Q$4*$AH$33 *L938</f>
        <v>-1.0171606094871277E-5</v>
      </c>
      <c r="BT938" s="6">
        <f t="shared" ref="BT938" si="10778">$Q$4*$AH$33 *M938</f>
        <v>-9.8778412979074856E-6</v>
      </c>
      <c r="BU938" s="6">
        <f t="shared" ref="BU938" si="10779">$Q$4*$AH$33 *N938</f>
        <v>-1.1934194876654025E-5</v>
      </c>
      <c r="BV938" s="6">
        <f>AF938*BV936</f>
        <v>-3.7286415857585735E-4</v>
      </c>
      <c r="BW938" s="6">
        <f t="shared" ref="BW938" si="10780">AG938*BW936</f>
        <v>8.7462619302132861E-4</v>
      </c>
      <c r="BX938" s="10">
        <f>AH938*BX936</f>
        <v>3.4017039930540689E-3</v>
      </c>
    </row>
    <row r="939" spans="1:76" x14ac:dyDescent="0.25">
      <c r="A939" s="53"/>
      <c r="B939" s="21" t="s">
        <v>74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13">
        <f>Y936+Y938</f>
        <v>0.35430936859188361</v>
      </c>
      <c r="Z939" s="13">
        <f t="shared" ref="Z939:AB939" si="10781">Z936+Z938</f>
        <v>-0.29634844188160125</v>
      </c>
      <c r="AA939" s="13">
        <f t="shared" si="10781"/>
        <v>-0.42508051919411938</v>
      </c>
      <c r="AB939" s="13">
        <f t="shared" si="10781"/>
        <v>0.32514347504722191</v>
      </c>
      <c r="AC939" s="36" t="s">
        <v>74</v>
      </c>
      <c r="AD939" s="36"/>
      <c r="AE939" s="36"/>
      <c r="AF939" s="36"/>
      <c r="AG939" s="36"/>
      <c r="AH939" s="36"/>
      <c r="AI939" s="14">
        <f>AI936+AI938</f>
        <v>-4.3662825000960935E-2</v>
      </c>
      <c r="AJ939" s="14">
        <f t="shared" ref="AJ939:BX939" si="10782">AJ936+AJ938</f>
        <v>0.77685075803985582</v>
      </c>
      <c r="AK939" s="14">
        <f t="shared" si="10782"/>
        <v>0.49914369180312756</v>
      </c>
      <c r="AL939" s="14">
        <f t="shared" si="10782"/>
        <v>1.6101507120183298E-2</v>
      </c>
      <c r="AM939" s="14">
        <f t="shared" si="10782"/>
        <v>6.6994430300609836E-2</v>
      </c>
      <c r="AN939" s="14">
        <f t="shared" si="10782"/>
        <v>0.37699519338571291</v>
      </c>
      <c r="AO939" s="14">
        <f t="shared" si="10782"/>
        <v>0.923762947322044</v>
      </c>
      <c r="AP939" s="14">
        <f t="shared" si="10782"/>
        <v>1.781317466303535E-2</v>
      </c>
      <c r="AQ939" s="14">
        <f t="shared" si="10782"/>
        <v>0.59235227089947262</v>
      </c>
      <c r="AR939" s="14">
        <f t="shared" si="10782"/>
        <v>8.2002628610006706E-2</v>
      </c>
      <c r="AS939" s="14">
        <f t="shared" si="10782"/>
        <v>0.54857296079376339</v>
      </c>
      <c r="AT939" s="14">
        <f t="shared" si="10782"/>
        <v>0.92682526163600654</v>
      </c>
      <c r="AU939" s="14">
        <f t="shared" si="10782"/>
        <v>0.84100478152028357</v>
      </c>
      <c r="AV939" s="14">
        <f t="shared" si="10782"/>
        <v>0.64452342504314375</v>
      </c>
      <c r="AW939" s="14">
        <f t="shared" si="10782"/>
        <v>0.89351005381208704</v>
      </c>
      <c r="AX939" s="14">
        <f t="shared" si="10782"/>
        <v>0.68422517520573378</v>
      </c>
      <c r="AY939" s="14">
        <f t="shared" si="10782"/>
        <v>0.91914785036889879</v>
      </c>
      <c r="AZ939" s="14">
        <f t="shared" si="10782"/>
        <v>0.6704172120588946</v>
      </c>
      <c r="BA939" s="14">
        <f t="shared" si="10782"/>
        <v>0.18630303061709741</v>
      </c>
      <c r="BB939" s="14">
        <f t="shared" si="10782"/>
        <v>0.33949611353209763</v>
      </c>
      <c r="BC939" s="14">
        <f t="shared" si="10782"/>
        <v>0.79257560282370509</v>
      </c>
      <c r="BD939" s="14">
        <f t="shared" si="10782"/>
        <v>0.68525472908318674</v>
      </c>
      <c r="BE939" s="14">
        <f t="shared" si="10782"/>
        <v>4.385234244916076E-2</v>
      </c>
      <c r="BF939" s="14">
        <f t="shared" si="10782"/>
        <v>0.64835984268080482</v>
      </c>
      <c r="BG939" s="14">
        <f t="shared" si="10782"/>
        <v>0.77449511255872372</v>
      </c>
      <c r="BH939" s="14">
        <f t="shared" si="10782"/>
        <v>0.97883166069971128</v>
      </c>
      <c r="BI939" s="14">
        <f t="shared" si="10782"/>
        <v>0.74089531286157662</v>
      </c>
      <c r="BJ939" s="14">
        <f t="shared" si="10782"/>
        <v>0.38519230889420808</v>
      </c>
      <c r="BK939" s="14">
        <f t="shared" si="10782"/>
        <v>0.33186045168059208</v>
      </c>
      <c r="BL939" s="14">
        <f t="shared" si="10782"/>
        <v>5.9648488019115924E-2</v>
      </c>
      <c r="BM939" s="14">
        <f t="shared" si="10782"/>
        <v>0.76579517438097899</v>
      </c>
      <c r="BN939" s="14">
        <f t="shared" si="10782"/>
        <v>0.46557289059934165</v>
      </c>
      <c r="BO939" s="14">
        <f t="shared" si="10782"/>
        <v>0.88931060954022789</v>
      </c>
      <c r="BP939" s="14">
        <f t="shared" si="10782"/>
        <v>0.34143969139412189</v>
      </c>
      <c r="BQ939" s="14">
        <f t="shared" si="10782"/>
        <v>0.37163251926239543</v>
      </c>
      <c r="BR939" s="14">
        <f t="shared" si="10782"/>
        <v>0.3196524313866731</v>
      </c>
      <c r="BS939" s="14">
        <f t="shared" si="10782"/>
        <v>0.20220633223820969</v>
      </c>
      <c r="BT939" s="14">
        <f t="shared" si="10782"/>
        <v>0.7912652548171355</v>
      </c>
      <c r="BU939" s="14">
        <f t="shared" si="10782"/>
        <v>0.2116528271314706</v>
      </c>
      <c r="BV939" s="14">
        <f t="shared" si="10782"/>
        <v>4.0501628982388078E-2</v>
      </c>
      <c r="BW939" s="14">
        <f t="shared" si="10782"/>
        <v>0.31720255381913232</v>
      </c>
      <c r="BX939" s="15">
        <f t="shared" si="10782"/>
        <v>0.56508177902140355</v>
      </c>
    </row>
    <row r="940" spans="1:76" x14ac:dyDescent="0.25">
      <c r="A940" s="53"/>
      <c r="BX940" s="12"/>
    </row>
    <row r="941" spans="1:76" x14ac:dyDescent="0.25">
      <c r="A941" s="53"/>
      <c r="B941" s="8">
        <v>0.26654275092936808</v>
      </c>
      <c r="C941" s="3">
        <v>0.10297397769516729</v>
      </c>
      <c r="D941" s="3">
        <v>0.10892193308550187</v>
      </c>
      <c r="E941" s="3">
        <v>0.48661710037174721</v>
      </c>
      <c r="F941" s="3">
        <v>0.86133828996282535</v>
      </c>
      <c r="G941" s="3">
        <v>0.10297397769516729</v>
      </c>
      <c r="H941" s="3">
        <v>0.10594795539033458</v>
      </c>
      <c r="I941" s="3">
        <v>0.52230483271375472</v>
      </c>
      <c r="J941" s="3">
        <v>0.10297397769516729</v>
      </c>
      <c r="K941" s="3">
        <v>0.10178438661710038</v>
      </c>
      <c r="L941" s="3">
        <v>0.10594795539033458</v>
      </c>
      <c r="M941" s="3">
        <v>0.10297397769516729</v>
      </c>
      <c r="N941" s="3">
        <v>0.11784386617100373</v>
      </c>
      <c r="O941" s="3">
        <v>1</v>
      </c>
      <c r="P941" s="6">
        <f>$BV$43+ (B941*AI935) + (C941*$AJ$43) +(D941*$AK$43)+(E941*$AL$43)+(F941*$AM$43)+(G941*$AN$43)+(H941*$AO$43)+(I941*$AP$43)+(J941*$AQ$43)+(K941*$AR$43)+(L941*$AS$43)+(M941*$AT$43)+(N941*$AU$43)</f>
        <v>1.1317147385344517</v>
      </c>
      <c r="Q941" s="6">
        <f>$BW$43+ (B941*$AV$43) + (C941*$AW$43) +(D941*$AX$43)+(E941*$AY$43)+(F941*$AZ$43)+(G941*$BA$43)+(H941*$BB$43)+(I941*$BC$43)+(J941*$BD$43)+(K941*$BE$43)+(L941*$BF$43)+(M941*$BG$43)+(N941*$BH$43)</f>
        <v>2.5278153577523916</v>
      </c>
      <c r="R941" s="6">
        <f>$BX$43+ (B941*$BI$43) + (C941*$BJ$43) +(D941*$BK$43)+(E941*$BL$43)+(F941*$BM$43)+(G941*$BN$43)+(H941*$BO$43)+(I941*$BP$43)+(J941*$BQ$43)+(K941*$BR$43)+(L941*$BS$43)+(M941*$BT$43)+(N941*$BU$43)</f>
        <v>2.0140708588530623</v>
      </c>
      <c r="S941" s="6">
        <f t="shared" ref="S941" si="10783">1/(1+EXP(-P941))</f>
        <v>0.75615520917549806</v>
      </c>
      <c r="T941" s="6">
        <f>1/(1+EXP(-Q941))</f>
        <v>0.92606892041802802</v>
      </c>
      <c r="U941" s="6">
        <f>1/(1+EXP(-R941))</f>
        <v>0.88226653012088019</v>
      </c>
      <c r="V941" s="6">
        <f>AB923+(S941*Y923)+(T941*Z923)+(U941*AA923)</f>
        <v>2.5250450013196202E-2</v>
      </c>
      <c r="W941" s="6">
        <f t="shared" ref="W941" si="10784">1/(1+EXP(-V941))</f>
        <v>0.50631227712231008</v>
      </c>
      <c r="X941" s="6">
        <f>(O941 -W941) *W941 * (1-W941)</f>
        <v>0.12340225980987563</v>
      </c>
      <c r="Y941" s="6">
        <f>$Q$4*X941*S941</f>
        <v>9.3311261579265663E-3</v>
      </c>
      <c r="Z941" s="6">
        <f>$Q$4*X941*T941</f>
        <v>1.1427899751927654E-2</v>
      </c>
      <c r="AA941" s="6">
        <f>$Q$4*X941*U941</f>
        <v>1.0887368357153433E-2</v>
      </c>
      <c r="AB941" s="6">
        <f>$Q$4*X941</f>
        <v>1.2340225980987564E-2</v>
      </c>
      <c r="AC941" s="6">
        <f>$X941 *Y923</f>
        <v>4.6086709822821877E-2</v>
      </c>
      <c r="AD941" s="6">
        <f>$X941 *Z923</f>
        <v>-3.3669715502870436E-2</v>
      </c>
      <c r="AE941" s="6">
        <f>$X941 *AA923</f>
        <v>-4.9690273180977351E-2</v>
      </c>
      <c r="AF941" s="6">
        <f>AC941 *S941*(1 - S941)</f>
        <v>8.4976753534540244E-3</v>
      </c>
      <c r="AG941" s="6">
        <f>AD941 *T941*(1 - T941)</f>
        <v>-2.3052063328877605E-3</v>
      </c>
      <c r="AH941" s="6">
        <f>AE941 *U941*(1 - U941)</f>
        <v>-5.1614429604192333E-3</v>
      </c>
      <c r="AI941" s="6">
        <f t="shared" ref="AI941" si="10785">$Q$4*$AF$33 *B941</f>
        <v>-3.9774611398614841E-4</v>
      </c>
      <c r="AJ941" s="6">
        <f t="shared" ref="AJ941" si="10786">$Q$4*$AF$33 *C941</f>
        <v>-1.5366202730008799E-4</v>
      </c>
      <c r="AK941" s="6">
        <f t="shared" ref="AK941" si="10787">$Q$4*$AF$33 *D941</f>
        <v>-1.6253781227049019E-4</v>
      </c>
      <c r="AL941" s="6">
        <f t="shared" ref="AL941" si="10788">$Q$4*$AF$33 *E941</f>
        <v>-7.2615015789102952E-4</v>
      </c>
      <c r="AM941" s="6">
        <f t="shared" ref="AM941" si="10789">$Q$4*$AF$33 *F941</f>
        <v>-1.285324611026368E-3</v>
      </c>
      <c r="AN941" s="6">
        <f t="shared" ref="AN941" si="10790">$Q$4*$AF$33 *G941</f>
        <v>-1.5366202730008799E-4</v>
      </c>
      <c r="AO941" s="6">
        <f t="shared" ref="AO941" si="10791">$Q$4*$AF$33 *H941</f>
        <v>-1.5809991978528909E-4</v>
      </c>
      <c r="AP941" s="6">
        <f t="shared" ref="AP941" si="10792">$Q$4*$AF$33 *I941</f>
        <v>-7.794048677134428E-4</v>
      </c>
      <c r="AQ941" s="6">
        <f t="shared" ref="AQ941" si="10793">$Q$4*$AF$33 *J941</f>
        <v>-1.5366202730008799E-4</v>
      </c>
      <c r="AR941" s="6">
        <f t="shared" ref="AR941" si="10794">$Q$4*$AF$33 *K941</f>
        <v>-1.5188687030600755E-4</v>
      </c>
      <c r="AS941" s="6">
        <f t="shared" ref="AS941" si="10795">$Q$4*$AF$33 *L941</f>
        <v>-1.5809991978528909E-4</v>
      </c>
      <c r="AT941" s="6">
        <f t="shared" ref="AT941" si="10796">$Q$4*$AF$33 *M941</f>
        <v>-1.5366202730008799E-4</v>
      </c>
      <c r="AU941" s="6">
        <f t="shared" ref="AU941" si="10797">$Q$4*$AF$33 *N941</f>
        <v>-1.7585148972609351E-4</v>
      </c>
      <c r="AV941" s="6">
        <f t="shared" ref="AV941" si="10798">$Q$4*$AG$33 *B941</f>
        <v>-4.7744633597246808E-5</v>
      </c>
      <c r="AW941" s="6">
        <f t="shared" ref="AW941" si="10799">$Q$4*$AG$33 *C941</f>
        <v>-1.8445276856955879E-5</v>
      </c>
      <c r="AX941" s="6">
        <f t="shared" ref="AX941" si="10800">$Q$4*$AG$33 *D941</f>
        <v>-1.9510708011148276E-5</v>
      </c>
      <c r="AY941" s="6">
        <f t="shared" ref="AY941" si="10801">$Q$4*$AG$33 *E941</f>
        <v>-8.71655863023655E-5</v>
      </c>
      <c r="AZ941" s="6">
        <f t="shared" ref="AZ941" si="10802">$Q$4*$AG$33 *F941</f>
        <v>-1.5428774901648652E-4</v>
      </c>
      <c r="BA941" s="6">
        <f t="shared" ref="BA941" si="10803">$Q$4*$AG$33 *G941</f>
        <v>-1.8445276856955879E-5</v>
      </c>
      <c r="BB941" s="6">
        <f t="shared" ref="BB941" si="10804">$Q$4*$AG$33 *H941</f>
        <v>-1.8977992434052078E-5</v>
      </c>
      <c r="BC941" s="6">
        <f t="shared" ref="BC941" si="10805">$Q$4*$AG$33 *I941</f>
        <v>-9.3558173227519895E-5</v>
      </c>
      <c r="BD941" s="6">
        <f t="shared" ref="BD941" si="10806">$Q$4*$AG$33 *J941</f>
        <v>-1.8445276856955879E-5</v>
      </c>
      <c r="BE941" s="6">
        <f t="shared" ref="BE941" si="10807">$Q$4*$AG$33 *K941</f>
        <v>-1.8232190626117397E-5</v>
      </c>
      <c r="BF941" s="6">
        <f t="shared" ref="BF941" si="10808">$Q$4*$AG$33 *L941</f>
        <v>-1.8977992434052078E-5</v>
      </c>
      <c r="BG941" s="6">
        <f t="shared" ref="BG941" si="10809">$Q$4*$AG$33 *M941</f>
        <v>-1.8445276856955879E-5</v>
      </c>
      <c r="BH941" s="6">
        <f t="shared" ref="BH941" si="10810">$Q$4*$AG$33 *N941</f>
        <v>-2.1108854742436872E-5</v>
      </c>
      <c r="BI941" s="6">
        <f t="shared" ref="BI941" si="10811">$Q$4*$AH$33 *B941</f>
        <v>-2.6328669927879809E-5</v>
      </c>
      <c r="BJ941" s="6">
        <f t="shared" ref="BJ941" si="10812">$Q$4*$AH$33 *C941</f>
        <v>-1.0171606094871277E-5</v>
      </c>
      <c r="BK941" s="6">
        <f t="shared" ref="BK941" si="10813">$Q$4*$AH$33 *D941</f>
        <v>-1.075913568879886E-5</v>
      </c>
      <c r="BL941" s="6">
        <f t="shared" ref="BL941" si="10814">$Q$4*$AH$33 *E941</f>
        <v>-4.8067264903200367E-5</v>
      </c>
      <c r="BM941" s="6">
        <f t="shared" ref="BM941" si="10815">$Q$4*$AH$33 *F941</f>
        <v>-8.5081629320638089E-5</v>
      </c>
      <c r="BN941" s="6">
        <f t="shared" ref="BN941" si="10816">$Q$4*$AH$33 *G941</f>
        <v>-1.0171606094871277E-5</v>
      </c>
      <c r="BO941" s="6">
        <f t="shared" ref="BO941" si="10817">$Q$4*$AH$33 *H941</f>
        <v>-1.0465370891835069E-5</v>
      </c>
      <c r="BP941" s="6">
        <f t="shared" ref="BP941" si="10818">$Q$4*$AH$33 *I941</f>
        <v>-5.1592442466765873E-5</v>
      </c>
      <c r="BQ941" s="6">
        <f t="shared" ref="BQ941" si="10819">$Q$4*$AH$33 *J941</f>
        <v>-1.0171606094871277E-5</v>
      </c>
      <c r="BR941" s="6">
        <f t="shared" ref="BR941" si="10820">$Q$4*$AH$33 *K941</f>
        <v>-1.005410017608576E-5</v>
      </c>
      <c r="BS941" s="6">
        <f t="shared" ref="BS941" si="10821">$Q$4*$AH$33 *L941</f>
        <v>-1.0465370891835069E-5</v>
      </c>
      <c r="BT941" s="6">
        <f t="shared" ref="BT941" si="10822">$Q$4*$AH$33 *M941</f>
        <v>-1.0171606094871277E-5</v>
      </c>
      <c r="BU941" s="6">
        <f t="shared" ref="BU941" si="10823">$Q$4*$AH$33 *N941</f>
        <v>-1.1640430079690235E-5</v>
      </c>
      <c r="BV941" s="6">
        <f>AF941*BV939</f>
        <v>3.4416969437837838E-4</v>
      </c>
      <c r="BW941" s="6">
        <f t="shared" ref="BW941" si="10824">AG941*BW939</f>
        <v>-7.3121733587203455E-4</v>
      </c>
      <c r="BX941" s="10">
        <f>AH941*BX939</f>
        <v>-2.9166373703912001E-3</v>
      </c>
    </row>
    <row r="942" spans="1:76" x14ac:dyDescent="0.25">
      <c r="A942" s="53"/>
      <c r="B942" s="21" t="s">
        <v>74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13">
        <f>Y939+Y941</f>
        <v>0.36364049474981019</v>
      </c>
      <c r="Z942" s="13">
        <f t="shared" ref="Z942:AB942" si="10825">Z939+Z941</f>
        <v>-0.2849205421296736</v>
      </c>
      <c r="AA942" s="13">
        <f t="shared" si="10825"/>
        <v>-0.41419315083696595</v>
      </c>
      <c r="AB942" s="13">
        <f t="shared" si="10825"/>
        <v>0.33748370102820946</v>
      </c>
      <c r="AC942" s="36" t="s">
        <v>74</v>
      </c>
      <c r="AD942" s="36"/>
      <c r="AE942" s="36"/>
      <c r="AF942" s="36"/>
      <c r="AG942" s="36"/>
      <c r="AH942" s="36"/>
      <c r="AI942" s="14">
        <f>AI939+AI941</f>
        <v>-4.4060571114947086E-2</v>
      </c>
      <c r="AJ942" s="14">
        <f t="shared" ref="AJ942:BX942" si="10826">AJ939+AJ941</f>
        <v>0.77669709601255577</v>
      </c>
      <c r="AK942" s="14">
        <f t="shared" si="10826"/>
        <v>0.49898115399085707</v>
      </c>
      <c r="AL942" s="14">
        <f t="shared" si="10826"/>
        <v>1.5375356962292268E-2</v>
      </c>
      <c r="AM942" s="14">
        <f t="shared" si="10826"/>
        <v>6.5709105689583464E-2</v>
      </c>
      <c r="AN942" s="14">
        <f t="shared" si="10826"/>
        <v>0.37684153135841281</v>
      </c>
      <c r="AO942" s="14">
        <f t="shared" si="10826"/>
        <v>0.92360484740225868</v>
      </c>
      <c r="AP942" s="14">
        <f t="shared" si="10826"/>
        <v>1.7033769795321906E-2</v>
      </c>
      <c r="AQ942" s="14">
        <f t="shared" si="10826"/>
        <v>0.59219860887217257</v>
      </c>
      <c r="AR942" s="14">
        <f t="shared" si="10826"/>
        <v>8.1850741739700694E-2</v>
      </c>
      <c r="AS942" s="14">
        <f t="shared" si="10826"/>
        <v>0.54841486087397806</v>
      </c>
      <c r="AT942" s="14">
        <f t="shared" si="10826"/>
        <v>0.92667159960870649</v>
      </c>
      <c r="AU942" s="14">
        <f t="shared" si="10826"/>
        <v>0.84082893003055748</v>
      </c>
      <c r="AV942" s="14">
        <f t="shared" si="10826"/>
        <v>0.6444756804095465</v>
      </c>
      <c r="AW942" s="14">
        <f t="shared" si="10826"/>
        <v>0.89349160853523013</v>
      </c>
      <c r="AX942" s="14">
        <f t="shared" si="10826"/>
        <v>0.68420566449772269</v>
      </c>
      <c r="AY942" s="14">
        <f t="shared" si="10826"/>
        <v>0.91906068478259639</v>
      </c>
      <c r="AZ942" s="14">
        <f t="shared" si="10826"/>
        <v>0.67026292430987811</v>
      </c>
      <c r="BA942" s="14">
        <f t="shared" si="10826"/>
        <v>0.18628458534024045</v>
      </c>
      <c r="BB942" s="14">
        <f t="shared" si="10826"/>
        <v>0.33947713553966358</v>
      </c>
      <c r="BC942" s="14">
        <f t="shared" si="10826"/>
        <v>0.79248204465047756</v>
      </c>
      <c r="BD942" s="14">
        <f t="shared" si="10826"/>
        <v>0.68523628380632984</v>
      </c>
      <c r="BE942" s="14">
        <f t="shared" si="10826"/>
        <v>4.3834110258534641E-2</v>
      </c>
      <c r="BF942" s="14">
        <f t="shared" si="10826"/>
        <v>0.64834086468837082</v>
      </c>
      <c r="BG942" s="14">
        <f t="shared" si="10826"/>
        <v>0.77447666728186682</v>
      </c>
      <c r="BH942" s="14">
        <f t="shared" si="10826"/>
        <v>0.97881055184496879</v>
      </c>
      <c r="BI942" s="14">
        <f t="shared" si="10826"/>
        <v>0.74086898419164871</v>
      </c>
      <c r="BJ942" s="14">
        <f t="shared" si="10826"/>
        <v>0.38518213728811324</v>
      </c>
      <c r="BK942" s="14">
        <f t="shared" si="10826"/>
        <v>0.33184969254490326</v>
      </c>
      <c r="BL942" s="14">
        <f t="shared" si="10826"/>
        <v>5.9600420754212721E-2</v>
      </c>
      <c r="BM942" s="14">
        <f t="shared" si="10826"/>
        <v>0.76571009275165836</v>
      </c>
      <c r="BN942" s="14">
        <f t="shared" si="10826"/>
        <v>0.4655627189932468</v>
      </c>
      <c r="BO942" s="14">
        <f t="shared" si="10826"/>
        <v>0.889300144169336</v>
      </c>
      <c r="BP942" s="14">
        <f t="shared" si="10826"/>
        <v>0.34138809895165512</v>
      </c>
      <c r="BQ942" s="14">
        <f t="shared" si="10826"/>
        <v>0.37162234765630059</v>
      </c>
      <c r="BR942" s="14">
        <f t="shared" si="10826"/>
        <v>0.31964237728649703</v>
      </c>
      <c r="BS942" s="14">
        <f t="shared" si="10826"/>
        <v>0.20219586686731786</v>
      </c>
      <c r="BT942" s="14">
        <f t="shared" si="10826"/>
        <v>0.79125508321104066</v>
      </c>
      <c r="BU942" s="14">
        <f t="shared" si="10826"/>
        <v>0.2116411867013909</v>
      </c>
      <c r="BV942" s="14">
        <f t="shared" si="10826"/>
        <v>4.0845798676766458E-2</v>
      </c>
      <c r="BW942" s="14">
        <f t="shared" si="10826"/>
        <v>0.31647133648326026</v>
      </c>
      <c r="BX942" s="15">
        <f t="shared" si="10826"/>
        <v>0.56216514165101239</v>
      </c>
    </row>
    <row r="943" spans="1:76" x14ac:dyDescent="0.25">
      <c r="A943" s="53"/>
      <c r="BX943" s="12"/>
    </row>
    <row r="944" spans="1:76" x14ac:dyDescent="0.25">
      <c r="A944" s="53"/>
      <c r="B944" s="8">
        <v>0.2754646840148699</v>
      </c>
      <c r="C944" s="3">
        <v>0.10297397769516729</v>
      </c>
      <c r="D944" s="3">
        <v>0.11189591078066916</v>
      </c>
      <c r="E944" s="3">
        <v>0.42713754646840152</v>
      </c>
      <c r="F944" s="3">
        <v>0.81078066914498148</v>
      </c>
      <c r="G944" s="3">
        <v>0.1</v>
      </c>
      <c r="H944" s="3">
        <v>0.10594795539033458</v>
      </c>
      <c r="I944" s="3">
        <v>0.52230483271375472</v>
      </c>
      <c r="J944" s="3">
        <v>0.10297397769516729</v>
      </c>
      <c r="K944" s="3">
        <v>0.10356877323420074</v>
      </c>
      <c r="L944" s="3">
        <v>0.10594795539033458</v>
      </c>
      <c r="M944" s="3">
        <v>0.10297397769516729</v>
      </c>
      <c r="N944" s="3">
        <v>0.120817843866171</v>
      </c>
      <c r="O944" s="3">
        <v>1</v>
      </c>
      <c r="P944" s="6">
        <f>$BV$43+ (B944*AI938) + (C944*$AJ$43) +(D944*$AK$43)+(E944*$AL$43)+(F944*$AM$43)+(G944*$AN$43)+(H944*$AO$43)+(I944*$AP$43)+(J944*$AQ$43)+(K944*$AR$43)+(L944*$AS$43)+(M944*$AT$43)+(N944*$AU$43)</f>
        <v>1.1103543467291648</v>
      </c>
      <c r="Q944" s="6">
        <f>$BW$43+ (B944*$AV$43) + (C944*$AW$43) +(D944*$AX$43)+(E944*$AY$43)+(F944*$AZ$43)+(G944*$BA$43)+(H944*$BB$43)+(I944*$BC$43)+(J944*$BD$43)+(K944*$BE$43)+(L944*$BF$43)+(M944*$BG$43)+(N944*$BH$43)</f>
        <v>2.447104400999391</v>
      </c>
      <c r="R944" s="6">
        <f>$BX$43+ (B944*$BI$43) + (C944*$BJ$43) +(D944*$BK$43)+(E944*$BL$43)+(F944*$BM$43)+(G944*$BN$43)+(H944*$BO$43)+(I944*$BP$43)+(J944*$BQ$43)+(K944*$BR$43)+(L944*$BS$43)+(M944*$BT$43)+(N944*$BU$43)</f>
        <v>1.9779537085198633</v>
      </c>
      <c r="S944" s="6">
        <f t="shared" ref="S944" si="10827">1/(1+EXP(-P944))</f>
        <v>0.75219516672101217</v>
      </c>
      <c r="T944" s="6">
        <f>1/(1+EXP(-Q944))</f>
        <v>0.92034944323104539</v>
      </c>
      <c r="U944" s="6">
        <f>1/(1+EXP(-R944))</f>
        <v>0.8784628571682368</v>
      </c>
      <c r="V944" s="6">
        <f>AB923+(S944*Y923)+(T944*Z923)+(U944*AA923)</f>
        <v>2.6863657021233056E-2</v>
      </c>
      <c r="W944" s="6">
        <f t="shared" ref="W944" si="10828">1/(1+EXP(-V944))</f>
        <v>0.50671551040276264</v>
      </c>
      <c r="X944" s="6">
        <f>(O944 -W944) *W944 * (1-W944)</f>
        <v>0.12329887621594972</v>
      </c>
      <c r="Y944" s="6">
        <f>$Q$4*X944*S944</f>
        <v>9.2744818751769754E-3</v>
      </c>
      <c r="Z944" s="6">
        <f>$Q$4*X944*T944</f>
        <v>1.1347805207636293E-2</v>
      </c>
      <c r="AA944" s="6">
        <f>$Q$4*X944*U944</f>
        <v>1.0831348308629595E-2</v>
      </c>
      <c r="AB944" s="6">
        <f>$Q$4*X944</f>
        <v>1.2329887621594973E-2</v>
      </c>
      <c r="AC944" s="6">
        <f>$X944 *Y923</f>
        <v>4.6048099430264687E-2</v>
      </c>
      <c r="AD944" s="6">
        <f>$X944 *Z923</f>
        <v>-3.3641507784466312E-2</v>
      </c>
      <c r="AE944" s="6">
        <f>$X944 *AA923</f>
        <v>-4.9648643805368473E-2</v>
      </c>
      <c r="AF944" s="6">
        <f>AC944 *S944*(1 - S944)</f>
        <v>8.5832551208586579E-3</v>
      </c>
      <c r="AG944" s="6">
        <f>AD944 *T944*(1 - T944)</f>
        <v>-2.4661359953239196E-3</v>
      </c>
      <c r="AH944" s="6">
        <f>AE944 *U944*(1 - U944)</f>
        <v>-5.3007804388983679E-3</v>
      </c>
      <c r="AI944" s="6">
        <f t="shared" ref="AI944" si="10829">$Q$4*$AF$33 *B944</f>
        <v>-4.1105979144175162E-4</v>
      </c>
      <c r="AJ944" s="6">
        <f t="shared" ref="AJ944" si="10830">$Q$4*$AF$33 *C944</f>
        <v>-1.5366202730008799E-4</v>
      </c>
      <c r="AK944" s="6">
        <f t="shared" ref="AK944" si="10831">$Q$4*$AF$33 *D944</f>
        <v>-1.6697570475569131E-4</v>
      </c>
      <c r="AL944" s="6">
        <f t="shared" ref="AL944" si="10832">$Q$4*$AF$33 *E944</f>
        <v>-6.3739230818700768E-4</v>
      </c>
      <c r="AM944" s="6">
        <f t="shared" ref="AM944" si="10833">$Q$4*$AF$33 *F944</f>
        <v>-1.2098804387779493E-3</v>
      </c>
      <c r="AN944" s="6">
        <f t="shared" ref="AN944" si="10834">$Q$4*$AF$33 *G944</f>
        <v>-1.4922413481488689E-4</v>
      </c>
      <c r="AO944" s="6">
        <f t="shared" ref="AO944" si="10835">$Q$4*$AF$33 *H944</f>
        <v>-1.5809991978528909E-4</v>
      </c>
      <c r="AP944" s="6">
        <f t="shared" ref="AP944" si="10836">$Q$4*$AF$33 *I944</f>
        <v>-7.794048677134428E-4</v>
      </c>
      <c r="AQ944" s="6">
        <f t="shared" ref="AQ944" si="10837">$Q$4*$AF$33 *J944</f>
        <v>-1.5366202730008799E-4</v>
      </c>
      <c r="AR944" s="6">
        <f t="shared" ref="AR944" si="10838">$Q$4*$AF$33 *K944</f>
        <v>-1.545496057971282E-4</v>
      </c>
      <c r="AS944" s="6">
        <f t="shared" ref="AS944" si="10839">$Q$4*$AF$33 *L944</f>
        <v>-1.5809991978528909E-4</v>
      </c>
      <c r="AT944" s="6">
        <f t="shared" ref="AT944" si="10840">$Q$4*$AF$33 *M944</f>
        <v>-1.5366202730008799E-4</v>
      </c>
      <c r="AU944" s="6">
        <f t="shared" ref="AU944" si="10841">$Q$4*$AF$33 *N944</f>
        <v>-1.8028938221129458E-4</v>
      </c>
      <c r="AV944" s="6">
        <f t="shared" ref="AV944" si="10842">$Q$4*$AG$33 *B944</f>
        <v>-4.93427803285354E-5</v>
      </c>
      <c r="AW944" s="6">
        <f t="shared" ref="AW944" si="10843">$Q$4*$AG$33 *C944</f>
        <v>-1.8445276856955879E-5</v>
      </c>
      <c r="AX944" s="6">
        <f t="shared" ref="AX944" si="10844">$Q$4*$AG$33 *D944</f>
        <v>-2.0043423588244475E-5</v>
      </c>
      <c r="AY944" s="6">
        <f t="shared" ref="AY944" si="10845">$Q$4*$AG$33 *E944</f>
        <v>-7.6511274760441531E-5</v>
      </c>
      <c r="AZ944" s="6">
        <f t="shared" ref="AZ944" si="10846">$Q$4*$AG$33 *F944</f>
        <v>-1.4523158420585115E-4</v>
      </c>
      <c r="BA944" s="6">
        <f t="shared" ref="BA944" si="10847">$Q$4*$AG$33 *G944</f>
        <v>-1.7912561279859678E-5</v>
      </c>
      <c r="BB944" s="6">
        <f t="shared" ref="BB944" si="10848">$Q$4*$AG$33 *H944</f>
        <v>-1.8977992434052078E-5</v>
      </c>
      <c r="BC944" s="6">
        <f t="shared" ref="BC944" si="10849">$Q$4*$AG$33 *I944</f>
        <v>-9.3558173227519895E-5</v>
      </c>
      <c r="BD944" s="6">
        <f t="shared" ref="BD944" si="10850">$Q$4*$AG$33 *J944</f>
        <v>-1.8445276856955879E-5</v>
      </c>
      <c r="BE944" s="6">
        <f t="shared" ref="BE944" si="10851">$Q$4*$AG$33 *K944</f>
        <v>-1.8551819972375117E-5</v>
      </c>
      <c r="BF944" s="6">
        <f t="shared" ref="BF944" si="10852">$Q$4*$AG$33 *L944</f>
        <v>-1.8977992434052078E-5</v>
      </c>
      <c r="BG944" s="6">
        <f t="shared" ref="BG944" si="10853">$Q$4*$AG$33 *M944</f>
        <v>-1.8445276856955879E-5</v>
      </c>
      <c r="BH944" s="6">
        <f t="shared" ref="BH944" si="10854">$Q$4*$AG$33 *N944</f>
        <v>-2.164157031953307E-5</v>
      </c>
      <c r="BI944" s="6">
        <f t="shared" ref="BI944" si="10855">$Q$4*$AH$33 *B944</f>
        <v>-2.720996431877118E-5</v>
      </c>
      <c r="BJ944" s="6">
        <f t="shared" ref="BJ944" si="10856">$Q$4*$AH$33 *C944</f>
        <v>-1.0171606094871277E-5</v>
      </c>
      <c r="BK944" s="6">
        <f t="shared" ref="BK944" si="10857">$Q$4*$AH$33 *D944</f>
        <v>-1.1052900485762652E-5</v>
      </c>
      <c r="BL944" s="6">
        <f t="shared" ref="BL944" si="10858">$Q$4*$AH$33 *E944</f>
        <v>-4.2191968963924542E-5</v>
      </c>
      <c r="BM944" s="6">
        <f t="shared" ref="BM944" si="10859">$Q$4*$AH$33 *F944</f>
        <v>-8.0087627772253635E-5</v>
      </c>
      <c r="BN944" s="6">
        <f t="shared" ref="BN944" si="10860">$Q$4*$AH$33 *G944</f>
        <v>-9.8778412979074856E-6</v>
      </c>
      <c r="BO944" s="6">
        <f t="shared" ref="BO944" si="10861">$Q$4*$AH$33 *H944</f>
        <v>-1.0465370891835069E-5</v>
      </c>
      <c r="BP944" s="6">
        <f t="shared" ref="BP944" si="10862">$Q$4*$AH$33 *I944</f>
        <v>-5.1592442466765873E-5</v>
      </c>
      <c r="BQ944" s="6">
        <f t="shared" ref="BQ944" si="10863">$Q$4*$AH$33 *J944</f>
        <v>-1.0171606094871277E-5</v>
      </c>
      <c r="BR944" s="6">
        <f t="shared" ref="BR944" si="10864">$Q$4*$AH$33 *K944</f>
        <v>-1.0230359054264035E-5</v>
      </c>
      <c r="BS944" s="6">
        <f t="shared" ref="BS944" si="10865">$Q$4*$AH$33 *L944</f>
        <v>-1.0465370891835069E-5</v>
      </c>
      <c r="BT944" s="6">
        <f t="shared" ref="BT944" si="10866">$Q$4*$AH$33 *M944</f>
        <v>-1.0171606094871277E-5</v>
      </c>
      <c r="BU944" s="6">
        <f t="shared" ref="BU944" si="10867">$Q$4*$AH$33 *N944</f>
        <v>-1.1934194876654025E-5</v>
      </c>
      <c r="BV944" s="6">
        <f>AF944*BV942</f>
        <v>3.5058991065791751E-4</v>
      </c>
      <c r="BW944" s="6">
        <f t="shared" ref="BW944" si="10868">AG944*BW942</f>
        <v>-7.8046135438963611E-4</v>
      </c>
      <c r="BX944" s="10">
        <f>AH944*BX942</f>
        <v>-2.9799139862942167E-3</v>
      </c>
    </row>
    <row r="945" spans="1:76" ht="15.75" thickBot="1" x14ac:dyDescent="0.3">
      <c r="A945" s="54"/>
      <c r="B945" s="19" t="s">
        <v>74</v>
      </c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16">
        <f>Y942+Y944</f>
        <v>0.37291497662498718</v>
      </c>
      <c r="Z945" s="16">
        <f t="shared" ref="Z945:AB945" si="10869">Z942+Z944</f>
        <v>-0.27357273692203732</v>
      </c>
      <c r="AA945" s="16">
        <f t="shared" si="10869"/>
        <v>-0.40336180252833637</v>
      </c>
      <c r="AB945" s="16">
        <f t="shared" si="10869"/>
        <v>0.34981358864980444</v>
      </c>
      <c r="AC945" s="49" t="s">
        <v>74</v>
      </c>
      <c r="AD945" s="49"/>
      <c r="AE945" s="49"/>
      <c r="AF945" s="49"/>
      <c r="AG945" s="49"/>
      <c r="AH945" s="49"/>
      <c r="AI945" s="17">
        <f>AI942+AI944</f>
        <v>-4.4471630906388837E-2</v>
      </c>
      <c r="AJ945" s="17">
        <f t="shared" ref="AJ945:BX945" si="10870">AJ942+AJ944</f>
        <v>0.77654343398525572</v>
      </c>
      <c r="AK945" s="17">
        <f t="shared" si="10870"/>
        <v>0.49881417828610136</v>
      </c>
      <c r="AL945" s="17">
        <f t="shared" si="10870"/>
        <v>1.4737964654105261E-2</v>
      </c>
      <c r="AM945" s="17">
        <f t="shared" si="10870"/>
        <v>6.4499225250805509E-2</v>
      </c>
      <c r="AN945" s="17">
        <f t="shared" si="10870"/>
        <v>0.37669230722359792</v>
      </c>
      <c r="AO945" s="17">
        <f t="shared" si="10870"/>
        <v>0.92344674748247335</v>
      </c>
      <c r="AP945" s="17">
        <f t="shared" si="10870"/>
        <v>1.6254364927608463E-2</v>
      </c>
      <c r="AQ945" s="17">
        <f t="shared" si="10870"/>
        <v>0.59204494684487252</v>
      </c>
      <c r="AR945" s="17">
        <f t="shared" si="10870"/>
        <v>8.169619213390357E-2</v>
      </c>
      <c r="AS945" s="17">
        <f t="shared" si="10870"/>
        <v>0.54825676095419273</v>
      </c>
      <c r="AT945" s="17">
        <f t="shared" si="10870"/>
        <v>0.92651793758140644</v>
      </c>
      <c r="AU945" s="17">
        <f t="shared" si="10870"/>
        <v>0.84064864064834621</v>
      </c>
      <c r="AV945" s="17">
        <f t="shared" si="10870"/>
        <v>0.64442633762921797</v>
      </c>
      <c r="AW945" s="17">
        <f t="shared" si="10870"/>
        <v>0.89347316325837323</v>
      </c>
      <c r="AX945" s="17">
        <f t="shared" si="10870"/>
        <v>0.6841856210741345</v>
      </c>
      <c r="AY945" s="17">
        <f t="shared" si="10870"/>
        <v>0.9189841735078359</v>
      </c>
      <c r="AZ945" s="17">
        <f t="shared" si="10870"/>
        <v>0.67011769272567223</v>
      </c>
      <c r="BA945" s="17">
        <f t="shared" si="10870"/>
        <v>0.18626667277896058</v>
      </c>
      <c r="BB945" s="17">
        <f t="shared" si="10870"/>
        <v>0.33945815754722952</v>
      </c>
      <c r="BC945" s="17">
        <f t="shared" si="10870"/>
        <v>0.79238848647725002</v>
      </c>
      <c r="BD945" s="17">
        <f t="shared" si="10870"/>
        <v>0.68521783852947293</v>
      </c>
      <c r="BE945" s="17">
        <f t="shared" si="10870"/>
        <v>4.3815558438562267E-2</v>
      </c>
      <c r="BF945" s="17">
        <f t="shared" si="10870"/>
        <v>0.64832188669593682</v>
      </c>
      <c r="BG945" s="17">
        <f t="shared" si="10870"/>
        <v>0.77445822200500991</v>
      </c>
      <c r="BH945" s="17">
        <f t="shared" si="10870"/>
        <v>0.9787889102746492</v>
      </c>
      <c r="BI945" s="17">
        <f t="shared" si="10870"/>
        <v>0.74084177422732989</v>
      </c>
      <c r="BJ945" s="17">
        <f t="shared" si="10870"/>
        <v>0.38517196568201839</v>
      </c>
      <c r="BK945" s="17">
        <f t="shared" si="10870"/>
        <v>0.33183863964441751</v>
      </c>
      <c r="BL945" s="17">
        <f t="shared" si="10870"/>
        <v>5.9558228785248794E-2</v>
      </c>
      <c r="BM945" s="17">
        <f t="shared" si="10870"/>
        <v>0.76563000512388613</v>
      </c>
      <c r="BN945" s="17">
        <f t="shared" si="10870"/>
        <v>0.46555284115194889</v>
      </c>
      <c r="BO945" s="17">
        <f t="shared" si="10870"/>
        <v>0.88928967879844412</v>
      </c>
      <c r="BP945" s="17">
        <f t="shared" si="10870"/>
        <v>0.34133650650918834</v>
      </c>
      <c r="BQ945" s="17">
        <f t="shared" si="10870"/>
        <v>0.37161217605020574</v>
      </c>
      <c r="BR945" s="17">
        <f t="shared" si="10870"/>
        <v>0.31963214692744274</v>
      </c>
      <c r="BS945" s="17">
        <f t="shared" si="10870"/>
        <v>0.20218540149642603</v>
      </c>
      <c r="BT945" s="17">
        <f t="shared" si="10870"/>
        <v>0.79124491160494581</v>
      </c>
      <c r="BU945" s="17">
        <f t="shared" si="10870"/>
        <v>0.21162925250651424</v>
      </c>
      <c r="BV945" s="17">
        <f t="shared" si="10870"/>
        <v>4.1196388587424373E-2</v>
      </c>
      <c r="BW945" s="17">
        <f t="shared" si="10870"/>
        <v>0.31569087512887062</v>
      </c>
      <c r="BX945" s="18">
        <f t="shared" si="10870"/>
        <v>0.55918522766471812</v>
      </c>
    </row>
    <row r="947" spans="1:76" x14ac:dyDescent="0.25">
      <c r="B947" t="s">
        <v>134</v>
      </c>
      <c r="F947">
        <f>((O929 - W929)^2 + (O932 -W932)^2 + (O935 -W935)^2 +(O938-W938)^2+(O941-W941)^2+(O944-W944)^2) / 6</f>
        <v>0.2501908518833163</v>
      </c>
    </row>
    <row r="948" spans="1:76" ht="15.75" thickBot="1" x14ac:dyDescent="0.3"/>
    <row r="949" spans="1:76" x14ac:dyDescent="0.25">
      <c r="A949" s="52" t="s">
        <v>116</v>
      </c>
      <c r="B949" s="33" t="s">
        <v>50</v>
      </c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5" t="s">
        <v>28</v>
      </c>
      <c r="Q949" s="35"/>
      <c r="R949" s="35"/>
      <c r="S949" s="35" t="s">
        <v>29</v>
      </c>
      <c r="T949" s="35"/>
      <c r="U949" s="35"/>
      <c r="V949" s="34" t="s">
        <v>30</v>
      </c>
      <c r="W949" s="34" t="s">
        <v>31</v>
      </c>
      <c r="X949" s="50" t="s">
        <v>62</v>
      </c>
      <c r="Y949" s="37" t="s">
        <v>54</v>
      </c>
      <c r="Z949" s="38"/>
      <c r="AA949" s="39"/>
      <c r="AB949" s="44" t="s">
        <v>49</v>
      </c>
      <c r="AC949" s="46" t="s">
        <v>58</v>
      </c>
      <c r="AD949" s="47"/>
      <c r="AE949" s="48"/>
      <c r="AF949" s="46" t="s">
        <v>63</v>
      </c>
      <c r="AG949" s="47"/>
      <c r="AH949" s="48"/>
      <c r="AI949" s="37" t="s">
        <v>67</v>
      </c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9"/>
      <c r="AV949" s="37" t="s">
        <v>68</v>
      </c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9"/>
      <c r="BI949" s="37" t="s">
        <v>69</v>
      </c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9"/>
      <c r="BV949" s="37" t="s">
        <v>73</v>
      </c>
      <c r="BW949" s="38"/>
      <c r="BX949" s="40"/>
    </row>
    <row r="950" spans="1:76" x14ac:dyDescent="0.25">
      <c r="A950" s="53"/>
      <c r="B950" s="5" t="s">
        <v>16</v>
      </c>
      <c r="C950" s="1" t="s">
        <v>17</v>
      </c>
      <c r="D950" s="1" t="s">
        <v>18</v>
      </c>
      <c r="E950" s="1" t="s">
        <v>19</v>
      </c>
      <c r="F950" s="1" t="s">
        <v>20</v>
      </c>
      <c r="G950" s="1" t="s">
        <v>21</v>
      </c>
      <c r="H950" s="1" t="s">
        <v>36</v>
      </c>
      <c r="I950" s="1" t="s">
        <v>37</v>
      </c>
      <c r="J950" s="1" t="s">
        <v>38</v>
      </c>
      <c r="K950" s="1" t="s">
        <v>39</v>
      </c>
      <c r="L950" s="1" t="s">
        <v>40</v>
      </c>
      <c r="M950" s="1" t="s">
        <v>41</v>
      </c>
      <c r="N950" s="1" t="s">
        <v>42</v>
      </c>
      <c r="O950" s="1" t="s">
        <v>22</v>
      </c>
      <c r="P950" s="1" t="s">
        <v>51</v>
      </c>
      <c r="Q950" s="1" t="s">
        <v>52</v>
      </c>
      <c r="R950" s="1" t="s">
        <v>53</v>
      </c>
      <c r="S950" s="1" t="s">
        <v>25</v>
      </c>
      <c r="T950" s="1" t="s">
        <v>26</v>
      </c>
      <c r="U950" s="1" t="s">
        <v>27</v>
      </c>
      <c r="V950" s="27"/>
      <c r="W950" s="27"/>
      <c r="X950" s="51"/>
      <c r="Y950" s="1" t="s">
        <v>55</v>
      </c>
      <c r="Z950" s="1" t="s">
        <v>56</v>
      </c>
      <c r="AA950" s="1" t="s">
        <v>57</v>
      </c>
      <c r="AB950" s="45"/>
      <c r="AC950" s="1" t="s">
        <v>59</v>
      </c>
      <c r="AD950" s="1" t="s">
        <v>60</v>
      </c>
      <c r="AE950" s="1" t="s">
        <v>61</v>
      </c>
      <c r="AF950" s="1" t="s">
        <v>64</v>
      </c>
      <c r="AG950" s="1" t="s">
        <v>65</v>
      </c>
      <c r="AH950" s="1" t="s">
        <v>66</v>
      </c>
      <c r="AI950" s="1" t="s">
        <v>16</v>
      </c>
      <c r="AJ950" s="1" t="s">
        <v>17</v>
      </c>
      <c r="AK950" s="1" t="s">
        <v>18</v>
      </c>
      <c r="AL950" s="1" t="s">
        <v>19</v>
      </c>
      <c r="AM950" s="2" t="s">
        <v>20</v>
      </c>
      <c r="AN950" s="2" t="s">
        <v>21</v>
      </c>
      <c r="AO950" s="2" t="s">
        <v>36</v>
      </c>
      <c r="AP950" s="2" t="s">
        <v>37</v>
      </c>
      <c r="AQ950" s="2" t="s">
        <v>38</v>
      </c>
      <c r="AR950" s="2" t="s">
        <v>39</v>
      </c>
      <c r="AS950" s="2" t="s">
        <v>40</v>
      </c>
      <c r="AT950" s="2" t="s">
        <v>41</v>
      </c>
      <c r="AU950" s="2" t="s">
        <v>42</v>
      </c>
      <c r="AV950" s="1" t="s">
        <v>16</v>
      </c>
      <c r="AW950" s="1" t="s">
        <v>17</v>
      </c>
      <c r="AX950" s="1" t="s">
        <v>18</v>
      </c>
      <c r="AY950" s="1" t="s">
        <v>19</v>
      </c>
      <c r="AZ950" s="2" t="s">
        <v>20</v>
      </c>
      <c r="BA950" s="2" t="s">
        <v>21</v>
      </c>
      <c r="BB950" s="2" t="s">
        <v>36</v>
      </c>
      <c r="BC950" s="2" t="s">
        <v>37</v>
      </c>
      <c r="BD950" s="2" t="s">
        <v>38</v>
      </c>
      <c r="BE950" s="2" t="s">
        <v>39</v>
      </c>
      <c r="BF950" s="2" t="s">
        <v>40</v>
      </c>
      <c r="BG950" s="2" t="s">
        <v>41</v>
      </c>
      <c r="BH950" s="2" t="s">
        <v>42</v>
      </c>
      <c r="BI950" s="1" t="s">
        <v>16</v>
      </c>
      <c r="BJ950" s="1" t="s">
        <v>17</v>
      </c>
      <c r="BK950" s="1" t="s">
        <v>18</v>
      </c>
      <c r="BL950" s="1" t="s">
        <v>19</v>
      </c>
      <c r="BM950" s="2" t="s">
        <v>20</v>
      </c>
      <c r="BN950" s="2" t="s">
        <v>21</v>
      </c>
      <c r="BO950" s="2" t="s">
        <v>36</v>
      </c>
      <c r="BP950" s="2" t="s">
        <v>37</v>
      </c>
      <c r="BQ950" s="2" t="s">
        <v>38</v>
      </c>
      <c r="BR950" s="2" t="s">
        <v>39</v>
      </c>
      <c r="BS950" s="2" t="s">
        <v>40</v>
      </c>
      <c r="BT950" s="2" t="s">
        <v>41</v>
      </c>
      <c r="BU950" s="2" t="s">
        <v>42</v>
      </c>
      <c r="BV950" s="2" t="s">
        <v>70</v>
      </c>
      <c r="BW950" s="2" t="s">
        <v>71</v>
      </c>
      <c r="BX950" s="9" t="s">
        <v>72</v>
      </c>
    </row>
    <row r="951" spans="1:76" x14ac:dyDescent="0.25">
      <c r="A951" s="53"/>
      <c r="B951" s="8">
        <v>0.26951672862453502</v>
      </c>
      <c r="C951" s="3">
        <v>0.10297397769516729</v>
      </c>
      <c r="D951" s="3">
        <v>0.10594795539033458</v>
      </c>
      <c r="E951" s="3">
        <v>0.46877323420074346</v>
      </c>
      <c r="F951" s="3">
        <v>0.87620817843866172</v>
      </c>
      <c r="G951" s="3">
        <v>0.1</v>
      </c>
      <c r="H951" s="3">
        <v>0.1</v>
      </c>
      <c r="I951" s="3">
        <v>0.51933085501858745</v>
      </c>
      <c r="J951" s="3">
        <v>0.1</v>
      </c>
      <c r="K951" s="3">
        <v>0.10089219330855019</v>
      </c>
      <c r="L951" s="3">
        <v>0.10297397769516729</v>
      </c>
      <c r="M951" s="3">
        <v>0.1</v>
      </c>
      <c r="N951" s="3">
        <v>0.120817843866171</v>
      </c>
      <c r="O951" s="3">
        <v>1</v>
      </c>
      <c r="P951" s="6">
        <f>$BV$43+ (B951*AI945) + (C951*$AJ$43) +(D951*$AK$43)+(E951*$AL$43)+(F951*$AM$43)+(G951*$AN$43)+(H951*$AO$43)+(I951*$AP$43)+(J951*$AQ$43)+(K951*$AR$43)+(L951*$AS$43)+(M951*$AT$43)+(N951*$AU$43)</f>
        <v>1.108845097178131</v>
      </c>
      <c r="Q951" s="6">
        <f>$BW$43+ (B951*$AV$43) + (C951*$AW$43) +(D951*$AX$43)+(E951*$AY$43)+(F951*$AZ$43)+(G951*$BA$43)+(H951*$BB$43)+(I951*$BC$43)+(J951*$BD$43)+(K951*$BE$43)+(L951*$BF$43)+(M951*$BG$43)+(N951*$BH$43)</f>
        <v>2.5129876661774113</v>
      </c>
      <c r="R951" s="6">
        <f>$BX$43+ (B951*$BI$43) + (C951*$BJ$43) +(D951*$BK$43)+(E951*$BL$43)+(F951*$BM$43)+(G951*$BN$43)+(H951*$BO$43)+(I951*$BP$43)+(J951*$BQ$43)+(K951*$BR$43)+(L951*$BS$43)+(M951*$BT$43)+(N951*$BU$43)</f>
        <v>2.0142316659841852</v>
      </c>
      <c r="S951" s="6">
        <f>1/(1+EXP(-P951))</f>
        <v>0.75191373916502668</v>
      </c>
      <c r="T951" s="6">
        <f t="shared" ref="T951" si="10871">1/(1+EXP(-Q951))</f>
        <v>0.92504730296426851</v>
      </c>
      <c r="U951" s="6">
        <f t="shared" ref="U951" si="10872">1/(1+EXP(-R951))</f>
        <v>0.88228323250068719</v>
      </c>
      <c r="V951" s="6">
        <f>AB945+(S951*Y945)+(T951*Z945)+(U951*AA945)</f>
        <v>2.1266405658248611E-2</v>
      </c>
      <c r="W951" s="6">
        <f>1/(1+EXP(-V951))</f>
        <v>0.50531640104977327</v>
      </c>
      <c r="X951" s="6">
        <f>(O951 -W951) *W951 * (1-W951)</f>
        <v>0.12365691794089356</v>
      </c>
      <c r="Y951" s="6">
        <f>$Q$4*X951*S951</f>
        <v>9.2979335542560156E-3</v>
      </c>
      <c r="Z951" s="6">
        <f>$Q$4*X951*T951</f>
        <v>1.1438849843409746E-2</v>
      </c>
      <c r="AA951" s="6">
        <f>$Q$4*X951*U951</f>
        <v>1.0910042528196379E-2</v>
      </c>
      <c r="AB951" s="6">
        <f>$Q$4*X951</f>
        <v>1.2365691794089357E-2</v>
      </c>
      <c r="AC951" s="6">
        <f>X951 *Y945</f>
        <v>4.6113516663446284E-2</v>
      </c>
      <c r="AD951" s="6">
        <f t="shared" ref="AD951" si="10873">Y951 *Z945</f>
        <v>-2.5436611301570644E-3</v>
      </c>
      <c r="AE951" s="6">
        <f t="shared" ref="AE951" si="10874">Z951 *AA945</f>
        <v>-4.6139950916887331E-3</v>
      </c>
      <c r="AF951" s="6">
        <f>AC951 *S951*(1 - S951)</f>
        <v>8.6019908669258283E-3</v>
      </c>
      <c r="AG951" s="6">
        <f>AD951 *T951*(1 - T951)</f>
        <v>-1.7636421090820703E-4</v>
      </c>
      <c r="AH951" s="6">
        <f>AE951 *U951*(1 - U951)</f>
        <v>-4.7920736233177905E-4</v>
      </c>
      <c r="AI951" s="6">
        <f>$Q$4*$AF$49 *B951</f>
        <v>7.0728115482255504E-5</v>
      </c>
      <c r="AJ951" s="6">
        <f t="shared" ref="AJ951" si="10875">$Q$4*$AF$49 *C951</f>
        <v>2.7023017915289378E-5</v>
      </c>
      <c r="AK951" s="6">
        <f t="shared" ref="AK951" si="10876">$Q$4*$AF$49 *D951</f>
        <v>2.7803466086128061E-5</v>
      </c>
      <c r="AL951" s="6">
        <f t="shared" ref="AL951" si="10877">$Q$4*$AF$49 *E951</f>
        <v>1.2301814292844728E-4</v>
      </c>
      <c r="AM951" s="6">
        <f t="shared" ref="AM951" si="10878">$Q$4*$AF$49 *F951</f>
        <v>2.2993954233334679E-4</v>
      </c>
      <c r="AN951" s="6">
        <f t="shared" ref="AN951" si="10879">$Q$4*$AF$49 *G951</f>
        <v>2.6242569744450695E-5</v>
      </c>
      <c r="AO951" s="6">
        <f t="shared" ref="AO951" si="10880">$Q$4*$AF$49 *H951</f>
        <v>2.6242569744450695E-5</v>
      </c>
      <c r="AP951" s="6">
        <f t="shared" ref="AP951" si="10881">$Q$4*$AF$49 *I951</f>
        <v>1.3628576183270493E-4</v>
      </c>
      <c r="AQ951" s="6">
        <f t="shared" ref="AQ951" si="10882">$Q$4*$AF$49 *J951</f>
        <v>2.6242569744450695E-5</v>
      </c>
      <c r="AR951" s="6">
        <f t="shared" ref="AR951" si="10883">$Q$4*$AF$49 *K951</f>
        <v>2.6476704195702298E-5</v>
      </c>
      <c r="AS951" s="6">
        <f t="shared" ref="AS951" si="10884">$Q$4*$AF$49 *L951</f>
        <v>2.7023017915289378E-5</v>
      </c>
      <c r="AT951" s="6">
        <f t="shared" ref="AT951" si="10885">$Q$4*$AF$49 *M951</f>
        <v>2.6242569744450695E-5</v>
      </c>
      <c r="AU951" s="6">
        <f t="shared" ref="AU951" si="10886">$Q$4*$AF$49 *N951</f>
        <v>3.170570694032147E-5</v>
      </c>
      <c r="AV951" s="6">
        <f>$Q$4*$AG$49 *B951</f>
        <v>5.8622748510761062E-7</v>
      </c>
      <c r="AW951" s="6">
        <f t="shared" ref="AW951" si="10887">$Q$4*$AG$49 *C951</f>
        <v>2.2397932879283909E-7</v>
      </c>
      <c r="AX951" s="6">
        <f t="shared" ref="AX951" si="10888">$Q$4*$AG$49 *D951</f>
        <v>2.3044804586988857E-7</v>
      </c>
      <c r="AY951" s="6">
        <f t="shared" ref="AY951" si="10889">$Q$4*$AG$49 *E951</f>
        <v>1.0196315292699279E-6</v>
      </c>
      <c r="AZ951" s="6">
        <f t="shared" ref="AZ951" si="10890">$Q$4*$AG$49 *F951</f>
        <v>1.90584576882571E-6</v>
      </c>
      <c r="BA951" s="6">
        <f t="shared" ref="BA951" si="10891">$Q$4*$AG$49 *G951</f>
        <v>2.1751061171578957E-7</v>
      </c>
      <c r="BB951" s="6">
        <f t="shared" ref="BB951" si="10892">$Q$4*$AG$49 *H951</f>
        <v>2.1751061171578957E-7</v>
      </c>
      <c r="BC951" s="6">
        <f t="shared" ref="BC951" si="10893">$Q$4*$AG$49 *I951</f>
        <v>1.1295997195797698E-6</v>
      </c>
      <c r="BD951" s="6">
        <f t="shared" ref="BD951" si="10894">$Q$4*$AG$49 *J951</f>
        <v>2.1751061171578957E-7</v>
      </c>
      <c r="BE951" s="6">
        <f t="shared" ref="BE951" si="10895">$Q$4*$AG$49 *K951</f>
        <v>2.1945122683890442E-7</v>
      </c>
      <c r="BF951" s="6">
        <f t="shared" ref="BF951" si="10896">$Q$4*$AG$49 *L951</f>
        <v>2.2397932879283909E-7</v>
      </c>
      <c r="BG951" s="6">
        <f t="shared" ref="BG951" si="10897">$Q$4*$AG$49 *M951</f>
        <v>2.1751061171578957E-7</v>
      </c>
      <c r="BH951" s="6">
        <f t="shared" ref="BH951" si="10898">$Q$4*$AG$49 *N951</f>
        <v>2.6279163125513609E-7</v>
      </c>
      <c r="BI951" s="6">
        <f>$Q$4*$AH$49 *B951</f>
        <v>3.4984895032724009E-7</v>
      </c>
      <c r="BJ951" s="6">
        <f t="shared" ref="BJ951" si="10899">$Q$4*$AH$49 *C951</f>
        <v>1.3366642653882154E-7</v>
      </c>
      <c r="BK951" s="6">
        <f t="shared" ref="BK951" si="10900">$Q$4*$AH$49 *D951</f>
        <v>1.3752682874932902E-7</v>
      </c>
      <c r="BL951" s="6">
        <f t="shared" ref="BL951" si="10901">$Q$4*$AH$49 *E951</f>
        <v>6.0849589843124165E-7</v>
      </c>
      <c r="BM951" s="6">
        <f t="shared" ref="BM951" si="10902">$Q$4*$AH$49 *F951</f>
        <v>1.1373710012707666E-6</v>
      </c>
      <c r="BN951" s="6">
        <f t="shared" ref="BN951" si="10903">$Q$4*$AH$49 *G951</f>
        <v>1.2980602432831405E-7</v>
      </c>
      <c r="BO951" s="6">
        <f t="shared" ref="BO951" si="10904">$Q$4*$AH$49 *H951</f>
        <v>1.2980602432831405E-7</v>
      </c>
      <c r="BP951" s="6">
        <f t="shared" ref="BP951" si="10905">$Q$4*$AH$49 *I951</f>
        <v>6.7412273600986892E-7</v>
      </c>
      <c r="BQ951" s="6">
        <f t="shared" ref="BQ951" si="10906">$Q$4*$AH$49 *J951</f>
        <v>1.2980602432831405E-7</v>
      </c>
      <c r="BR951" s="6">
        <f t="shared" ref="BR951" si="10907">$Q$4*$AH$49 *K951</f>
        <v>1.3096414499146631E-7</v>
      </c>
      <c r="BS951" s="6">
        <f t="shared" ref="BS951" si="10908">$Q$4*$AH$49 *L951</f>
        <v>1.3366642653882154E-7</v>
      </c>
      <c r="BT951" s="6">
        <f t="shared" ref="BT951" si="10909">$Q$4*$AH$49 *M951</f>
        <v>1.2980602432831405E-7</v>
      </c>
      <c r="BU951" s="6">
        <f t="shared" ref="BU951" si="10910">$Q$4*$AH$49 *N951</f>
        <v>1.568288398018664E-7</v>
      </c>
      <c r="BV951" s="6">
        <f>$Q$4*AF951</f>
        <v>8.6019908669258288E-4</v>
      </c>
      <c r="BW951" s="6">
        <f>$Q$4*AG951</f>
        <v>-1.7636421090820702E-5</v>
      </c>
      <c r="BX951" s="10">
        <f>$Q$4*AH951</f>
        <v>-4.7920736233177906E-5</v>
      </c>
    </row>
    <row r="952" spans="1:76" x14ac:dyDescent="0.25">
      <c r="A952" s="53"/>
      <c r="B952" s="21" t="s">
        <v>74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7">
        <f>Y945 + Y951</f>
        <v>0.38221291017924319</v>
      </c>
      <c r="Z952" s="7">
        <f t="shared" ref="Z952" si="10911">Z945 + Z951</f>
        <v>-0.26213388707862756</v>
      </c>
      <c r="AA952" s="7">
        <f t="shared" ref="AA952" si="10912">AA945 + AA951</f>
        <v>-0.39245176000013998</v>
      </c>
      <c r="AB952" s="7">
        <f>AB945+AB951</f>
        <v>0.3621792804438938</v>
      </c>
      <c r="AC952" s="41"/>
      <c r="AD952" s="42"/>
      <c r="AE952" s="42"/>
      <c r="AF952" s="42"/>
      <c r="AG952" s="42"/>
      <c r="AH952" s="43"/>
      <c r="AI952" s="7">
        <f>AI945 + AI951</f>
        <v>-4.4400902790906582E-2</v>
      </c>
      <c r="AJ952" s="7">
        <f t="shared" ref="AJ952:BX952" si="10913">AJ945 + AJ951</f>
        <v>0.77657045700317096</v>
      </c>
      <c r="AK952" s="7">
        <f t="shared" si="10913"/>
        <v>0.49884198175218747</v>
      </c>
      <c r="AL952" s="7">
        <f t="shared" si="10913"/>
        <v>1.4860982797033708E-2</v>
      </c>
      <c r="AM952" s="7">
        <f t="shared" si="10913"/>
        <v>6.4729164793138852E-2</v>
      </c>
      <c r="AN952" s="7">
        <f t="shared" si="10913"/>
        <v>0.37671854979334235</v>
      </c>
      <c r="AO952" s="7">
        <f t="shared" si="10913"/>
        <v>0.92347299005221783</v>
      </c>
      <c r="AP952" s="7">
        <f t="shared" si="10913"/>
        <v>1.6390650689441167E-2</v>
      </c>
      <c r="AQ952" s="7">
        <f t="shared" si="10913"/>
        <v>0.59207118941461701</v>
      </c>
      <c r="AR952" s="7">
        <f t="shared" si="10913"/>
        <v>8.1722668838099269E-2</v>
      </c>
      <c r="AS952" s="7">
        <f t="shared" si="10913"/>
        <v>0.54828378397210797</v>
      </c>
      <c r="AT952" s="7">
        <f t="shared" si="10913"/>
        <v>0.92654418015115092</v>
      </c>
      <c r="AU952" s="7">
        <f t="shared" si="10913"/>
        <v>0.84068034635528655</v>
      </c>
      <c r="AV952" s="7">
        <f t="shared" si="10913"/>
        <v>0.64442692385670308</v>
      </c>
      <c r="AW952" s="7">
        <f t="shared" si="10913"/>
        <v>0.89347338723770198</v>
      </c>
      <c r="AX952" s="7">
        <f t="shared" si="10913"/>
        <v>0.68418585152218037</v>
      </c>
      <c r="AY952" s="7">
        <f t="shared" si="10913"/>
        <v>0.91898519313936522</v>
      </c>
      <c r="AZ952" s="7">
        <f t="shared" si="10913"/>
        <v>0.6701195985714411</v>
      </c>
      <c r="BA952" s="7">
        <f t="shared" si="10913"/>
        <v>0.1862668902895723</v>
      </c>
      <c r="BB952" s="7">
        <f t="shared" si="10913"/>
        <v>0.33945837505784121</v>
      </c>
      <c r="BC952" s="7">
        <f t="shared" si="10913"/>
        <v>0.79238961607696956</v>
      </c>
      <c r="BD952" s="7">
        <f t="shared" si="10913"/>
        <v>0.68521805604008468</v>
      </c>
      <c r="BE952" s="7">
        <f t="shared" si="10913"/>
        <v>4.3815777889789104E-2</v>
      </c>
      <c r="BF952" s="7">
        <f t="shared" si="10913"/>
        <v>0.64832211067526557</v>
      </c>
      <c r="BG952" s="7">
        <f t="shared" si="10913"/>
        <v>0.77445843951562165</v>
      </c>
      <c r="BH952" s="7">
        <f t="shared" si="10913"/>
        <v>0.97878917306628044</v>
      </c>
      <c r="BI952" s="7">
        <f t="shared" si="10913"/>
        <v>0.74084212407628025</v>
      </c>
      <c r="BJ952" s="7">
        <f t="shared" si="10913"/>
        <v>0.38517209934844493</v>
      </c>
      <c r="BK952" s="7">
        <f t="shared" si="10913"/>
        <v>0.33183877717124627</v>
      </c>
      <c r="BL952" s="7">
        <f t="shared" si="10913"/>
        <v>5.9558837281147227E-2</v>
      </c>
      <c r="BM952" s="7">
        <f t="shared" si="10913"/>
        <v>0.7656311424948874</v>
      </c>
      <c r="BN952" s="7">
        <f t="shared" si="10913"/>
        <v>0.46555297095797321</v>
      </c>
      <c r="BO952" s="7">
        <f t="shared" si="10913"/>
        <v>0.88928980860446849</v>
      </c>
      <c r="BP952" s="7">
        <f t="shared" si="10913"/>
        <v>0.34133718063192436</v>
      </c>
      <c r="BQ952" s="7">
        <f t="shared" si="10913"/>
        <v>0.37161230585623006</v>
      </c>
      <c r="BR952" s="7">
        <f t="shared" si="10913"/>
        <v>0.31963227789158771</v>
      </c>
      <c r="BS952" s="7">
        <f t="shared" si="10913"/>
        <v>0.20218553516285256</v>
      </c>
      <c r="BT952" s="7">
        <f t="shared" si="10913"/>
        <v>0.79124504141097018</v>
      </c>
      <c r="BU952" s="7">
        <f t="shared" si="10913"/>
        <v>0.21162940933535404</v>
      </c>
      <c r="BV952" s="7">
        <f t="shared" si="10913"/>
        <v>4.2056587674116956E-2</v>
      </c>
      <c r="BW952" s="7">
        <f t="shared" si="10913"/>
        <v>0.3156732387077798</v>
      </c>
      <c r="BX952" s="11">
        <f t="shared" si="10913"/>
        <v>0.55913730692848496</v>
      </c>
    </row>
    <row r="953" spans="1:76" x14ac:dyDescent="0.25">
      <c r="A953" s="53"/>
      <c r="BX953" s="12"/>
    </row>
    <row r="954" spans="1:76" x14ac:dyDescent="0.25">
      <c r="A954" s="53"/>
      <c r="B954" s="8">
        <v>0.29033457249070638</v>
      </c>
      <c r="C954" s="3">
        <v>0.10297397769516729</v>
      </c>
      <c r="D954" s="3">
        <v>0.11189591078066916</v>
      </c>
      <c r="E954" s="3">
        <v>0.48066914498141267</v>
      </c>
      <c r="F954" s="3">
        <v>0.88215613382899627</v>
      </c>
      <c r="G954" s="3">
        <v>0.1</v>
      </c>
      <c r="H954" s="3">
        <v>0.1</v>
      </c>
      <c r="I954" s="3">
        <v>0.41226765799256504</v>
      </c>
      <c r="J954" s="3">
        <v>0.10297397769516729</v>
      </c>
      <c r="K954" s="3">
        <v>0.10059479553903346</v>
      </c>
      <c r="L954" s="3">
        <v>0.10594795539033458</v>
      </c>
      <c r="M954" s="3">
        <v>0.10297397769516729</v>
      </c>
      <c r="N954" s="3">
        <v>0.120817843866171</v>
      </c>
      <c r="O954" s="3">
        <v>0</v>
      </c>
      <c r="P954" s="6">
        <f>$BV$43+ (B954*AI948) + (C954*$AJ$43) +(D954*$AK$43)+(E954*$AL$43)+(F954*$AM$43)+(G954*$AN$43)+(H954*$AO$43)+(I954*$AP$43)+(J954*$AQ$43)+(K954*$AR$43)+(L954*$AS$43)+(M954*$AT$43)+(N954*$AU$43)</f>
        <v>1.1168360491324956</v>
      </c>
      <c r="Q954" s="6">
        <f>$BW$43+ (B954*$AV$43) + (C954*$AW$43) +(D954*$AX$43)+(E954*$AY$43)+(F954*$AZ$43)+(G954*$BA$43)+(H954*$BB$43)+(I954*$BC$43)+(J954*$BD$43)+(K954*$BE$43)+(L954*$BF$43)+(M954*$BG$43)+(N954*$BH$43)</f>
        <v>2.4655634858100868</v>
      </c>
      <c r="R954" s="6">
        <f>$BX$43+ (B954*$BI$43) + (C954*$BJ$43) +(D954*$BK$43)+(E954*$BL$43)+(F954*$BM$43)+(G954*$BN$43)+(H954*$BO$43)+(I954*$BP$43)+(J954*$BQ$43)+(K954*$BR$43)+(L954*$BS$43)+(M954*$BT$43)+(N954*$BU$43)</f>
        <v>2.0036371550250882</v>
      </c>
      <c r="S954" s="6">
        <f>1/(1+EXP(-P954))</f>
        <v>0.7534013645401284</v>
      </c>
      <c r="T954" s="6">
        <f t="shared" ref="T954" si="10914">1/(1+EXP(-Q954))</f>
        <v>0.92169215469987387</v>
      </c>
      <c r="U954" s="6">
        <f t="shared" ref="U954" si="10915">1/(1+EXP(-R954))</f>
        <v>0.88117842732851526</v>
      </c>
      <c r="V954" s="6">
        <f>AB945+(S954*Y945)+(T954*Z945)+(U954*AA945)</f>
        <v>2.3184676739390953E-2</v>
      </c>
      <c r="W954" s="6">
        <f t="shared" ref="W954" si="10916">1/(1+EXP(-V954))</f>
        <v>0.50579590956460385</v>
      </c>
      <c r="X954" s="6">
        <f>(O954 -W954) *W954 * (1-W954)</f>
        <v>-0.1264319864078261</v>
      </c>
      <c r="Y954" s="6">
        <f>$Q$4*X954*S954</f>
        <v>-9.5254031081175149E-3</v>
      </c>
      <c r="Z954" s="6">
        <f>$Q$4*X954*T954</f>
        <v>-1.165313699752144E-2</v>
      </c>
      <c r="AA954" s="6">
        <f>$Q$4*X954*U954</f>
        <v>-1.1140913894686843E-2</v>
      </c>
      <c r="AB954" s="6">
        <f>$Q$4*X954</f>
        <v>-1.2643198640782611E-2</v>
      </c>
      <c r="AC954" s="6">
        <f>X954 *Y945</f>
        <v>-4.7148381255925166E-2</v>
      </c>
      <c r="AD954" s="6">
        <f>X954 *Z945</f>
        <v>3.4588344556078808E-2</v>
      </c>
      <c r="AE954" s="6">
        <f>X954 *AA945</f>
        <v>5.0997833934698859E-2</v>
      </c>
      <c r="AF954" s="6">
        <f>AC954 *S954*(1 - S954)</f>
        <v>-8.7595915965628466E-3</v>
      </c>
      <c r="AG954" s="6">
        <f>AD954 *T954*(1 - T954)</f>
        <v>2.4964389024597763E-3</v>
      </c>
      <c r="AH954" s="6">
        <f>AE954 *U954*(1 - U954)</f>
        <v>5.3396265399579604E-3</v>
      </c>
      <c r="AI954" s="6">
        <f>$Q$4*$AF$52 *B954</f>
        <v>-4.4871305332942388E-4</v>
      </c>
      <c r="AJ954" s="6">
        <f t="shared" ref="AJ954" si="10917">$Q$4*$AF$52 *C954</f>
        <v>-1.5914662710915544E-4</v>
      </c>
      <c r="AK954" s="6">
        <f t="shared" ref="AK954" si="10918">$Q$4*$AF$52 *D954</f>
        <v>-1.7293550454821583E-4</v>
      </c>
      <c r="AL954" s="6">
        <f t="shared" ref="AL954" si="10919">$Q$4*$AF$52 *E954</f>
        <v>-7.4287577202937895E-4</v>
      </c>
      <c r="AM954" s="6">
        <f t="shared" ref="AM954" si="10920">$Q$4*$AF$52 *F954</f>
        <v>-1.3633752567870968E-3</v>
      </c>
      <c r="AN954" s="6">
        <f t="shared" ref="AN954" si="10921">$Q$4*$AF$52 *G954</f>
        <v>-1.5455033462946863E-4</v>
      </c>
      <c r="AO954" s="6">
        <f t="shared" ref="AO954" si="10922">$Q$4*$AF$52 *H954</f>
        <v>-1.5455033462946863E-4</v>
      </c>
      <c r="AP954" s="6">
        <f t="shared" ref="AP954" si="10923">$Q$4*$AF$52 *I954</f>
        <v>-6.3716104499658254E-4</v>
      </c>
      <c r="AQ954" s="6">
        <f t="shared" ref="AQ954" si="10924">$Q$4*$AF$52 *J954</f>
        <v>-1.5914662710915544E-4</v>
      </c>
      <c r="AR954" s="6">
        <f t="shared" ref="AR954" si="10925">$Q$4*$AF$52 *K954</f>
        <v>-1.5546959312540598E-4</v>
      </c>
      <c r="AS954" s="6">
        <f t="shared" ref="AS954" si="10926">$Q$4*$AF$52 *L954</f>
        <v>-1.6374291958884223E-4</v>
      </c>
      <c r="AT954" s="6">
        <f t="shared" ref="AT954" si="10927">$Q$4*$AF$52 *M954</f>
        <v>-1.5914662710915544E-4</v>
      </c>
      <c r="AU954" s="6">
        <f t="shared" ref="AU954" si="10928">$Q$4*$AF$52 *N954</f>
        <v>-1.8672438198727621E-4</v>
      </c>
      <c r="AV954" s="6">
        <f>$Q$4*$AG$52 *B954</f>
        <v>-5.0799712809904275E-5</v>
      </c>
      <c r="AW954" s="6">
        <f t="shared" ref="AW954" si="10929">$Q$4*$AG$52 *C954</f>
        <v>-1.8017311713628017E-5</v>
      </c>
      <c r="AX954" s="6">
        <f t="shared" ref="AX954" si="10930">$Q$4*$AG$52 *D954</f>
        <v>-1.9578378432498315E-5</v>
      </c>
      <c r="AY954" s="6">
        <f t="shared" ref="AY954" si="10931">$Q$4*$AG$52 *E954</f>
        <v>-8.4102469479137277E-5</v>
      </c>
      <c r="AZ954" s="6">
        <f t="shared" ref="AZ954" si="10932">$Q$4*$AG$52 *F954</f>
        <v>-1.5435047182830067E-4</v>
      </c>
      <c r="BA954" s="6">
        <f t="shared" ref="BA954" si="10933">$Q$4*$AG$52 *G954</f>
        <v>-1.7496956140671253E-5</v>
      </c>
      <c r="BB954" s="6">
        <f t="shared" ref="BB954" si="10934">$Q$4*$AG$52 *H954</f>
        <v>-1.7496956140671253E-5</v>
      </c>
      <c r="BC954" s="6">
        <f t="shared" ref="BC954" si="10935">$Q$4*$AG$52 *I954</f>
        <v>-7.2134291301131665E-5</v>
      </c>
      <c r="BD954" s="6">
        <f t="shared" ref="BD954" si="10936">$Q$4*$AG$52 *J954</f>
        <v>-1.8017311713628017E-5</v>
      </c>
      <c r="BE954" s="6">
        <f t="shared" ref="BE954" si="10937">$Q$4*$AG$52 *K954</f>
        <v>-1.7601027255262605E-5</v>
      </c>
      <c r="BF954" s="6">
        <f t="shared" ref="BF954" si="10938">$Q$4*$AG$52 *L954</f>
        <v>-1.8537667286584785E-5</v>
      </c>
      <c r="BG954" s="6">
        <f t="shared" ref="BG954" si="10939">$Q$4*$AG$52 *M954</f>
        <v>-1.8017311713628017E-5</v>
      </c>
      <c r="BH954" s="6">
        <f t="shared" ref="BH954" si="10940">$Q$4*$AG$52 *N954</f>
        <v>-2.1139445151368612E-5</v>
      </c>
      <c r="BI954" s="6">
        <f>$Q$4*$AH$52 *B954</f>
        <v>-2.4001231093712511E-5</v>
      </c>
      <c r="BJ954" s="6">
        <f t="shared" ref="BJ954" si="10941">$Q$4*$AH$52 *C954</f>
        <v>-8.5126005287559081E-6</v>
      </c>
      <c r="BK954" s="6">
        <f t="shared" ref="BK954" si="10942">$Q$4*$AH$52 *D954</f>
        <v>-9.2501543651824131E-6</v>
      </c>
      <c r="BL954" s="6">
        <f t="shared" ref="BL954" si="10943">$Q$4*$AH$52 *E954</f>
        <v>-3.9735712937477939E-5</v>
      </c>
      <c r="BM954" s="6">
        <f t="shared" ref="BM954" si="10944">$Q$4*$AH$52 *F954</f>
        <v>-7.292563557667065E-5</v>
      </c>
      <c r="BN954" s="6">
        <f t="shared" ref="BN954" si="10945">$Q$4*$AH$52 *G954</f>
        <v>-8.2667492499470737E-6</v>
      </c>
      <c r="BO954" s="6">
        <f t="shared" ref="BO954" si="10946">$Q$4*$AH$52 *H954</f>
        <v>-8.2667492499470737E-6</v>
      </c>
      <c r="BP954" s="6">
        <f t="shared" ref="BP954" si="10947">$Q$4*$AH$52 *I954</f>
        <v>-3.4081133524874732E-5</v>
      </c>
      <c r="BQ954" s="6">
        <f t="shared" ref="BQ954" si="10948">$Q$4*$AH$52 *J954</f>
        <v>-8.5126005287559081E-6</v>
      </c>
      <c r="BR954" s="6">
        <f t="shared" ref="BR954" si="10949">$Q$4*$AH$52 *K954</f>
        <v>-8.3159195057088406E-6</v>
      </c>
      <c r="BS954" s="6">
        <f t="shared" ref="BS954" si="10950">$Q$4*$AH$52 *L954</f>
        <v>-8.7584518075647443E-6</v>
      </c>
      <c r="BT954" s="6">
        <f t="shared" ref="BT954" si="10951">$Q$4*$AH$52 *M954</f>
        <v>-8.5126005287559081E-6</v>
      </c>
      <c r="BU954" s="6">
        <f t="shared" ref="BU954" si="10952">$Q$4*$AH$52 *N954</f>
        <v>-9.9877082016089164E-6</v>
      </c>
      <c r="BV954" s="6">
        <f>$Q$4*AF954</f>
        <v>-8.7595915965628466E-4</v>
      </c>
      <c r="BW954" s="6">
        <f>$Q$4*AG954</f>
        <v>2.4964389024597765E-4</v>
      </c>
      <c r="BX954" s="10">
        <f>$Q$4*AH954</f>
        <v>5.3396265399579602E-4</v>
      </c>
    </row>
    <row r="955" spans="1:76" x14ac:dyDescent="0.25">
      <c r="A955" s="53"/>
      <c r="B955" s="21" t="s">
        <v>74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13">
        <f>Y952+Y954</f>
        <v>0.37268750707112569</v>
      </c>
      <c r="Z955" s="13">
        <f t="shared" ref="Z955:AB955" si="10953">Z952+Z954</f>
        <v>-0.27378702407614902</v>
      </c>
      <c r="AA955" s="13">
        <f t="shared" si="10953"/>
        <v>-0.40359267389482684</v>
      </c>
      <c r="AB955" s="13">
        <f t="shared" si="10953"/>
        <v>0.34953608180311119</v>
      </c>
      <c r="AC955" s="36" t="s">
        <v>74</v>
      </c>
      <c r="AD955" s="36"/>
      <c r="AE955" s="36"/>
      <c r="AF955" s="36"/>
      <c r="AG955" s="36"/>
      <c r="AH955" s="36"/>
      <c r="AI955" s="14">
        <f>AI952+AI954</f>
        <v>-4.4849615844236003E-2</v>
      </c>
      <c r="AJ955" s="14">
        <f t="shared" ref="AJ955:BV955" si="10954">AJ952+AJ954</f>
        <v>0.77641131037606181</v>
      </c>
      <c r="AK955" s="14">
        <f t="shared" si="10954"/>
        <v>0.49866904624763925</v>
      </c>
      <c r="AL955" s="14">
        <f t="shared" si="10954"/>
        <v>1.411810702500433E-2</v>
      </c>
      <c r="AM955" s="14">
        <f t="shared" si="10954"/>
        <v>6.336578953635176E-2</v>
      </c>
      <c r="AN955" s="14">
        <f t="shared" si="10954"/>
        <v>0.37656399945871288</v>
      </c>
      <c r="AO955" s="14">
        <f t="shared" si="10954"/>
        <v>0.92331843971758831</v>
      </c>
      <c r="AP955" s="14">
        <f t="shared" si="10954"/>
        <v>1.5753489644444583E-2</v>
      </c>
      <c r="AQ955" s="14">
        <f t="shared" si="10954"/>
        <v>0.59191204278750786</v>
      </c>
      <c r="AR955" s="14">
        <f t="shared" si="10954"/>
        <v>8.1567199244973868E-2</v>
      </c>
      <c r="AS955" s="14">
        <f t="shared" si="10954"/>
        <v>0.5481200410525191</v>
      </c>
      <c r="AT955" s="14">
        <f t="shared" si="10954"/>
        <v>0.92638503352404178</v>
      </c>
      <c r="AU955" s="14">
        <f t="shared" si="10954"/>
        <v>0.84049362197329924</v>
      </c>
      <c r="AV955" s="14">
        <f t="shared" si="10954"/>
        <v>0.64437612414389323</v>
      </c>
      <c r="AW955" s="14">
        <f t="shared" si="10954"/>
        <v>0.8934553699259884</v>
      </c>
      <c r="AX955" s="14">
        <f t="shared" si="10954"/>
        <v>0.68416627314374789</v>
      </c>
      <c r="AY955" s="14">
        <f t="shared" si="10954"/>
        <v>0.91890109066988612</v>
      </c>
      <c r="AZ955" s="14">
        <f t="shared" si="10954"/>
        <v>0.66996524809961278</v>
      </c>
      <c r="BA955" s="14">
        <f t="shared" si="10954"/>
        <v>0.18624939333343163</v>
      </c>
      <c r="BB955" s="14">
        <f t="shared" si="10954"/>
        <v>0.33944087810170054</v>
      </c>
      <c r="BC955" s="14">
        <f t="shared" si="10954"/>
        <v>0.79231748178566841</v>
      </c>
      <c r="BD955" s="14">
        <f t="shared" si="10954"/>
        <v>0.6852000387283711</v>
      </c>
      <c r="BE955" s="14">
        <f t="shared" si="10954"/>
        <v>4.3798176862533844E-2</v>
      </c>
      <c r="BF955" s="14">
        <f t="shared" si="10954"/>
        <v>0.64830357300797903</v>
      </c>
      <c r="BG955" s="14">
        <f t="shared" si="10954"/>
        <v>0.77444042220390807</v>
      </c>
      <c r="BH955" s="14">
        <f t="shared" si="10954"/>
        <v>0.97876803362112907</v>
      </c>
      <c r="BI955" s="14">
        <f t="shared" si="10954"/>
        <v>0.74081812284518656</v>
      </c>
      <c r="BJ955" s="14">
        <f t="shared" si="10954"/>
        <v>0.38516358674791618</v>
      </c>
      <c r="BK955" s="14">
        <f t="shared" si="10954"/>
        <v>0.33182952701688107</v>
      </c>
      <c r="BL955" s="14">
        <f t="shared" si="10954"/>
        <v>5.9519101568209748E-2</v>
      </c>
      <c r="BM955" s="14">
        <f t="shared" si="10954"/>
        <v>0.76555821685931069</v>
      </c>
      <c r="BN955" s="14">
        <f t="shared" si="10954"/>
        <v>0.46554470420872324</v>
      </c>
      <c r="BO955" s="14">
        <f t="shared" si="10954"/>
        <v>0.88928154185521857</v>
      </c>
      <c r="BP955" s="14">
        <f t="shared" si="10954"/>
        <v>0.34130309949839949</v>
      </c>
      <c r="BQ955" s="14">
        <f t="shared" si="10954"/>
        <v>0.37160379325570131</v>
      </c>
      <c r="BR955" s="14">
        <f t="shared" si="10954"/>
        <v>0.31962396197208198</v>
      </c>
      <c r="BS955" s="14">
        <f t="shared" si="10954"/>
        <v>0.202176776711045</v>
      </c>
      <c r="BT955" s="14">
        <f t="shared" si="10954"/>
        <v>0.79123652881044138</v>
      </c>
      <c r="BU955" s="14">
        <f t="shared" si="10954"/>
        <v>0.21161942162715244</v>
      </c>
      <c r="BV955" s="14">
        <f t="shared" si="10954"/>
        <v>4.1180628514460672E-2</v>
      </c>
      <c r="BW955" s="14">
        <f>BW952+BW954</f>
        <v>0.31592288259802576</v>
      </c>
      <c r="BX955" s="15">
        <f t="shared" ref="BX955" si="10955">BX952+BX954</f>
        <v>0.5596712695824807</v>
      </c>
    </row>
    <row r="956" spans="1:76" x14ac:dyDescent="0.25">
      <c r="A956" s="53"/>
      <c r="BX956" s="12"/>
    </row>
    <row r="957" spans="1:76" ht="14.25" customHeight="1" x14ac:dyDescent="0.25">
      <c r="A957" s="53"/>
      <c r="B957" s="8">
        <v>0.32007434944237922</v>
      </c>
      <c r="C957" s="3">
        <v>0.1</v>
      </c>
      <c r="D957" s="3">
        <v>0.10594795539033458</v>
      </c>
      <c r="E957" s="3">
        <v>0.45687732342007437</v>
      </c>
      <c r="F957" s="3">
        <v>0.9</v>
      </c>
      <c r="G957" s="3">
        <v>0.1</v>
      </c>
      <c r="H957" s="3">
        <v>0.10594795539033458</v>
      </c>
      <c r="I957" s="3">
        <v>0.45985130111524164</v>
      </c>
      <c r="J957" s="3">
        <v>0.10297397769516729</v>
      </c>
      <c r="K957" s="3">
        <v>0.10059479553903346</v>
      </c>
      <c r="L957" s="3">
        <v>0.10297397769516729</v>
      </c>
      <c r="M957" s="3">
        <v>0.10297397769516729</v>
      </c>
      <c r="N957" s="3">
        <v>0.10892193308550187</v>
      </c>
      <c r="O957" s="3">
        <v>0</v>
      </c>
      <c r="P957" s="6">
        <f>$BV$43+ (B957*AI951) + (C957*$AJ$43) +(D957*$AK$43)+(E957*$AL$43)+(F957*$AM$43)+(G957*$AN$43)+(H957*$AO$43)+(I957*$AP$43)+(J957*$AQ$43)+(K957*$AR$43)+(L957*$AS$43)+(M957*$AT$43)+(N957*$AU$43)</f>
        <v>1.1143230549601821</v>
      </c>
      <c r="Q957" s="6">
        <f>$BW$43+ (B957*$AV$43) + (C957*$AW$43) +(D957*$AX$43)+(E957*$AY$43)+(F957*$AZ$43)+(G957*$BA$43)+(H957*$BB$43)+(I957*$BC$43)+(J957*$BD$43)+(K957*$BE$43)+(L957*$BF$43)+(M957*$BG$43)+(N957*$BH$43)</f>
        <v>2.4954608669463334</v>
      </c>
      <c r="R957" s="6">
        <f>$BX$43+ (B957*$BI$43) + (C957*$BJ$43) +(D957*$BK$43)+(E957*$BL$43)+(F957*$BM$43)+(G957*$BN$43)+(H957*$BO$43)+(I957*$BP$43)+(J957*$BQ$43)+(K957*$BR$43)+(L957*$BS$43)+(M957*$BT$43)+(N957*$BU$43)</f>
        <v>2.053859722839591</v>
      </c>
      <c r="S957" s="6">
        <f t="shared" ref="S957" si="10956">1/(1+EXP(-P957))</f>
        <v>0.75293418375792309</v>
      </c>
      <c r="T957" s="6">
        <f>1/(1+EXP(-Q957))</f>
        <v>0.92382299661895484</v>
      </c>
      <c r="U957" s="6">
        <f>1/(1+EXP(-R957))</f>
        <v>0.88633704164848148</v>
      </c>
      <c r="V957" s="6">
        <f>AB945+(S957*Y945)+(T957*Z945)+(U957*AA945)</f>
        <v>2.0346729802514119E-2</v>
      </c>
      <c r="W957" s="6">
        <f t="shared" ref="W957" si="10957">1/(1+EXP(-V957))</f>
        <v>0.5050865069718361</v>
      </c>
      <c r="X957" s="6">
        <f>(O957 -W957) *W957 * (1-W957)</f>
        <v>-0.12625855886544965</v>
      </c>
      <c r="Y957" s="6">
        <f>$Q$4*X957*S957</f>
        <v>-9.5064384961809027E-3</v>
      </c>
      <c r="Z957" s="6">
        <f>$Q$4*X957*T957</f>
        <v>-1.1664056019987041E-2</v>
      </c>
      <c r="AA957" s="6">
        <f>$Q$4*X957*U957</f>
        <v>-1.119076375476033E-2</v>
      </c>
      <c r="AB957" s="6">
        <f>$Q$4*X957</f>
        <v>-1.2625855886544966E-2</v>
      </c>
      <c r="AC957" s="6">
        <f>$X957 *Y945</f>
        <v>-4.7083707528013725E-2</v>
      </c>
      <c r="AD957" s="6">
        <f>$X957 *Z945</f>
        <v>3.4540899508653217E-2</v>
      </c>
      <c r="AE957" s="6">
        <f>$X957 *AA945</f>
        <v>5.0927879888597836E-2</v>
      </c>
      <c r="AF957" s="6">
        <f>AC957 *S957*(1 - S957)</f>
        <v>-8.7587136724690713E-3</v>
      </c>
      <c r="AG957" s="6">
        <f>AD957 *T957*(1 - T957)</f>
        <v>2.4307835948082527E-3</v>
      </c>
      <c r="AH957" s="6">
        <f>AE957 *U957*(1 - U957)</f>
        <v>5.1306625566013573E-3</v>
      </c>
      <c r="AI957" s="6">
        <f t="shared" ref="AI957" si="10958">$Q$4*$AF$33 *B957</f>
        <v>-4.7762817871976817E-4</v>
      </c>
      <c r="AJ957" s="6">
        <f t="shared" ref="AJ957" si="10959">$Q$4*$AF$33 *C957</f>
        <v>-1.4922413481488689E-4</v>
      </c>
      <c r="AK957" s="6">
        <f t="shared" ref="AK957" si="10960">$Q$4*$AF$33 *D957</f>
        <v>-1.5809991978528909E-4</v>
      </c>
      <c r="AL957" s="6">
        <f t="shared" ref="AL957" si="10961">$Q$4*$AF$33 *E957</f>
        <v>-6.817712330390186E-4</v>
      </c>
      <c r="AM957" s="6">
        <f t="shared" ref="AM957" si="10962">$Q$4*$AF$33 *F957</f>
        <v>-1.3430172133339822E-3</v>
      </c>
      <c r="AN957" s="6">
        <f t="shared" ref="AN957" si="10963">$Q$4*$AF$33 *G957</f>
        <v>-1.4922413481488689E-4</v>
      </c>
      <c r="AO957" s="6">
        <f t="shared" ref="AO957" si="10964">$Q$4*$AF$33 *H957</f>
        <v>-1.5809991978528909E-4</v>
      </c>
      <c r="AP957" s="6">
        <f t="shared" ref="AP957" si="10965">$Q$4*$AF$33 *I957</f>
        <v>-6.8620912552421962E-4</v>
      </c>
      <c r="AQ957" s="6">
        <f t="shared" ref="AQ957" si="10966">$Q$4*$AF$33 *J957</f>
        <v>-1.5366202730008799E-4</v>
      </c>
      <c r="AR957" s="6">
        <f t="shared" ref="AR957" si="10967">$Q$4*$AF$33 *K957</f>
        <v>-1.501117133119271E-4</v>
      </c>
      <c r="AS957" s="6">
        <f t="shared" ref="AS957" si="10968">$Q$4*$AF$33 *L957</f>
        <v>-1.5366202730008799E-4</v>
      </c>
      <c r="AT957" s="6">
        <f t="shared" ref="AT957" si="10969">$Q$4*$AF$33 *M957</f>
        <v>-1.5366202730008799E-4</v>
      </c>
      <c r="AU957" s="6">
        <f t="shared" ref="AU957" si="10970">$Q$4*$AF$33 *N957</f>
        <v>-1.6253781227049019E-4</v>
      </c>
      <c r="AV957" s="6">
        <f t="shared" ref="AV957" si="10971">$Q$4*$AG$33 *B957</f>
        <v>-5.733351398497838E-5</v>
      </c>
      <c r="AW957" s="6">
        <f t="shared" ref="AW957" si="10972">$Q$4*$AG$33 *C957</f>
        <v>-1.7912561279859678E-5</v>
      </c>
      <c r="AX957" s="6">
        <f t="shared" ref="AX957" si="10973">$Q$4*$AG$33 *D957</f>
        <v>-1.8977992434052078E-5</v>
      </c>
      <c r="AY957" s="6">
        <f t="shared" ref="AY957" si="10974">$Q$4*$AG$33 *E957</f>
        <v>-8.1838430531403508E-5</v>
      </c>
      <c r="AZ957" s="6">
        <f t="shared" ref="AZ957" si="10975">$Q$4*$AG$33 *F957</f>
        <v>-1.6121305151873711E-4</v>
      </c>
      <c r="BA957" s="6">
        <f t="shared" ref="BA957" si="10976">$Q$4*$AG$33 *G957</f>
        <v>-1.7912561279859678E-5</v>
      </c>
      <c r="BB957" s="6">
        <f t="shared" ref="BB957" si="10977">$Q$4*$AG$33 *H957</f>
        <v>-1.8977992434052078E-5</v>
      </c>
      <c r="BC957" s="6">
        <f t="shared" ref="BC957" si="10978">$Q$4*$AG$33 *I957</f>
        <v>-8.2371146108499717E-5</v>
      </c>
      <c r="BD957" s="6">
        <f t="shared" ref="BD957" si="10979">$Q$4*$AG$33 *J957</f>
        <v>-1.8445276856955879E-5</v>
      </c>
      <c r="BE957" s="6">
        <f t="shared" ref="BE957" si="10980">$Q$4*$AG$33 *K957</f>
        <v>-1.8019104395278919E-5</v>
      </c>
      <c r="BF957" s="6">
        <f t="shared" ref="BF957" si="10981">$Q$4*$AG$33 *L957</f>
        <v>-1.8445276856955879E-5</v>
      </c>
      <c r="BG957" s="6">
        <f t="shared" ref="BG957" si="10982">$Q$4*$AG$33 *M957</f>
        <v>-1.8445276856955879E-5</v>
      </c>
      <c r="BH957" s="6">
        <f t="shared" ref="BH957" si="10983">$Q$4*$AG$33 *N957</f>
        <v>-1.9510708011148276E-5</v>
      </c>
      <c r="BI957" s="6">
        <f t="shared" ref="BI957" si="10984">$Q$4*$AH$33 *B957</f>
        <v>-3.1616436273228051E-5</v>
      </c>
      <c r="BJ957" s="6">
        <f t="shared" ref="BJ957" si="10985">$Q$4*$AH$33 *C957</f>
        <v>-9.8778412979074856E-6</v>
      </c>
      <c r="BK957" s="6">
        <f t="shared" ref="BK957" si="10986">$Q$4*$AH$33 *D957</f>
        <v>-1.0465370891835069E-5</v>
      </c>
      <c r="BL957" s="6">
        <f t="shared" ref="BL957" si="10987">$Q$4*$AH$33 *E957</f>
        <v>-4.5129616933562451E-5</v>
      </c>
      <c r="BM957" s="6">
        <f t="shared" ref="BM957" si="10988">$Q$4*$AH$33 *F957</f>
        <v>-8.8900571681167377E-5</v>
      </c>
      <c r="BN957" s="6">
        <f t="shared" ref="BN957" si="10989">$Q$4*$AH$33 *G957</f>
        <v>-9.8778412979074856E-6</v>
      </c>
      <c r="BO957" s="6">
        <f t="shared" ref="BO957" si="10990">$Q$4*$AH$33 *H957</f>
        <v>-1.0465370891835069E-5</v>
      </c>
      <c r="BP957" s="6">
        <f t="shared" ref="BP957" si="10991">$Q$4*$AH$33 *I957</f>
        <v>-4.5423381730526246E-5</v>
      </c>
      <c r="BQ957" s="6">
        <f t="shared" ref="BQ957" si="10992">$Q$4*$AH$33 *J957</f>
        <v>-1.0171606094871277E-5</v>
      </c>
      <c r="BR957" s="6">
        <f t="shared" ref="BR957" si="10993">$Q$4*$AH$33 *K957</f>
        <v>-9.9365942573002432E-6</v>
      </c>
      <c r="BS957" s="6">
        <f t="shared" ref="BS957" si="10994">$Q$4*$AH$33 *L957</f>
        <v>-1.0171606094871277E-5</v>
      </c>
      <c r="BT957" s="6">
        <f t="shared" ref="BT957" si="10995">$Q$4*$AH$33 *M957</f>
        <v>-1.0171606094871277E-5</v>
      </c>
      <c r="BU957" s="6">
        <f t="shared" ref="BU957" si="10996">$Q$4*$AH$33 *N957</f>
        <v>-1.075913568879886E-5</v>
      </c>
      <c r="BV957" s="6">
        <f>AF957*BV955</f>
        <v>-3.6068933401047637E-4</v>
      </c>
      <c r="BW957" s="6">
        <f t="shared" ref="BW957" si="10997">AG957*BW955</f>
        <v>7.6794016024381469E-4</v>
      </c>
      <c r="BX957" s="10">
        <f>AH957*BX955</f>
        <v>2.8714844268523778E-3</v>
      </c>
    </row>
    <row r="958" spans="1:76" x14ac:dyDescent="0.25">
      <c r="A958" s="53"/>
      <c r="B958" s="21" t="s">
        <v>74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13">
        <f>Y955+Y957</f>
        <v>0.36318106857494481</v>
      </c>
      <c r="Z958" s="13">
        <f t="shared" ref="Z958:AB958" si="10998">Z955+Z957</f>
        <v>-0.28545108009613607</v>
      </c>
      <c r="AA958" s="13">
        <f t="shared" si="10998"/>
        <v>-0.41478343764958714</v>
      </c>
      <c r="AB958" s="13">
        <f t="shared" si="10998"/>
        <v>0.33691022591656622</v>
      </c>
      <c r="AC958" s="36" t="s">
        <v>74</v>
      </c>
      <c r="AD958" s="36"/>
      <c r="AE958" s="36"/>
      <c r="AF958" s="36"/>
      <c r="AG958" s="36"/>
      <c r="AH958" s="36"/>
      <c r="AI958" s="14">
        <f>AI955+AI957</f>
        <v>-4.5327244022955772E-2</v>
      </c>
      <c r="AJ958" s="14">
        <f t="shared" ref="AJ958:BX958" si="10999">AJ955+AJ957</f>
        <v>0.77626208624124693</v>
      </c>
      <c r="AK958" s="14">
        <f t="shared" si="10999"/>
        <v>0.49851094632785398</v>
      </c>
      <c r="AL958" s="14">
        <f t="shared" si="10999"/>
        <v>1.3436335791965312E-2</v>
      </c>
      <c r="AM958" s="14">
        <f t="shared" si="10999"/>
        <v>6.2022772323017776E-2</v>
      </c>
      <c r="AN958" s="14">
        <f t="shared" si="10999"/>
        <v>0.376414775323898</v>
      </c>
      <c r="AO958" s="14">
        <f t="shared" si="10999"/>
        <v>0.92316033979780299</v>
      </c>
      <c r="AP958" s="14">
        <f t="shared" si="10999"/>
        <v>1.5067280518920364E-2</v>
      </c>
      <c r="AQ958" s="14">
        <f t="shared" si="10999"/>
        <v>0.59175838076020781</v>
      </c>
      <c r="AR958" s="14">
        <f t="shared" si="10999"/>
        <v>8.1417087531661936E-2</v>
      </c>
      <c r="AS958" s="14">
        <f t="shared" si="10999"/>
        <v>0.54796637902521905</v>
      </c>
      <c r="AT958" s="14">
        <f t="shared" si="10999"/>
        <v>0.92623137149674173</v>
      </c>
      <c r="AU958" s="14">
        <f t="shared" si="10999"/>
        <v>0.84033108416102875</v>
      </c>
      <c r="AV958" s="14">
        <f t="shared" si="10999"/>
        <v>0.64431879062990827</v>
      </c>
      <c r="AW958" s="14">
        <f t="shared" si="10999"/>
        <v>0.89343745736470859</v>
      </c>
      <c r="AX958" s="14">
        <f t="shared" si="10999"/>
        <v>0.68414729515131389</v>
      </c>
      <c r="AY958" s="14">
        <f t="shared" si="10999"/>
        <v>0.91881925223935468</v>
      </c>
      <c r="AZ958" s="14">
        <f t="shared" si="10999"/>
        <v>0.66980403504809405</v>
      </c>
      <c r="BA958" s="14">
        <f t="shared" si="10999"/>
        <v>0.18623148077215176</v>
      </c>
      <c r="BB958" s="14">
        <f t="shared" si="10999"/>
        <v>0.33942190010926648</v>
      </c>
      <c r="BC958" s="14">
        <f t="shared" si="10999"/>
        <v>0.79223511063955987</v>
      </c>
      <c r="BD958" s="14">
        <f t="shared" si="10999"/>
        <v>0.68518159345151419</v>
      </c>
      <c r="BE958" s="14">
        <f t="shared" si="10999"/>
        <v>4.3780157758138566E-2</v>
      </c>
      <c r="BF958" s="14">
        <f t="shared" si="10999"/>
        <v>0.64828512773112212</v>
      </c>
      <c r="BG958" s="14">
        <f t="shared" si="10999"/>
        <v>0.77442197692705117</v>
      </c>
      <c r="BH958" s="14">
        <f t="shared" si="10999"/>
        <v>0.97874852291311798</v>
      </c>
      <c r="BI958" s="14">
        <f t="shared" si="10999"/>
        <v>0.7407865064089133</v>
      </c>
      <c r="BJ958" s="14">
        <f t="shared" si="10999"/>
        <v>0.38515370890661826</v>
      </c>
      <c r="BK958" s="14">
        <f t="shared" si="10999"/>
        <v>0.33181906164598923</v>
      </c>
      <c r="BL958" s="14">
        <f t="shared" si="10999"/>
        <v>5.9473971951276183E-2</v>
      </c>
      <c r="BM958" s="14">
        <f t="shared" si="10999"/>
        <v>0.76546931628762949</v>
      </c>
      <c r="BN958" s="14">
        <f t="shared" si="10999"/>
        <v>0.46553482636742533</v>
      </c>
      <c r="BO958" s="14">
        <f t="shared" si="10999"/>
        <v>0.88927107648432668</v>
      </c>
      <c r="BP958" s="14">
        <f t="shared" si="10999"/>
        <v>0.34125767611666896</v>
      </c>
      <c r="BQ958" s="14">
        <f t="shared" si="10999"/>
        <v>0.37159362164960646</v>
      </c>
      <c r="BR958" s="14">
        <f t="shared" si="10999"/>
        <v>0.31961402537782468</v>
      </c>
      <c r="BS958" s="14">
        <f t="shared" si="10999"/>
        <v>0.20216660510495013</v>
      </c>
      <c r="BT958" s="14">
        <f t="shared" si="10999"/>
        <v>0.79122635720434653</v>
      </c>
      <c r="BU958" s="14">
        <f t="shared" si="10999"/>
        <v>0.21160866249146365</v>
      </c>
      <c r="BV958" s="14">
        <f t="shared" si="10999"/>
        <v>4.0819939180450196E-2</v>
      </c>
      <c r="BW958" s="14">
        <f t="shared" si="10999"/>
        <v>0.3166908227582696</v>
      </c>
      <c r="BX958" s="15">
        <f t="shared" si="10999"/>
        <v>0.56254275400933307</v>
      </c>
    </row>
    <row r="959" spans="1:76" x14ac:dyDescent="0.25">
      <c r="A959" s="53"/>
      <c r="BX959" s="12"/>
    </row>
    <row r="960" spans="1:76" x14ac:dyDescent="0.25">
      <c r="A960" s="53"/>
      <c r="B960" s="8">
        <v>0.29330855018587365</v>
      </c>
      <c r="C960" s="3">
        <v>0.10297397769516729</v>
      </c>
      <c r="D960" s="3">
        <v>0.11189591078066916</v>
      </c>
      <c r="E960" s="3">
        <v>0.45687732342007437</v>
      </c>
      <c r="F960" s="3">
        <v>0.62639405204460963</v>
      </c>
      <c r="G960" s="3">
        <v>0.1</v>
      </c>
      <c r="H960" s="3">
        <v>0.1</v>
      </c>
      <c r="I960" s="3">
        <v>0.51635687732342006</v>
      </c>
      <c r="J960" s="3">
        <v>0.1</v>
      </c>
      <c r="K960" s="3">
        <v>0.10118959107806692</v>
      </c>
      <c r="L960" s="3">
        <v>0.10297397769516729</v>
      </c>
      <c r="M960" s="3">
        <v>0.1</v>
      </c>
      <c r="N960" s="3">
        <v>0.120817843866171</v>
      </c>
      <c r="O960" s="3">
        <v>0</v>
      </c>
      <c r="P960" s="6">
        <f>$BV$43+ (B960*AI954) + (C960*$AJ$43) +(D960*$AK$43)+(E960*$AL$43)+(F960*$AM$43)+(G960*$AN$43)+(H960*$AO$43)+(I960*$AP$43)+(J960*$AQ$43)+(K960*$AR$43)+(L960*$AS$43)+(M960*$AT$43)+(N960*$AU$43)</f>
        <v>1.0450014245468009</v>
      </c>
      <c r="Q960" s="6">
        <f>$BW$43+ (B960*$AV$43) + (C960*$AW$43) +(D960*$AX$43)+(E960*$AY$43)+(F960*$AZ$43)+(G960*$BA$43)+(H960*$BB$43)+(I960*$BC$43)+(J960*$BD$43)+(K960*$BE$43)+(L960*$BF$43)+(M960*$BG$43)+(N960*$BH$43)</f>
        <v>2.3443019607308897</v>
      </c>
      <c r="R960" s="6">
        <f>$BX$43+ (B960*$BI$43) + (C960*$BJ$43) +(D960*$BK$43)+(E960*$BL$43)+(F960*$BM$43)+(G960*$BN$43)+(H960*$BO$43)+(I960*$BP$43)+(J960*$BQ$43)+(K960*$BR$43)+(L960*$BS$43)+(M960*$BT$43)+(N960*$BU$43)</f>
        <v>1.8369785785248183</v>
      </c>
      <c r="S960" s="6">
        <f t="shared" ref="S960" si="11000">1/(1+EXP(-P960))</f>
        <v>0.7398138808798016</v>
      </c>
      <c r="T960" s="6">
        <f>1/(1+EXP(-Q960))</f>
        <v>0.91248025012168565</v>
      </c>
      <c r="U960" s="6">
        <f>1/(1+EXP(-R960))</f>
        <v>0.86259097721480193</v>
      </c>
      <c r="V960" s="6">
        <f>AB945+(S960*Y945)+(T960*Z945)+(U960*AA945)</f>
        <v>2.8135293917800341E-2</v>
      </c>
      <c r="W960" s="6">
        <f t="shared" ref="W960" si="11001">1/(1+EXP(-V960))</f>
        <v>0.50703335952135709</v>
      </c>
      <c r="X960" s="6">
        <f>(O960 -W960) *W960 * (1-W960)</f>
        <v>-0.12673325788000414</v>
      </c>
      <c r="Y960" s="6">
        <f>$Q$4*X960*S960</f>
        <v>-9.375902334874656E-3</v>
      </c>
      <c r="Z960" s="6">
        <f>$Q$4*X960*T960</f>
        <v>-1.1564159484908227E-2</v>
      </c>
      <c r="AA960" s="6">
        <f>$Q$4*X960*U960</f>
        <v>-1.0931896476032828E-2</v>
      </c>
      <c r="AB960" s="6">
        <f>$Q$4*X960</f>
        <v>-1.2673325788000414E-2</v>
      </c>
      <c r="AC960" s="6">
        <f>$X960 *Y945</f>
        <v>-4.7260729899930215E-2</v>
      </c>
      <c r="AD960" s="6">
        <f>$X960 *Z945</f>
        <v>3.4670764217279083E-2</v>
      </c>
      <c r="AE960" s="6">
        <f>$X960 *AA945</f>
        <v>5.1119355338766957E-2</v>
      </c>
      <c r="AF960" s="6">
        <f>AC960 *S960*(1 - S960)</f>
        <v>-9.0971849358445177E-3</v>
      </c>
      <c r="AG960" s="6">
        <f>AD960 *T960*(1 - T960)</f>
        <v>2.7688087302336225E-3</v>
      </c>
      <c r="AH960" s="6">
        <f>AE960 *U960*(1 - U960)</f>
        <v>6.0590638690853592E-3</v>
      </c>
      <c r="AI960" s="6">
        <f t="shared" ref="AI960" si="11002">$Q$4*$AF$33 *B960</f>
        <v>-4.3768714635295826E-4</v>
      </c>
      <c r="AJ960" s="6">
        <f t="shared" ref="AJ960" si="11003">$Q$4*$AF$33 *C960</f>
        <v>-1.5366202730008799E-4</v>
      </c>
      <c r="AK960" s="6">
        <f t="shared" ref="AK960" si="11004">$Q$4*$AF$33 *D960</f>
        <v>-1.6697570475569131E-4</v>
      </c>
      <c r="AL960" s="6">
        <f t="shared" ref="AL960" si="11005">$Q$4*$AF$33 *E960</f>
        <v>-6.817712330390186E-4</v>
      </c>
      <c r="AM960" s="6">
        <f t="shared" ref="AM960" si="11006">$Q$4*$AF$33 *F960</f>
        <v>-9.3473110469548108E-4</v>
      </c>
      <c r="AN960" s="6">
        <f t="shared" ref="AN960" si="11007">$Q$4*$AF$33 *G960</f>
        <v>-1.4922413481488689E-4</v>
      </c>
      <c r="AO960" s="6">
        <f t="shared" ref="AO960" si="11008">$Q$4*$AF$33 *H960</f>
        <v>-1.4922413481488689E-4</v>
      </c>
      <c r="AP960" s="6">
        <f t="shared" ref="AP960" si="11009">$Q$4*$AF$33 *I960</f>
        <v>-7.7052908274304044E-4</v>
      </c>
      <c r="AQ960" s="6">
        <f t="shared" ref="AQ960" si="11010">$Q$4*$AF$33 *J960</f>
        <v>-1.4922413481488689E-4</v>
      </c>
      <c r="AR960" s="6">
        <f t="shared" ref="AR960" si="11011">$Q$4*$AF$33 *K960</f>
        <v>-1.5099929180896734E-4</v>
      </c>
      <c r="AS960" s="6">
        <f t="shared" ref="AS960" si="11012">$Q$4*$AF$33 *L960</f>
        <v>-1.5366202730008799E-4</v>
      </c>
      <c r="AT960" s="6">
        <f t="shared" ref="AT960" si="11013">$Q$4*$AF$33 *M960</f>
        <v>-1.4922413481488689E-4</v>
      </c>
      <c r="AU960" s="6">
        <f t="shared" ref="AU960" si="11014">$Q$4*$AF$33 *N960</f>
        <v>-1.8028938221129458E-4</v>
      </c>
      <c r="AV960" s="6">
        <f t="shared" ref="AV960" si="11015">$Q$4*$AG$33 *B960</f>
        <v>-5.2539073791112597E-5</v>
      </c>
      <c r="AW960" s="6">
        <f t="shared" ref="AW960" si="11016">$Q$4*$AG$33 *C960</f>
        <v>-1.8445276856955879E-5</v>
      </c>
      <c r="AX960" s="6">
        <f t="shared" ref="AX960" si="11017">$Q$4*$AG$33 *D960</f>
        <v>-2.0043423588244475E-5</v>
      </c>
      <c r="AY960" s="6">
        <f t="shared" ref="AY960" si="11018">$Q$4*$AG$33 *E960</f>
        <v>-8.1838430531403508E-5</v>
      </c>
      <c r="AZ960" s="6">
        <f t="shared" ref="AZ960" si="11019">$Q$4*$AG$33 *F960</f>
        <v>-1.1220321842588683E-4</v>
      </c>
      <c r="BA960" s="6">
        <f t="shared" ref="BA960" si="11020">$Q$4*$AG$33 *G960</f>
        <v>-1.7912561279859678E-5</v>
      </c>
      <c r="BB960" s="6">
        <f t="shared" ref="BB960" si="11021">$Q$4*$AG$33 *H960</f>
        <v>-1.7912561279859678E-5</v>
      </c>
      <c r="BC960" s="6">
        <f t="shared" ref="BC960" si="11022">$Q$4*$AG$33 *I960</f>
        <v>-9.2492742073327477E-5</v>
      </c>
      <c r="BD960" s="6">
        <f t="shared" ref="BD960" si="11023">$Q$4*$AG$33 *J960</f>
        <v>-1.7912561279859678E-5</v>
      </c>
      <c r="BE960" s="6">
        <f t="shared" ref="BE960" si="11024">$Q$4*$AG$33 *K960</f>
        <v>-1.812564751069816E-5</v>
      </c>
      <c r="BF960" s="6">
        <f t="shared" ref="BF960" si="11025">$Q$4*$AG$33 *L960</f>
        <v>-1.8445276856955879E-5</v>
      </c>
      <c r="BG960" s="6">
        <f t="shared" ref="BG960" si="11026">$Q$4*$AG$33 *M960</f>
        <v>-1.7912561279859678E-5</v>
      </c>
      <c r="BH960" s="6">
        <f t="shared" ref="BH960" si="11027">$Q$4*$AG$33 *N960</f>
        <v>-2.164157031953307E-5</v>
      </c>
      <c r="BI960" s="6">
        <f t="shared" ref="BI960" si="11028">$Q$4*$AH$33 *B960</f>
        <v>-2.897255310055393E-5</v>
      </c>
      <c r="BJ960" s="6">
        <f t="shared" ref="BJ960" si="11029">$Q$4*$AH$33 *C960</f>
        <v>-1.0171606094871277E-5</v>
      </c>
      <c r="BK960" s="6">
        <f t="shared" ref="BK960" si="11030">$Q$4*$AH$33 *D960</f>
        <v>-1.1052900485762652E-5</v>
      </c>
      <c r="BL960" s="6">
        <f t="shared" ref="BL960" si="11031">$Q$4*$AH$33 *E960</f>
        <v>-4.5129616933562451E-5</v>
      </c>
      <c r="BM960" s="6">
        <f t="shared" ref="BM960" si="11032">$Q$4*$AH$33 *F960</f>
        <v>-6.1874210360498563E-5</v>
      </c>
      <c r="BN960" s="6">
        <f t="shared" ref="BN960" si="11033">$Q$4*$AH$33 *G960</f>
        <v>-9.8778412979074856E-6</v>
      </c>
      <c r="BO960" s="6">
        <f t="shared" ref="BO960" si="11034">$Q$4*$AH$33 *H960</f>
        <v>-9.8778412979074856E-6</v>
      </c>
      <c r="BP960" s="6">
        <f t="shared" ref="BP960" si="11035">$Q$4*$AH$33 *I960</f>
        <v>-5.1004912872838277E-5</v>
      </c>
      <c r="BQ960" s="6">
        <f t="shared" ref="BQ960" si="11036">$Q$4*$AH$33 *J960</f>
        <v>-9.8778412979074856E-6</v>
      </c>
      <c r="BR960" s="6">
        <f t="shared" ref="BR960" si="11037">$Q$4*$AH$33 *K960</f>
        <v>-9.9953472166930026E-6</v>
      </c>
      <c r="BS960" s="6">
        <f t="shared" ref="BS960" si="11038">$Q$4*$AH$33 *L960</f>
        <v>-1.0171606094871277E-5</v>
      </c>
      <c r="BT960" s="6">
        <f t="shared" ref="BT960" si="11039">$Q$4*$AH$33 *M960</f>
        <v>-9.8778412979074856E-6</v>
      </c>
      <c r="BU960" s="6">
        <f t="shared" ref="BU960" si="11040">$Q$4*$AH$33 *N960</f>
        <v>-1.1934194876654025E-5</v>
      </c>
      <c r="BV960" s="6">
        <f>AF960*BV958</f>
        <v>-3.7134653579448093E-4</v>
      </c>
      <c r="BW960" s="6">
        <f t="shared" ref="BW960" si="11041">AG960*BW958</f>
        <v>8.7685631483796567E-4</v>
      </c>
      <c r="BX960" s="10">
        <f>AH960*BX958</f>
        <v>3.408482475633723E-3</v>
      </c>
    </row>
    <row r="961" spans="1:76" x14ac:dyDescent="0.25">
      <c r="A961" s="53"/>
      <c r="B961" s="21" t="s">
        <v>74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13">
        <f>Y958+Y960</f>
        <v>0.35380516624007013</v>
      </c>
      <c r="Z961" s="13">
        <f t="shared" ref="Z961:AB961" si="11042">Z958+Z960</f>
        <v>-0.29701523958104431</v>
      </c>
      <c r="AA961" s="13">
        <f t="shared" si="11042"/>
        <v>-0.42571533412561996</v>
      </c>
      <c r="AB961" s="13">
        <f t="shared" si="11042"/>
        <v>0.32423690012856582</v>
      </c>
      <c r="AC961" s="36" t="s">
        <v>74</v>
      </c>
      <c r="AD961" s="36"/>
      <c r="AE961" s="36"/>
      <c r="AF961" s="36"/>
      <c r="AG961" s="36"/>
      <c r="AH961" s="36"/>
      <c r="AI961" s="14">
        <f>AI958+AI960</f>
        <v>-4.5764931169308729E-2</v>
      </c>
      <c r="AJ961" s="14">
        <f t="shared" ref="AJ961:BX961" si="11043">AJ958+AJ960</f>
        <v>0.77610842421394688</v>
      </c>
      <c r="AK961" s="14">
        <f t="shared" si="11043"/>
        <v>0.49834397062309826</v>
      </c>
      <c r="AL961" s="14">
        <f t="shared" si="11043"/>
        <v>1.2754564558926294E-2</v>
      </c>
      <c r="AM961" s="14">
        <f t="shared" si="11043"/>
        <v>6.1088041218322293E-2</v>
      </c>
      <c r="AN961" s="14">
        <f t="shared" si="11043"/>
        <v>0.37626555118908311</v>
      </c>
      <c r="AO961" s="14">
        <f t="shared" si="11043"/>
        <v>0.9230111156629881</v>
      </c>
      <c r="AP961" s="14">
        <f t="shared" si="11043"/>
        <v>1.4296751436177323E-2</v>
      </c>
      <c r="AQ961" s="14">
        <f t="shared" si="11043"/>
        <v>0.59160915662539293</v>
      </c>
      <c r="AR961" s="14">
        <f t="shared" si="11043"/>
        <v>8.1266088239852971E-2</v>
      </c>
      <c r="AS961" s="14">
        <f t="shared" si="11043"/>
        <v>0.547812716997919</v>
      </c>
      <c r="AT961" s="14">
        <f t="shared" si="11043"/>
        <v>0.92608214736192684</v>
      </c>
      <c r="AU961" s="14">
        <f t="shared" si="11043"/>
        <v>0.84015079477881749</v>
      </c>
      <c r="AV961" s="14">
        <f t="shared" si="11043"/>
        <v>0.64426625155611716</v>
      </c>
      <c r="AW961" s="14">
        <f t="shared" si="11043"/>
        <v>0.89341901208785168</v>
      </c>
      <c r="AX961" s="14">
        <f t="shared" si="11043"/>
        <v>0.6841272517277257</v>
      </c>
      <c r="AY961" s="14">
        <f t="shared" si="11043"/>
        <v>0.91873741380882323</v>
      </c>
      <c r="AZ961" s="14">
        <f t="shared" si="11043"/>
        <v>0.66969183182966818</v>
      </c>
      <c r="BA961" s="14">
        <f t="shared" si="11043"/>
        <v>0.1862135682108719</v>
      </c>
      <c r="BB961" s="14">
        <f t="shared" si="11043"/>
        <v>0.33940398754798662</v>
      </c>
      <c r="BC961" s="14">
        <f t="shared" si="11043"/>
        <v>0.79214261789748652</v>
      </c>
      <c r="BD961" s="14">
        <f t="shared" si="11043"/>
        <v>0.68516368089023438</v>
      </c>
      <c r="BE961" s="14">
        <f t="shared" si="11043"/>
        <v>4.3762032110627867E-2</v>
      </c>
      <c r="BF961" s="14">
        <f t="shared" si="11043"/>
        <v>0.64826668245426522</v>
      </c>
      <c r="BG961" s="14">
        <f t="shared" si="11043"/>
        <v>0.77440406436577136</v>
      </c>
      <c r="BH961" s="14">
        <f t="shared" si="11043"/>
        <v>0.97872688134279839</v>
      </c>
      <c r="BI961" s="14">
        <f t="shared" si="11043"/>
        <v>0.74075753385581278</v>
      </c>
      <c r="BJ961" s="14">
        <f t="shared" si="11043"/>
        <v>0.38514353730052342</v>
      </c>
      <c r="BK961" s="14">
        <f t="shared" si="11043"/>
        <v>0.33180800874550348</v>
      </c>
      <c r="BL961" s="14">
        <f t="shared" si="11043"/>
        <v>5.9428842334342619E-2</v>
      </c>
      <c r="BM961" s="14">
        <f t="shared" si="11043"/>
        <v>0.76540744207726896</v>
      </c>
      <c r="BN961" s="14">
        <f t="shared" si="11043"/>
        <v>0.46552494852612741</v>
      </c>
      <c r="BO961" s="14">
        <f t="shared" si="11043"/>
        <v>0.88926119864302877</v>
      </c>
      <c r="BP961" s="14">
        <f t="shared" si="11043"/>
        <v>0.34120667120379611</v>
      </c>
      <c r="BQ961" s="14">
        <f t="shared" si="11043"/>
        <v>0.37158374380830855</v>
      </c>
      <c r="BR961" s="14">
        <f t="shared" si="11043"/>
        <v>0.319604030030608</v>
      </c>
      <c r="BS961" s="14">
        <f t="shared" si="11043"/>
        <v>0.20215643349885526</v>
      </c>
      <c r="BT961" s="14">
        <f t="shared" si="11043"/>
        <v>0.79121647936304862</v>
      </c>
      <c r="BU961" s="14">
        <f t="shared" si="11043"/>
        <v>0.21159672829658699</v>
      </c>
      <c r="BV961" s="14">
        <f t="shared" si="11043"/>
        <v>4.0448592644655716E-2</v>
      </c>
      <c r="BW961" s="14">
        <f t="shared" si="11043"/>
        <v>0.31756767907310757</v>
      </c>
      <c r="BX961" s="15">
        <f t="shared" si="11043"/>
        <v>0.56595123648496681</v>
      </c>
    </row>
    <row r="962" spans="1:76" x14ac:dyDescent="0.25">
      <c r="A962" s="53"/>
      <c r="BX962" s="12"/>
    </row>
    <row r="963" spans="1:76" x14ac:dyDescent="0.25">
      <c r="A963" s="53"/>
      <c r="B963" s="8">
        <v>0.26654275092936808</v>
      </c>
      <c r="C963" s="3">
        <v>0.10297397769516729</v>
      </c>
      <c r="D963" s="3">
        <v>0.10892193308550187</v>
      </c>
      <c r="E963" s="3">
        <v>0.48661710037174721</v>
      </c>
      <c r="F963" s="3">
        <v>0.86133828996282535</v>
      </c>
      <c r="G963" s="3">
        <v>0.10297397769516729</v>
      </c>
      <c r="H963" s="3">
        <v>0.10594795539033458</v>
      </c>
      <c r="I963" s="3">
        <v>0.52230483271375472</v>
      </c>
      <c r="J963" s="3">
        <v>0.10297397769516729</v>
      </c>
      <c r="K963" s="3">
        <v>0.10178438661710038</v>
      </c>
      <c r="L963" s="3">
        <v>0.10594795539033458</v>
      </c>
      <c r="M963" s="3">
        <v>0.10297397769516729</v>
      </c>
      <c r="N963" s="3">
        <v>0.11784386617100373</v>
      </c>
      <c r="O963" s="3">
        <v>1</v>
      </c>
      <c r="P963" s="6">
        <f>$BV$43+ (B963*AI957) + (C963*$AJ$43) +(D963*$AK$43)+(E963*$AL$43)+(F963*$AM$43)+(G963*$AN$43)+(H963*$AO$43)+(I963*$AP$43)+(J963*$AQ$43)+(K963*$AR$43)+(L963*$AS$43)+(M963*$AT$43)+(N963*$AU$43)</f>
        <v>1.1317147385344517</v>
      </c>
      <c r="Q963" s="6">
        <f>$BW$43+ (B963*$AV$43) + (C963*$AW$43) +(D963*$AX$43)+(E963*$AY$43)+(F963*$AZ$43)+(G963*$BA$43)+(H963*$BB$43)+(I963*$BC$43)+(J963*$BD$43)+(K963*$BE$43)+(L963*$BF$43)+(M963*$BG$43)+(N963*$BH$43)</f>
        <v>2.5278153577523916</v>
      </c>
      <c r="R963" s="6">
        <f>$BX$43+ (B963*$BI$43) + (C963*$BJ$43) +(D963*$BK$43)+(E963*$BL$43)+(F963*$BM$43)+(G963*$BN$43)+(H963*$BO$43)+(I963*$BP$43)+(J963*$BQ$43)+(K963*$BR$43)+(L963*$BS$43)+(M963*$BT$43)+(N963*$BU$43)</f>
        <v>2.0140708588530623</v>
      </c>
      <c r="S963" s="6">
        <f t="shared" ref="S963" si="11044">1/(1+EXP(-P963))</f>
        <v>0.75615520917549806</v>
      </c>
      <c r="T963" s="6">
        <f>1/(1+EXP(-Q963))</f>
        <v>0.92606892041802802</v>
      </c>
      <c r="U963" s="6">
        <f>1/(1+EXP(-R963))</f>
        <v>0.88226653012088019</v>
      </c>
      <c r="V963" s="6">
        <f>AB945+(S963*Y945)+(T963*Z945)+(U963*AA945)</f>
        <v>2.2575363767172285E-2</v>
      </c>
      <c r="W963" s="6">
        <f t="shared" ref="W963" si="11045">1/(1+EXP(-V963))</f>
        <v>0.50564360125676833</v>
      </c>
      <c r="X963" s="6">
        <f>(O963 -W963) *W963 * (1-W963)</f>
        <v>0.12357335431826232</v>
      </c>
      <c r="Y963" s="6">
        <f>$Q$4*X963*S963</f>
        <v>9.3440635583043573E-3</v>
      </c>
      <c r="Z963" s="6">
        <f>$Q$4*X963*T963</f>
        <v>1.1443744282594764E-2</v>
      </c>
      <c r="AA963" s="6">
        <f>$Q$4*X963*U963</f>
        <v>1.0902463452977138E-2</v>
      </c>
      <c r="AB963" s="6">
        <f>$Q$4*X963</f>
        <v>1.2357335431826232E-2</v>
      </c>
      <c r="AC963" s="6">
        <f>$X963 *Y945</f>
        <v>4.608235453706605E-2</v>
      </c>
      <c r="AD963" s="6">
        <f>$X963 *Z945</f>
        <v>-3.3806300751483678E-2</v>
      </c>
      <c r="AE963" s="6">
        <f>$X963 *AA945</f>
        <v>-4.9844770942287064E-2</v>
      </c>
      <c r="AF963" s="6">
        <f>AC963 *S963*(1 - S963)</f>
        <v>8.496872306229199E-3</v>
      </c>
      <c r="AG963" s="6">
        <f>AD963 *T963*(1 - T963)</f>
        <v>-2.3145576795023603E-3</v>
      </c>
      <c r="AH963" s="6">
        <f>AE963 *U963*(1 - U963)</f>
        <v>-5.1774909982234985E-3</v>
      </c>
      <c r="AI963" s="6">
        <f t="shared" ref="AI963" si="11046">$Q$4*$AF$33 *B963</f>
        <v>-3.9774611398614841E-4</v>
      </c>
      <c r="AJ963" s="6">
        <f t="shared" ref="AJ963" si="11047">$Q$4*$AF$33 *C963</f>
        <v>-1.5366202730008799E-4</v>
      </c>
      <c r="AK963" s="6">
        <f t="shared" ref="AK963" si="11048">$Q$4*$AF$33 *D963</f>
        <v>-1.6253781227049019E-4</v>
      </c>
      <c r="AL963" s="6">
        <f t="shared" ref="AL963" si="11049">$Q$4*$AF$33 *E963</f>
        <v>-7.2615015789102952E-4</v>
      </c>
      <c r="AM963" s="6">
        <f t="shared" ref="AM963" si="11050">$Q$4*$AF$33 *F963</f>
        <v>-1.285324611026368E-3</v>
      </c>
      <c r="AN963" s="6">
        <f t="shared" ref="AN963" si="11051">$Q$4*$AF$33 *G963</f>
        <v>-1.5366202730008799E-4</v>
      </c>
      <c r="AO963" s="6">
        <f t="shared" ref="AO963" si="11052">$Q$4*$AF$33 *H963</f>
        <v>-1.5809991978528909E-4</v>
      </c>
      <c r="AP963" s="6">
        <f t="shared" ref="AP963" si="11053">$Q$4*$AF$33 *I963</f>
        <v>-7.794048677134428E-4</v>
      </c>
      <c r="AQ963" s="6">
        <f t="shared" ref="AQ963" si="11054">$Q$4*$AF$33 *J963</f>
        <v>-1.5366202730008799E-4</v>
      </c>
      <c r="AR963" s="6">
        <f t="shared" ref="AR963" si="11055">$Q$4*$AF$33 *K963</f>
        <v>-1.5188687030600755E-4</v>
      </c>
      <c r="AS963" s="6">
        <f t="shared" ref="AS963" si="11056">$Q$4*$AF$33 *L963</f>
        <v>-1.5809991978528909E-4</v>
      </c>
      <c r="AT963" s="6">
        <f t="shared" ref="AT963" si="11057">$Q$4*$AF$33 *M963</f>
        <v>-1.5366202730008799E-4</v>
      </c>
      <c r="AU963" s="6">
        <f t="shared" ref="AU963" si="11058">$Q$4*$AF$33 *N963</f>
        <v>-1.7585148972609351E-4</v>
      </c>
      <c r="AV963" s="6">
        <f t="shared" ref="AV963" si="11059">$Q$4*$AG$33 *B963</f>
        <v>-4.7744633597246808E-5</v>
      </c>
      <c r="AW963" s="6">
        <f t="shared" ref="AW963" si="11060">$Q$4*$AG$33 *C963</f>
        <v>-1.8445276856955879E-5</v>
      </c>
      <c r="AX963" s="6">
        <f t="shared" ref="AX963" si="11061">$Q$4*$AG$33 *D963</f>
        <v>-1.9510708011148276E-5</v>
      </c>
      <c r="AY963" s="6">
        <f t="shared" ref="AY963" si="11062">$Q$4*$AG$33 *E963</f>
        <v>-8.71655863023655E-5</v>
      </c>
      <c r="AZ963" s="6">
        <f t="shared" ref="AZ963" si="11063">$Q$4*$AG$33 *F963</f>
        <v>-1.5428774901648652E-4</v>
      </c>
      <c r="BA963" s="6">
        <f t="shared" ref="BA963" si="11064">$Q$4*$AG$33 *G963</f>
        <v>-1.8445276856955879E-5</v>
      </c>
      <c r="BB963" s="6">
        <f t="shared" ref="BB963" si="11065">$Q$4*$AG$33 *H963</f>
        <v>-1.8977992434052078E-5</v>
      </c>
      <c r="BC963" s="6">
        <f t="shared" ref="BC963" si="11066">$Q$4*$AG$33 *I963</f>
        <v>-9.3558173227519895E-5</v>
      </c>
      <c r="BD963" s="6">
        <f t="shared" ref="BD963" si="11067">$Q$4*$AG$33 *J963</f>
        <v>-1.8445276856955879E-5</v>
      </c>
      <c r="BE963" s="6">
        <f t="shared" ref="BE963" si="11068">$Q$4*$AG$33 *K963</f>
        <v>-1.8232190626117397E-5</v>
      </c>
      <c r="BF963" s="6">
        <f t="shared" ref="BF963" si="11069">$Q$4*$AG$33 *L963</f>
        <v>-1.8977992434052078E-5</v>
      </c>
      <c r="BG963" s="6">
        <f t="shared" ref="BG963" si="11070">$Q$4*$AG$33 *M963</f>
        <v>-1.8445276856955879E-5</v>
      </c>
      <c r="BH963" s="6">
        <f t="shared" ref="BH963" si="11071">$Q$4*$AG$33 *N963</f>
        <v>-2.1108854742436872E-5</v>
      </c>
      <c r="BI963" s="6">
        <f t="shared" ref="BI963" si="11072">$Q$4*$AH$33 *B963</f>
        <v>-2.6328669927879809E-5</v>
      </c>
      <c r="BJ963" s="6">
        <f t="shared" ref="BJ963" si="11073">$Q$4*$AH$33 *C963</f>
        <v>-1.0171606094871277E-5</v>
      </c>
      <c r="BK963" s="6">
        <f t="shared" ref="BK963" si="11074">$Q$4*$AH$33 *D963</f>
        <v>-1.075913568879886E-5</v>
      </c>
      <c r="BL963" s="6">
        <f t="shared" ref="BL963" si="11075">$Q$4*$AH$33 *E963</f>
        <v>-4.8067264903200367E-5</v>
      </c>
      <c r="BM963" s="6">
        <f t="shared" ref="BM963" si="11076">$Q$4*$AH$33 *F963</f>
        <v>-8.5081629320638089E-5</v>
      </c>
      <c r="BN963" s="6">
        <f t="shared" ref="BN963" si="11077">$Q$4*$AH$33 *G963</f>
        <v>-1.0171606094871277E-5</v>
      </c>
      <c r="BO963" s="6">
        <f t="shared" ref="BO963" si="11078">$Q$4*$AH$33 *H963</f>
        <v>-1.0465370891835069E-5</v>
      </c>
      <c r="BP963" s="6">
        <f t="shared" ref="BP963" si="11079">$Q$4*$AH$33 *I963</f>
        <v>-5.1592442466765873E-5</v>
      </c>
      <c r="BQ963" s="6">
        <f t="shared" ref="BQ963" si="11080">$Q$4*$AH$33 *J963</f>
        <v>-1.0171606094871277E-5</v>
      </c>
      <c r="BR963" s="6">
        <f t="shared" ref="BR963" si="11081">$Q$4*$AH$33 *K963</f>
        <v>-1.005410017608576E-5</v>
      </c>
      <c r="BS963" s="6">
        <f t="shared" ref="BS963" si="11082">$Q$4*$AH$33 *L963</f>
        <v>-1.0465370891835069E-5</v>
      </c>
      <c r="BT963" s="6">
        <f t="shared" ref="BT963" si="11083">$Q$4*$AH$33 *M963</f>
        <v>-1.0171606094871277E-5</v>
      </c>
      <c r="BU963" s="6">
        <f t="shared" ref="BU963" si="11084">$Q$4*$AH$33 *N963</f>
        <v>-1.1640430079690235E-5</v>
      </c>
      <c r="BV963" s="6">
        <f>AF963*BV961</f>
        <v>3.4368652666832121E-4</v>
      </c>
      <c r="BW963" s="6">
        <f t="shared" ref="BW963" si="11085">AG963*BW961</f>
        <v>-7.350287103604021E-4</v>
      </c>
      <c r="BX963" s="10">
        <f>AH963*BX961</f>
        <v>-2.9302074323343742E-3</v>
      </c>
    </row>
    <row r="964" spans="1:76" x14ac:dyDescent="0.25">
      <c r="A964" s="53"/>
      <c r="B964" s="21" t="s">
        <v>74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13">
        <f>Y961+Y963</f>
        <v>0.3631492297983745</v>
      </c>
      <c r="Z964" s="13">
        <f t="shared" ref="Z964:AB964" si="11086">Z961+Z963</f>
        <v>-0.28557149529844955</v>
      </c>
      <c r="AA964" s="13">
        <f t="shared" si="11086"/>
        <v>-0.41481287067264283</v>
      </c>
      <c r="AB964" s="13">
        <f t="shared" si="11086"/>
        <v>0.33659423556039203</v>
      </c>
      <c r="AC964" s="36" t="s">
        <v>74</v>
      </c>
      <c r="AD964" s="36"/>
      <c r="AE964" s="36"/>
      <c r="AF964" s="36"/>
      <c r="AG964" s="36"/>
      <c r="AH964" s="36"/>
      <c r="AI964" s="14">
        <f>AI961+AI963</f>
        <v>-4.616267728329488E-2</v>
      </c>
      <c r="AJ964" s="14">
        <f t="shared" ref="AJ964:BX964" si="11087">AJ961+AJ963</f>
        <v>0.77595476218664683</v>
      </c>
      <c r="AK964" s="14">
        <f t="shared" si="11087"/>
        <v>0.49818143281082777</v>
      </c>
      <c r="AL964" s="14">
        <f t="shared" si="11087"/>
        <v>1.2028414401035263E-2</v>
      </c>
      <c r="AM964" s="14">
        <f t="shared" si="11087"/>
        <v>5.9802716607295928E-2</v>
      </c>
      <c r="AN964" s="14">
        <f t="shared" si="11087"/>
        <v>0.37611188916178301</v>
      </c>
      <c r="AO964" s="14">
        <f t="shared" si="11087"/>
        <v>0.92285301574320278</v>
      </c>
      <c r="AP964" s="14">
        <f t="shared" si="11087"/>
        <v>1.351734656846388E-2</v>
      </c>
      <c r="AQ964" s="14">
        <f t="shared" si="11087"/>
        <v>0.59145549459809288</v>
      </c>
      <c r="AR964" s="14">
        <f t="shared" si="11087"/>
        <v>8.1114201369546959E-2</v>
      </c>
      <c r="AS964" s="14">
        <f t="shared" si="11087"/>
        <v>0.54765461707813368</v>
      </c>
      <c r="AT964" s="14">
        <f t="shared" si="11087"/>
        <v>0.92592848533462679</v>
      </c>
      <c r="AU964" s="14">
        <f t="shared" si="11087"/>
        <v>0.83997494328909139</v>
      </c>
      <c r="AV964" s="14">
        <f t="shared" si="11087"/>
        <v>0.64421850692251992</v>
      </c>
      <c r="AW964" s="14">
        <f t="shared" si="11087"/>
        <v>0.89340056681099478</v>
      </c>
      <c r="AX964" s="14">
        <f t="shared" si="11087"/>
        <v>0.68410774101971461</v>
      </c>
      <c r="AY964" s="14">
        <f t="shared" si="11087"/>
        <v>0.91865024822252084</v>
      </c>
      <c r="AZ964" s="14">
        <f t="shared" si="11087"/>
        <v>0.66953754408065169</v>
      </c>
      <c r="BA964" s="14">
        <f t="shared" si="11087"/>
        <v>0.18619512293401494</v>
      </c>
      <c r="BB964" s="14">
        <f t="shared" si="11087"/>
        <v>0.33938500955555256</v>
      </c>
      <c r="BC964" s="14">
        <f t="shared" si="11087"/>
        <v>0.79204905972425899</v>
      </c>
      <c r="BD964" s="14">
        <f t="shared" si="11087"/>
        <v>0.68514523561337748</v>
      </c>
      <c r="BE964" s="14">
        <f t="shared" si="11087"/>
        <v>4.3743799920001748E-2</v>
      </c>
      <c r="BF964" s="14">
        <f t="shared" si="11087"/>
        <v>0.64824770446183122</v>
      </c>
      <c r="BG964" s="14">
        <f t="shared" si="11087"/>
        <v>0.77438561908891446</v>
      </c>
      <c r="BH964" s="14">
        <f t="shared" si="11087"/>
        <v>0.9787057724880559</v>
      </c>
      <c r="BI964" s="14">
        <f t="shared" si="11087"/>
        <v>0.74073120518588487</v>
      </c>
      <c r="BJ964" s="14">
        <f t="shared" si="11087"/>
        <v>0.38513336569442858</v>
      </c>
      <c r="BK964" s="14">
        <f t="shared" si="11087"/>
        <v>0.33179724960981466</v>
      </c>
      <c r="BL964" s="14">
        <f t="shared" si="11087"/>
        <v>5.9380775069439416E-2</v>
      </c>
      <c r="BM964" s="14">
        <f t="shared" si="11087"/>
        <v>0.76532236044794832</v>
      </c>
      <c r="BN964" s="14">
        <f t="shared" si="11087"/>
        <v>0.46551477692003257</v>
      </c>
      <c r="BO964" s="14">
        <f t="shared" si="11087"/>
        <v>0.88925073327213688</v>
      </c>
      <c r="BP964" s="14">
        <f t="shared" si="11087"/>
        <v>0.34115507876132933</v>
      </c>
      <c r="BQ964" s="14">
        <f t="shared" si="11087"/>
        <v>0.37157357220221371</v>
      </c>
      <c r="BR964" s="14">
        <f t="shared" si="11087"/>
        <v>0.31959397593043193</v>
      </c>
      <c r="BS964" s="14">
        <f t="shared" si="11087"/>
        <v>0.20214596812796343</v>
      </c>
      <c r="BT964" s="14">
        <f t="shared" si="11087"/>
        <v>0.79120630775695378</v>
      </c>
      <c r="BU964" s="14">
        <f t="shared" si="11087"/>
        <v>0.21158508786650729</v>
      </c>
      <c r="BV964" s="14">
        <f t="shared" si="11087"/>
        <v>4.0792279171324039E-2</v>
      </c>
      <c r="BW964" s="14">
        <f t="shared" si="11087"/>
        <v>0.31683265036274716</v>
      </c>
      <c r="BX964" s="15">
        <f t="shared" si="11087"/>
        <v>0.5630210290526324</v>
      </c>
    </row>
    <row r="965" spans="1:76" x14ac:dyDescent="0.25">
      <c r="A965" s="53"/>
      <c r="BX965" s="12"/>
    </row>
    <row r="966" spans="1:76" x14ac:dyDescent="0.25">
      <c r="A966" s="53"/>
      <c r="B966" s="8">
        <v>0.2754646840148699</v>
      </c>
      <c r="C966" s="3">
        <v>0.10297397769516729</v>
      </c>
      <c r="D966" s="3">
        <v>0.11189591078066916</v>
      </c>
      <c r="E966" s="3">
        <v>0.42713754646840152</v>
      </c>
      <c r="F966" s="3">
        <v>0.81078066914498148</v>
      </c>
      <c r="G966" s="3">
        <v>0.1</v>
      </c>
      <c r="H966" s="3">
        <v>0.10594795539033458</v>
      </c>
      <c r="I966" s="3">
        <v>0.52230483271375472</v>
      </c>
      <c r="J966" s="3">
        <v>0.10297397769516729</v>
      </c>
      <c r="K966" s="3">
        <v>0.10356877323420074</v>
      </c>
      <c r="L966" s="3">
        <v>0.10594795539033458</v>
      </c>
      <c r="M966" s="3">
        <v>0.10297397769516729</v>
      </c>
      <c r="N966" s="3">
        <v>0.120817843866171</v>
      </c>
      <c r="O966" s="3">
        <v>1</v>
      </c>
      <c r="P966" s="6">
        <f>$BV$43+ (B966*AI960) + (C966*$AJ$43) +(D966*$AK$43)+(E966*$AL$43)+(F966*$AM$43)+(G966*$AN$43)+(H966*$AO$43)+(I966*$AP$43)+(J966*$AQ$43)+(K966*$AR$43)+(L966*$AS$43)+(M966*$AT$43)+(N966*$AU$43)</f>
        <v>1.1103543467291648</v>
      </c>
      <c r="Q966" s="6">
        <f>$BW$43+ (B966*$AV$43) + (C966*$AW$43) +(D966*$AX$43)+(E966*$AY$43)+(F966*$AZ$43)+(G966*$BA$43)+(H966*$BB$43)+(I966*$BC$43)+(J966*$BD$43)+(K966*$BE$43)+(L966*$BF$43)+(M966*$BG$43)+(N966*$BH$43)</f>
        <v>2.447104400999391</v>
      </c>
      <c r="R966" s="6">
        <f>$BX$43+ (B966*$BI$43) + (C966*$BJ$43) +(D966*$BK$43)+(E966*$BL$43)+(F966*$BM$43)+(G966*$BN$43)+(H966*$BO$43)+(I966*$BP$43)+(J966*$BQ$43)+(K966*$BR$43)+(L966*$BS$43)+(M966*$BT$43)+(N966*$BU$43)</f>
        <v>1.9779537085198633</v>
      </c>
      <c r="S966" s="6">
        <f t="shared" ref="S966" si="11088">1/(1+EXP(-P966))</f>
        <v>0.75219516672101217</v>
      </c>
      <c r="T966" s="6">
        <f>1/(1+EXP(-Q966))</f>
        <v>0.92034944323104539</v>
      </c>
      <c r="U966" s="6">
        <f>1/(1+EXP(-R966))</f>
        <v>0.8784628571682368</v>
      </c>
      <c r="V966" s="6">
        <f>AB945+(S966*Y945)+(T966*Z945)+(U966*AA945)</f>
        <v>2.4197554034036228E-2</v>
      </c>
      <c r="W966" s="6">
        <f t="shared" ref="W966" si="11089">1/(1+EXP(-V966))</f>
        <v>0.5060490933551437</v>
      </c>
      <c r="X966" s="6">
        <f>(O966 -W966) *W966 * (1-W966)</f>
        <v>0.12346965224158797</v>
      </c>
      <c r="Y966" s="6">
        <f>$Q$4*X966*S966</f>
        <v>9.287327565284666E-3</v>
      </c>
      <c r="Z966" s="6">
        <f>$Q$4*X966*T966</f>
        <v>1.1363522569647629E-2</v>
      </c>
      <c r="AA966" s="6">
        <f>$Q$4*X966*U966</f>
        <v>1.0846350348171396E-2</v>
      </c>
      <c r="AB966" s="6">
        <f>$Q$4*X966</f>
        <v>1.2346965224158797E-2</v>
      </c>
      <c r="AC966" s="6">
        <f>$X966 *Y945</f>
        <v>4.6043682479567076E-2</v>
      </c>
      <c r="AD966" s="6">
        <f>$X966 *Z945</f>
        <v>-3.3777930690543384E-2</v>
      </c>
      <c r="AE966" s="6">
        <f>$X966 *AA945</f>
        <v>-4.9802941485713771E-2</v>
      </c>
      <c r="AF966" s="6">
        <f>AC966 *S966*(1 - S966)</f>
        <v>8.5824318118586582E-3</v>
      </c>
      <c r="AG966" s="6">
        <f>AD966 *T966*(1 - T966)</f>
        <v>-2.4761366600211986E-3</v>
      </c>
      <c r="AH966" s="6">
        <f>AE966 *U966*(1 - U966)</f>
        <v>-5.3172541643227329E-3</v>
      </c>
      <c r="AI966" s="6">
        <f t="shared" ref="AI966" si="11090">$Q$4*$AF$33 *B966</f>
        <v>-4.1105979144175162E-4</v>
      </c>
      <c r="AJ966" s="6">
        <f t="shared" ref="AJ966" si="11091">$Q$4*$AF$33 *C966</f>
        <v>-1.5366202730008799E-4</v>
      </c>
      <c r="AK966" s="6">
        <f t="shared" ref="AK966" si="11092">$Q$4*$AF$33 *D966</f>
        <v>-1.6697570475569131E-4</v>
      </c>
      <c r="AL966" s="6">
        <f t="shared" ref="AL966" si="11093">$Q$4*$AF$33 *E966</f>
        <v>-6.3739230818700768E-4</v>
      </c>
      <c r="AM966" s="6">
        <f t="shared" ref="AM966" si="11094">$Q$4*$AF$33 *F966</f>
        <v>-1.2098804387779493E-3</v>
      </c>
      <c r="AN966" s="6">
        <f t="shared" ref="AN966" si="11095">$Q$4*$AF$33 *G966</f>
        <v>-1.4922413481488689E-4</v>
      </c>
      <c r="AO966" s="6">
        <f t="shared" ref="AO966" si="11096">$Q$4*$AF$33 *H966</f>
        <v>-1.5809991978528909E-4</v>
      </c>
      <c r="AP966" s="6">
        <f t="shared" ref="AP966" si="11097">$Q$4*$AF$33 *I966</f>
        <v>-7.794048677134428E-4</v>
      </c>
      <c r="AQ966" s="6">
        <f t="shared" ref="AQ966" si="11098">$Q$4*$AF$33 *J966</f>
        <v>-1.5366202730008799E-4</v>
      </c>
      <c r="AR966" s="6">
        <f t="shared" ref="AR966" si="11099">$Q$4*$AF$33 *K966</f>
        <v>-1.545496057971282E-4</v>
      </c>
      <c r="AS966" s="6">
        <f t="shared" ref="AS966" si="11100">$Q$4*$AF$33 *L966</f>
        <v>-1.5809991978528909E-4</v>
      </c>
      <c r="AT966" s="6">
        <f t="shared" ref="AT966" si="11101">$Q$4*$AF$33 *M966</f>
        <v>-1.5366202730008799E-4</v>
      </c>
      <c r="AU966" s="6">
        <f t="shared" ref="AU966" si="11102">$Q$4*$AF$33 *N966</f>
        <v>-1.8028938221129458E-4</v>
      </c>
      <c r="AV966" s="6">
        <f t="shared" ref="AV966" si="11103">$Q$4*$AG$33 *B966</f>
        <v>-4.93427803285354E-5</v>
      </c>
      <c r="AW966" s="6">
        <f t="shared" ref="AW966" si="11104">$Q$4*$AG$33 *C966</f>
        <v>-1.8445276856955879E-5</v>
      </c>
      <c r="AX966" s="6">
        <f t="shared" ref="AX966" si="11105">$Q$4*$AG$33 *D966</f>
        <v>-2.0043423588244475E-5</v>
      </c>
      <c r="AY966" s="6">
        <f t="shared" ref="AY966" si="11106">$Q$4*$AG$33 *E966</f>
        <v>-7.6511274760441531E-5</v>
      </c>
      <c r="AZ966" s="6">
        <f t="shared" ref="AZ966" si="11107">$Q$4*$AG$33 *F966</f>
        <v>-1.4523158420585115E-4</v>
      </c>
      <c r="BA966" s="6">
        <f t="shared" ref="BA966" si="11108">$Q$4*$AG$33 *G966</f>
        <v>-1.7912561279859678E-5</v>
      </c>
      <c r="BB966" s="6">
        <f t="shared" ref="BB966" si="11109">$Q$4*$AG$33 *H966</f>
        <v>-1.8977992434052078E-5</v>
      </c>
      <c r="BC966" s="6">
        <f t="shared" ref="BC966" si="11110">$Q$4*$AG$33 *I966</f>
        <v>-9.3558173227519895E-5</v>
      </c>
      <c r="BD966" s="6">
        <f t="shared" ref="BD966" si="11111">$Q$4*$AG$33 *J966</f>
        <v>-1.8445276856955879E-5</v>
      </c>
      <c r="BE966" s="6">
        <f t="shared" ref="BE966" si="11112">$Q$4*$AG$33 *K966</f>
        <v>-1.8551819972375117E-5</v>
      </c>
      <c r="BF966" s="6">
        <f t="shared" ref="BF966" si="11113">$Q$4*$AG$33 *L966</f>
        <v>-1.8977992434052078E-5</v>
      </c>
      <c r="BG966" s="6">
        <f t="shared" ref="BG966" si="11114">$Q$4*$AG$33 *M966</f>
        <v>-1.8445276856955879E-5</v>
      </c>
      <c r="BH966" s="6">
        <f t="shared" ref="BH966" si="11115">$Q$4*$AG$33 *N966</f>
        <v>-2.164157031953307E-5</v>
      </c>
      <c r="BI966" s="6">
        <f t="shared" ref="BI966" si="11116">$Q$4*$AH$33 *B966</f>
        <v>-2.720996431877118E-5</v>
      </c>
      <c r="BJ966" s="6">
        <f t="shared" ref="BJ966" si="11117">$Q$4*$AH$33 *C966</f>
        <v>-1.0171606094871277E-5</v>
      </c>
      <c r="BK966" s="6">
        <f t="shared" ref="BK966" si="11118">$Q$4*$AH$33 *D966</f>
        <v>-1.1052900485762652E-5</v>
      </c>
      <c r="BL966" s="6">
        <f t="shared" ref="BL966" si="11119">$Q$4*$AH$33 *E966</f>
        <v>-4.2191968963924542E-5</v>
      </c>
      <c r="BM966" s="6">
        <f t="shared" ref="BM966" si="11120">$Q$4*$AH$33 *F966</f>
        <v>-8.0087627772253635E-5</v>
      </c>
      <c r="BN966" s="6">
        <f t="shared" ref="BN966" si="11121">$Q$4*$AH$33 *G966</f>
        <v>-9.8778412979074856E-6</v>
      </c>
      <c r="BO966" s="6">
        <f t="shared" ref="BO966" si="11122">$Q$4*$AH$33 *H966</f>
        <v>-1.0465370891835069E-5</v>
      </c>
      <c r="BP966" s="6">
        <f t="shared" ref="BP966" si="11123">$Q$4*$AH$33 *I966</f>
        <v>-5.1592442466765873E-5</v>
      </c>
      <c r="BQ966" s="6">
        <f t="shared" ref="BQ966" si="11124">$Q$4*$AH$33 *J966</f>
        <v>-1.0171606094871277E-5</v>
      </c>
      <c r="BR966" s="6">
        <f t="shared" ref="BR966" si="11125">$Q$4*$AH$33 *K966</f>
        <v>-1.0230359054264035E-5</v>
      </c>
      <c r="BS966" s="6">
        <f t="shared" ref="BS966" si="11126">$Q$4*$AH$33 *L966</f>
        <v>-1.0465370891835069E-5</v>
      </c>
      <c r="BT966" s="6">
        <f t="shared" ref="BT966" si="11127">$Q$4*$AH$33 *M966</f>
        <v>-1.0171606094871277E-5</v>
      </c>
      <c r="BU966" s="6">
        <f t="shared" ref="BU966" si="11128">$Q$4*$AH$33 *N966</f>
        <v>-1.1934194876654025E-5</v>
      </c>
      <c r="BV966" s="6">
        <f>AF966*BV964</f>
        <v>3.500969544381908E-4</v>
      </c>
      <c r="BW966" s="6">
        <f t="shared" ref="BW966" si="11129">AG966*BW964</f>
        <v>-7.8452094065487694E-4</v>
      </c>
      <c r="BX966" s="10">
        <f>AH966*BX964</f>
        <v>-2.9937259113313802E-3</v>
      </c>
    </row>
    <row r="967" spans="1:76" ht="15.75" thickBot="1" x14ac:dyDescent="0.3">
      <c r="A967" s="54"/>
      <c r="B967" s="19" t="s">
        <v>74</v>
      </c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16">
        <f>Y964+Y966</f>
        <v>0.37243655736365916</v>
      </c>
      <c r="Z967" s="16">
        <f t="shared" ref="Z967:AB967" si="11130">Z964+Z966</f>
        <v>-0.27420797272880193</v>
      </c>
      <c r="AA967" s="16">
        <f t="shared" si="11130"/>
        <v>-0.40396652032447145</v>
      </c>
      <c r="AB967" s="16">
        <f t="shared" si="11130"/>
        <v>0.34894120078455082</v>
      </c>
      <c r="AC967" s="49" t="s">
        <v>74</v>
      </c>
      <c r="AD967" s="49"/>
      <c r="AE967" s="49"/>
      <c r="AF967" s="49"/>
      <c r="AG967" s="49"/>
      <c r="AH967" s="49"/>
      <c r="AI967" s="17">
        <f>AI964+AI966</f>
        <v>-4.6573737074736631E-2</v>
      </c>
      <c r="AJ967" s="17">
        <f t="shared" ref="AJ967:BX967" si="11131">AJ964+AJ966</f>
        <v>0.77580110015934678</v>
      </c>
      <c r="AK967" s="17">
        <f t="shared" si="11131"/>
        <v>0.49801445710607206</v>
      </c>
      <c r="AL967" s="17">
        <f t="shared" si="11131"/>
        <v>1.1391022092848256E-2</v>
      </c>
      <c r="AM967" s="17">
        <f t="shared" si="11131"/>
        <v>5.859283616851798E-2</v>
      </c>
      <c r="AN967" s="17">
        <f t="shared" si="11131"/>
        <v>0.37596266502696812</v>
      </c>
      <c r="AO967" s="17">
        <f t="shared" si="11131"/>
        <v>0.92269491582341745</v>
      </c>
      <c r="AP967" s="17">
        <f t="shared" si="11131"/>
        <v>1.2737941700750436E-2</v>
      </c>
      <c r="AQ967" s="17">
        <f t="shared" si="11131"/>
        <v>0.59130183257079283</v>
      </c>
      <c r="AR967" s="17">
        <f t="shared" si="11131"/>
        <v>8.0959651763749835E-2</v>
      </c>
      <c r="AS967" s="17">
        <f t="shared" si="11131"/>
        <v>0.54749651715834835</v>
      </c>
      <c r="AT967" s="17">
        <f t="shared" si="11131"/>
        <v>0.92577482330732674</v>
      </c>
      <c r="AU967" s="17">
        <f t="shared" si="11131"/>
        <v>0.83979465390688013</v>
      </c>
      <c r="AV967" s="17">
        <f t="shared" si="11131"/>
        <v>0.64416916414219139</v>
      </c>
      <c r="AW967" s="17">
        <f t="shared" si="11131"/>
        <v>0.89338212153413787</v>
      </c>
      <c r="AX967" s="17">
        <f t="shared" si="11131"/>
        <v>0.68408769759612642</v>
      </c>
      <c r="AY967" s="17">
        <f t="shared" si="11131"/>
        <v>0.91857373694776034</v>
      </c>
      <c r="AZ967" s="17">
        <f t="shared" si="11131"/>
        <v>0.66939231249644582</v>
      </c>
      <c r="BA967" s="17">
        <f t="shared" si="11131"/>
        <v>0.18617721037273507</v>
      </c>
      <c r="BB967" s="17">
        <f t="shared" si="11131"/>
        <v>0.33936603156311851</v>
      </c>
      <c r="BC967" s="17">
        <f t="shared" si="11131"/>
        <v>0.79195550155103145</v>
      </c>
      <c r="BD967" s="17">
        <f t="shared" si="11131"/>
        <v>0.68512679033652057</v>
      </c>
      <c r="BE967" s="17">
        <f t="shared" si="11131"/>
        <v>4.3725248100029375E-2</v>
      </c>
      <c r="BF967" s="17">
        <f t="shared" si="11131"/>
        <v>0.64822872646939722</v>
      </c>
      <c r="BG967" s="17">
        <f t="shared" si="11131"/>
        <v>0.77436717381205755</v>
      </c>
      <c r="BH967" s="17">
        <f t="shared" si="11131"/>
        <v>0.97868413091773632</v>
      </c>
      <c r="BI967" s="17">
        <f t="shared" si="11131"/>
        <v>0.74070399522156605</v>
      </c>
      <c r="BJ967" s="17">
        <f t="shared" si="11131"/>
        <v>0.38512319408833373</v>
      </c>
      <c r="BK967" s="17">
        <f t="shared" si="11131"/>
        <v>0.33178619670932891</v>
      </c>
      <c r="BL967" s="17">
        <f t="shared" si="11131"/>
        <v>5.9338583100475489E-2</v>
      </c>
      <c r="BM967" s="17">
        <f t="shared" si="11131"/>
        <v>0.76524227282017609</v>
      </c>
      <c r="BN967" s="17">
        <f t="shared" si="11131"/>
        <v>0.46550489907873466</v>
      </c>
      <c r="BO967" s="17">
        <f t="shared" si="11131"/>
        <v>0.889240267901245</v>
      </c>
      <c r="BP967" s="17">
        <f t="shared" si="11131"/>
        <v>0.34110348631886256</v>
      </c>
      <c r="BQ967" s="17">
        <f t="shared" si="11131"/>
        <v>0.37156340059611886</v>
      </c>
      <c r="BR967" s="17">
        <f t="shared" si="11131"/>
        <v>0.31958374557137764</v>
      </c>
      <c r="BS967" s="17">
        <f t="shared" si="11131"/>
        <v>0.20213550275707159</v>
      </c>
      <c r="BT967" s="17">
        <f t="shared" si="11131"/>
        <v>0.79119613615085893</v>
      </c>
      <c r="BU967" s="17">
        <f t="shared" si="11131"/>
        <v>0.21157315367163063</v>
      </c>
      <c r="BV967" s="17">
        <f t="shared" si="11131"/>
        <v>4.1142376125762228E-2</v>
      </c>
      <c r="BW967" s="17">
        <f t="shared" si="11131"/>
        <v>0.31604812942209226</v>
      </c>
      <c r="BX967" s="18">
        <f t="shared" si="11131"/>
        <v>0.560027303141301</v>
      </c>
    </row>
    <row r="969" spans="1:76" x14ac:dyDescent="0.25">
      <c r="B969" t="s">
        <v>133</v>
      </c>
      <c r="F969">
        <f>((O951 - W951)^2 + (O954 -W954)^2 + (O957 -W957)^2 +(O960-W960)^2+(O963-W963)^2+(O966-W966)^2) / 6</f>
        <v>0.25018538659146844</v>
      </c>
    </row>
    <row r="970" spans="1:76" ht="15.75" thickBot="1" x14ac:dyDescent="0.3"/>
    <row r="971" spans="1:76" x14ac:dyDescent="0.25">
      <c r="A971" s="52" t="s">
        <v>117</v>
      </c>
      <c r="B971" s="33" t="s">
        <v>50</v>
      </c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5" t="s">
        <v>28</v>
      </c>
      <c r="Q971" s="35"/>
      <c r="R971" s="35"/>
      <c r="S971" s="35" t="s">
        <v>29</v>
      </c>
      <c r="T971" s="35"/>
      <c r="U971" s="35"/>
      <c r="V971" s="34" t="s">
        <v>30</v>
      </c>
      <c r="W971" s="34" t="s">
        <v>31</v>
      </c>
      <c r="X971" s="50" t="s">
        <v>62</v>
      </c>
      <c r="Y971" s="37" t="s">
        <v>54</v>
      </c>
      <c r="Z971" s="38"/>
      <c r="AA971" s="39"/>
      <c r="AB971" s="44" t="s">
        <v>49</v>
      </c>
      <c r="AC971" s="46" t="s">
        <v>58</v>
      </c>
      <c r="AD971" s="47"/>
      <c r="AE971" s="48"/>
      <c r="AF971" s="46" t="s">
        <v>63</v>
      </c>
      <c r="AG971" s="47"/>
      <c r="AH971" s="48"/>
      <c r="AI971" s="37" t="s">
        <v>67</v>
      </c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9"/>
      <c r="AV971" s="37" t="s">
        <v>68</v>
      </c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9"/>
      <c r="BI971" s="37" t="s">
        <v>69</v>
      </c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9"/>
      <c r="BV971" s="37" t="s">
        <v>73</v>
      </c>
      <c r="BW971" s="38"/>
      <c r="BX971" s="40"/>
    </row>
    <row r="972" spans="1:76" x14ac:dyDescent="0.25">
      <c r="A972" s="53"/>
      <c r="B972" s="5" t="s">
        <v>16</v>
      </c>
      <c r="C972" s="1" t="s">
        <v>17</v>
      </c>
      <c r="D972" s="1" t="s">
        <v>18</v>
      </c>
      <c r="E972" s="1" t="s">
        <v>19</v>
      </c>
      <c r="F972" s="1" t="s">
        <v>20</v>
      </c>
      <c r="G972" s="1" t="s">
        <v>21</v>
      </c>
      <c r="H972" s="1" t="s">
        <v>36</v>
      </c>
      <c r="I972" s="1" t="s">
        <v>37</v>
      </c>
      <c r="J972" s="1" t="s">
        <v>38</v>
      </c>
      <c r="K972" s="1" t="s">
        <v>39</v>
      </c>
      <c r="L972" s="1" t="s">
        <v>40</v>
      </c>
      <c r="M972" s="1" t="s">
        <v>41</v>
      </c>
      <c r="N972" s="1" t="s">
        <v>42</v>
      </c>
      <c r="O972" s="1" t="s">
        <v>22</v>
      </c>
      <c r="P972" s="1" t="s">
        <v>51</v>
      </c>
      <c r="Q972" s="1" t="s">
        <v>52</v>
      </c>
      <c r="R972" s="1" t="s">
        <v>53</v>
      </c>
      <c r="S972" s="1" t="s">
        <v>25</v>
      </c>
      <c r="T972" s="1" t="s">
        <v>26</v>
      </c>
      <c r="U972" s="1" t="s">
        <v>27</v>
      </c>
      <c r="V972" s="27"/>
      <c r="W972" s="27"/>
      <c r="X972" s="51"/>
      <c r="Y972" s="1" t="s">
        <v>55</v>
      </c>
      <c r="Z972" s="1" t="s">
        <v>56</v>
      </c>
      <c r="AA972" s="1" t="s">
        <v>57</v>
      </c>
      <c r="AB972" s="45"/>
      <c r="AC972" s="1" t="s">
        <v>59</v>
      </c>
      <c r="AD972" s="1" t="s">
        <v>60</v>
      </c>
      <c r="AE972" s="1" t="s">
        <v>61</v>
      </c>
      <c r="AF972" s="1" t="s">
        <v>64</v>
      </c>
      <c r="AG972" s="1" t="s">
        <v>65</v>
      </c>
      <c r="AH972" s="1" t="s">
        <v>66</v>
      </c>
      <c r="AI972" s="1" t="s">
        <v>16</v>
      </c>
      <c r="AJ972" s="1" t="s">
        <v>17</v>
      </c>
      <c r="AK972" s="1" t="s">
        <v>18</v>
      </c>
      <c r="AL972" s="1" t="s">
        <v>19</v>
      </c>
      <c r="AM972" s="2" t="s">
        <v>20</v>
      </c>
      <c r="AN972" s="2" t="s">
        <v>21</v>
      </c>
      <c r="AO972" s="2" t="s">
        <v>36</v>
      </c>
      <c r="AP972" s="2" t="s">
        <v>37</v>
      </c>
      <c r="AQ972" s="2" t="s">
        <v>38</v>
      </c>
      <c r="AR972" s="2" t="s">
        <v>39</v>
      </c>
      <c r="AS972" s="2" t="s">
        <v>40</v>
      </c>
      <c r="AT972" s="2" t="s">
        <v>41</v>
      </c>
      <c r="AU972" s="2" t="s">
        <v>42</v>
      </c>
      <c r="AV972" s="1" t="s">
        <v>16</v>
      </c>
      <c r="AW972" s="1" t="s">
        <v>17</v>
      </c>
      <c r="AX972" s="1" t="s">
        <v>18</v>
      </c>
      <c r="AY972" s="1" t="s">
        <v>19</v>
      </c>
      <c r="AZ972" s="2" t="s">
        <v>20</v>
      </c>
      <c r="BA972" s="2" t="s">
        <v>21</v>
      </c>
      <c r="BB972" s="2" t="s">
        <v>36</v>
      </c>
      <c r="BC972" s="2" t="s">
        <v>37</v>
      </c>
      <c r="BD972" s="2" t="s">
        <v>38</v>
      </c>
      <c r="BE972" s="2" t="s">
        <v>39</v>
      </c>
      <c r="BF972" s="2" t="s">
        <v>40</v>
      </c>
      <c r="BG972" s="2" t="s">
        <v>41</v>
      </c>
      <c r="BH972" s="2" t="s">
        <v>42</v>
      </c>
      <c r="BI972" s="1" t="s">
        <v>16</v>
      </c>
      <c r="BJ972" s="1" t="s">
        <v>17</v>
      </c>
      <c r="BK972" s="1" t="s">
        <v>18</v>
      </c>
      <c r="BL972" s="1" t="s">
        <v>19</v>
      </c>
      <c r="BM972" s="2" t="s">
        <v>20</v>
      </c>
      <c r="BN972" s="2" t="s">
        <v>21</v>
      </c>
      <c r="BO972" s="2" t="s">
        <v>36</v>
      </c>
      <c r="BP972" s="2" t="s">
        <v>37</v>
      </c>
      <c r="BQ972" s="2" t="s">
        <v>38</v>
      </c>
      <c r="BR972" s="2" t="s">
        <v>39</v>
      </c>
      <c r="BS972" s="2" t="s">
        <v>40</v>
      </c>
      <c r="BT972" s="2" t="s">
        <v>41</v>
      </c>
      <c r="BU972" s="2" t="s">
        <v>42</v>
      </c>
      <c r="BV972" s="2" t="s">
        <v>70</v>
      </c>
      <c r="BW972" s="2" t="s">
        <v>71</v>
      </c>
      <c r="BX972" s="9" t="s">
        <v>72</v>
      </c>
    </row>
    <row r="973" spans="1:76" x14ac:dyDescent="0.25">
      <c r="A973" s="53"/>
      <c r="B973" s="8">
        <v>0.26951672862453502</v>
      </c>
      <c r="C973" s="3">
        <v>0.10297397769516729</v>
      </c>
      <c r="D973" s="3">
        <v>0.10594795539033458</v>
      </c>
      <c r="E973" s="3">
        <v>0.46877323420074346</v>
      </c>
      <c r="F973" s="3">
        <v>0.87620817843866172</v>
      </c>
      <c r="G973" s="3">
        <v>0.1</v>
      </c>
      <c r="H973" s="3">
        <v>0.1</v>
      </c>
      <c r="I973" s="3">
        <v>0.51933085501858745</v>
      </c>
      <c r="J973" s="3">
        <v>0.1</v>
      </c>
      <c r="K973" s="3">
        <v>0.10089219330855019</v>
      </c>
      <c r="L973" s="3">
        <v>0.10297397769516729</v>
      </c>
      <c r="M973" s="3">
        <v>0.1</v>
      </c>
      <c r="N973" s="3">
        <v>0.120817843866171</v>
      </c>
      <c r="O973" s="3">
        <v>1</v>
      </c>
      <c r="P973" s="6">
        <f>$BV$43+ (B973*AI967) + (C973*$AJ$43) +(D973*$AK$43)+(E973*$AL$43)+(F973*$AM$43)+(G973*$AN$43)+(H973*$AO$43)+(I973*$AP$43)+(J973*$AQ$43)+(K973*$AR$43)+(L973*$AS$43)+(M973*$AT$43)+(N973*$AU$43)</f>
        <v>1.1082785444004164</v>
      </c>
      <c r="Q973" s="6">
        <f>$BW$43+ (B973*$AV$43) + (C973*$AW$43) +(D973*$AX$43)+(E973*$AY$43)+(F973*$AZ$43)+(G973*$BA$43)+(H973*$BB$43)+(I973*$BC$43)+(J973*$BD$43)+(K973*$BE$43)+(L973*$BF$43)+(M973*$BG$43)+(N973*$BH$43)</f>
        <v>2.5129876661774113</v>
      </c>
      <c r="R973" s="6">
        <f>$BX$43+ (B973*$BI$43) + (C973*$BJ$43) +(D973*$BK$43)+(E973*$BL$43)+(F973*$BM$43)+(G973*$BN$43)+(H973*$BO$43)+(I973*$BP$43)+(J973*$BQ$43)+(K973*$BR$43)+(L973*$BS$43)+(M973*$BT$43)+(N973*$BU$43)</f>
        <v>2.0142316659841852</v>
      </c>
      <c r="S973" s="6">
        <f>1/(1+EXP(-P973))</f>
        <v>0.75180803962839937</v>
      </c>
      <c r="T973" s="6">
        <f t="shared" ref="T973" si="11132">1/(1+EXP(-Q973))</f>
        <v>0.92504730296426851</v>
      </c>
      <c r="U973" s="6">
        <f t="shared" ref="U973" si="11133">1/(1+EXP(-R973))</f>
        <v>0.88228323250068719</v>
      </c>
      <c r="V973" s="6">
        <f>AB967+(S973*Y967)+(T973*Z967)+(U973*AA967)</f>
        <v>1.8873765864066083E-2</v>
      </c>
      <c r="W973" s="6">
        <f>1/(1+EXP(-V973))</f>
        <v>0.50471830140444918</v>
      </c>
      <c r="X973" s="6">
        <f>(O973 -W973) *W973 * (1-W973)</f>
        <v>0.12380939850537896</v>
      </c>
      <c r="Y973" s="6">
        <f>$Q$4*X973*S973</f>
        <v>9.308090117790024E-3</v>
      </c>
      <c r="Z973" s="6">
        <f>$Q$4*X973*T973</f>
        <v>1.1452955016902916E-2</v>
      </c>
      <c r="AA973" s="6">
        <f>$Q$4*X973*U973</f>
        <v>1.092349563272915E-2</v>
      </c>
      <c r="AB973" s="6">
        <f>$Q$4*X973</f>
        <v>1.2380939850537898E-2</v>
      </c>
      <c r="AC973" s="6">
        <f>X973 *Y967</f>
        <v>4.6111146148608707E-2</v>
      </c>
      <c r="AD973" s="6">
        <f t="shared" ref="AD973" si="11134">Y973 *Z967</f>
        <v>-2.5523525211761976E-3</v>
      </c>
      <c r="AE973" s="6">
        <f t="shared" ref="AE973" si="11135">Z973 *AA967</f>
        <v>-4.6266103856109691E-3</v>
      </c>
      <c r="AF973" s="6">
        <f>AC973 *S973*(1 - S973)</f>
        <v>8.6040037754170611E-3</v>
      </c>
      <c r="AG973" s="6">
        <f>AD973 *T973*(1 - T973)</f>
        <v>-1.7696682668143682E-4</v>
      </c>
      <c r="AH973" s="6">
        <f>AE973 *U973*(1 - U973)</f>
        <v>-4.8051758083123182E-4</v>
      </c>
      <c r="AI973" s="6">
        <f>$Q$4*$AF$49 *B973</f>
        <v>7.0728115482255504E-5</v>
      </c>
      <c r="AJ973" s="6">
        <f t="shared" ref="AJ973" si="11136">$Q$4*$AF$49 *C973</f>
        <v>2.7023017915289378E-5</v>
      </c>
      <c r="AK973" s="6">
        <f t="shared" ref="AK973" si="11137">$Q$4*$AF$49 *D973</f>
        <v>2.7803466086128061E-5</v>
      </c>
      <c r="AL973" s="6">
        <f t="shared" ref="AL973" si="11138">$Q$4*$AF$49 *E973</f>
        <v>1.2301814292844728E-4</v>
      </c>
      <c r="AM973" s="6">
        <f t="shared" ref="AM973" si="11139">$Q$4*$AF$49 *F973</f>
        <v>2.2993954233334679E-4</v>
      </c>
      <c r="AN973" s="6">
        <f t="shared" ref="AN973" si="11140">$Q$4*$AF$49 *G973</f>
        <v>2.6242569744450695E-5</v>
      </c>
      <c r="AO973" s="6">
        <f t="shared" ref="AO973" si="11141">$Q$4*$AF$49 *H973</f>
        <v>2.6242569744450695E-5</v>
      </c>
      <c r="AP973" s="6">
        <f t="shared" ref="AP973" si="11142">$Q$4*$AF$49 *I973</f>
        <v>1.3628576183270493E-4</v>
      </c>
      <c r="AQ973" s="6">
        <f t="shared" ref="AQ973" si="11143">$Q$4*$AF$49 *J973</f>
        <v>2.6242569744450695E-5</v>
      </c>
      <c r="AR973" s="6">
        <f t="shared" ref="AR973" si="11144">$Q$4*$AF$49 *K973</f>
        <v>2.6476704195702298E-5</v>
      </c>
      <c r="AS973" s="6">
        <f t="shared" ref="AS973" si="11145">$Q$4*$AF$49 *L973</f>
        <v>2.7023017915289378E-5</v>
      </c>
      <c r="AT973" s="6">
        <f t="shared" ref="AT973" si="11146">$Q$4*$AF$49 *M973</f>
        <v>2.6242569744450695E-5</v>
      </c>
      <c r="AU973" s="6">
        <f t="shared" ref="AU973" si="11147">$Q$4*$AF$49 *N973</f>
        <v>3.170570694032147E-5</v>
      </c>
      <c r="AV973" s="6">
        <f>$Q$4*$AG$49 *B973</f>
        <v>5.8622748510761062E-7</v>
      </c>
      <c r="AW973" s="6">
        <f t="shared" ref="AW973" si="11148">$Q$4*$AG$49 *C973</f>
        <v>2.2397932879283909E-7</v>
      </c>
      <c r="AX973" s="6">
        <f t="shared" ref="AX973" si="11149">$Q$4*$AG$49 *D973</f>
        <v>2.3044804586988857E-7</v>
      </c>
      <c r="AY973" s="6">
        <f t="shared" ref="AY973" si="11150">$Q$4*$AG$49 *E973</f>
        <v>1.0196315292699279E-6</v>
      </c>
      <c r="AZ973" s="6">
        <f t="shared" ref="AZ973" si="11151">$Q$4*$AG$49 *F973</f>
        <v>1.90584576882571E-6</v>
      </c>
      <c r="BA973" s="6">
        <f t="shared" ref="BA973" si="11152">$Q$4*$AG$49 *G973</f>
        <v>2.1751061171578957E-7</v>
      </c>
      <c r="BB973" s="6">
        <f t="shared" ref="BB973" si="11153">$Q$4*$AG$49 *H973</f>
        <v>2.1751061171578957E-7</v>
      </c>
      <c r="BC973" s="6">
        <f t="shared" ref="BC973" si="11154">$Q$4*$AG$49 *I973</f>
        <v>1.1295997195797698E-6</v>
      </c>
      <c r="BD973" s="6">
        <f t="shared" ref="BD973" si="11155">$Q$4*$AG$49 *J973</f>
        <v>2.1751061171578957E-7</v>
      </c>
      <c r="BE973" s="6">
        <f t="shared" ref="BE973" si="11156">$Q$4*$AG$49 *K973</f>
        <v>2.1945122683890442E-7</v>
      </c>
      <c r="BF973" s="6">
        <f t="shared" ref="BF973" si="11157">$Q$4*$AG$49 *L973</f>
        <v>2.2397932879283909E-7</v>
      </c>
      <c r="BG973" s="6">
        <f t="shared" ref="BG973" si="11158">$Q$4*$AG$49 *M973</f>
        <v>2.1751061171578957E-7</v>
      </c>
      <c r="BH973" s="6">
        <f t="shared" ref="BH973" si="11159">$Q$4*$AG$49 *N973</f>
        <v>2.6279163125513609E-7</v>
      </c>
      <c r="BI973" s="6">
        <f>$Q$4*$AH$49 *B973</f>
        <v>3.4984895032724009E-7</v>
      </c>
      <c r="BJ973" s="6">
        <f t="shared" ref="BJ973" si="11160">$Q$4*$AH$49 *C973</f>
        <v>1.3366642653882154E-7</v>
      </c>
      <c r="BK973" s="6">
        <f t="shared" ref="BK973" si="11161">$Q$4*$AH$49 *D973</f>
        <v>1.3752682874932902E-7</v>
      </c>
      <c r="BL973" s="6">
        <f t="shared" ref="BL973" si="11162">$Q$4*$AH$49 *E973</f>
        <v>6.0849589843124165E-7</v>
      </c>
      <c r="BM973" s="6">
        <f t="shared" ref="BM973" si="11163">$Q$4*$AH$49 *F973</f>
        <v>1.1373710012707666E-6</v>
      </c>
      <c r="BN973" s="6">
        <f t="shared" ref="BN973" si="11164">$Q$4*$AH$49 *G973</f>
        <v>1.2980602432831405E-7</v>
      </c>
      <c r="BO973" s="6">
        <f t="shared" ref="BO973" si="11165">$Q$4*$AH$49 *H973</f>
        <v>1.2980602432831405E-7</v>
      </c>
      <c r="BP973" s="6">
        <f t="shared" ref="BP973" si="11166">$Q$4*$AH$49 *I973</f>
        <v>6.7412273600986892E-7</v>
      </c>
      <c r="BQ973" s="6">
        <f t="shared" ref="BQ973" si="11167">$Q$4*$AH$49 *J973</f>
        <v>1.2980602432831405E-7</v>
      </c>
      <c r="BR973" s="6">
        <f t="shared" ref="BR973" si="11168">$Q$4*$AH$49 *K973</f>
        <v>1.3096414499146631E-7</v>
      </c>
      <c r="BS973" s="6">
        <f t="shared" ref="BS973" si="11169">$Q$4*$AH$49 *L973</f>
        <v>1.3366642653882154E-7</v>
      </c>
      <c r="BT973" s="6">
        <f t="shared" ref="BT973" si="11170">$Q$4*$AH$49 *M973</f>
        <v>1.2980602432831405E-7</v>
      </c>
      <c r="BU973" s="6">
        <f t="shared" ref="BU973" si="11171">$Q$4*$AH$49 *N973</f>
        <v>1.568288398018664E-7</v>
      </c>
      <c r="BV973" s="6">
        <f>$Q$4*AF973</f>
        <v>8.6040037754170611E-4</v>
      </c>
      <c r="BW973" s="6">
        <f>$Q$4*AG973</f>
        <v>-1.7696682668143682E-5</v>
      </c>
      <c r="BX973" s="10">
        <f>$Q$4*AH973</f>
        <v>-4.8051758083123183E-5</v>
      </c>
    </row>
    <row r="974" spans="1:76" x14ac:dyDescent="0.25">
      <c r="A974" s="53"/>
      <c r="B974" s="21" t="s">
        <v>74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7">
        <f>Y967 + Y973</f>
        <v>0.38174464748144921</v>
      </c>
      <c r="Z974" s="7">
        <f t="shared" ref="Z974" si="11172">Z967 + Z973</f>
        <v>-0.26275501771189902</v>
      </c>
      <c r="AA974" s="7">
        <f t="shared" ref="AA974" si="11173">AA967 + AA973</f>
        <v>-0.39304302469174229</v>
      </c>
      <c r="AB974" s="7">
        <f>AB967+AB973</f>
        <v>0.36132214063508872</v>
      </c>
      <c r="AC974" s="41"/>
      <c r="AD974" s="42"/>
      <c r="AE974" s="42"/>
      <c r="AF974" s="42"/>
      <c r="AG974" s="42"/>
      <c r="AH974" s="43"/>
      <c r="AI974" s="7">
        <f>AI967 + AI973</f>
        <v>-4.6503008959254376E-2</v>
      </c>
      <c r="AJ974" s="7">
        <f t="shared" ref="AJ974:BX974" si="11174">AJ967 + AJ973</f>
        <v>0.77582812317726202</v>
      </c>
      <c r="AK974" s="7">
        <f t="shared" si="11174"/>
        <v>0.49804226057215817</v>
      </c>
      <c r="AL974" s="7">
        <f t="shared" si="11174"/>
        <v>1.1514040235776703E-2</v>
      </c>
      <c r="AM974" s="7">
        <f t="shared" si="11174"/>
        <v>5.8822775710851323E-2</v>
      </c>
      <c r="AN974" s="7">
        <f t="shared" si="11174"/>
        <v>0.37598890759671255</v>
      </c>
      <c r="AO974" s="7">
        <f t="shared" si="11174"/>
        <v>0.92272115839316193</v>
      </c>
      <c r="AP974" s="7">
        <f t="shared" si="11174"/>
        <v>1.287422746258314E-2</v>
      </c>
      <c r="AQ974" s="7">
        <f t="shared" si="11174"/>
        <v>0.59132807514053731</v>
      </c>
      <c r="AR974" s="7">
        <f t="shared" si="11174"/>
        <v>8.0986128467945534E-2</v>
      </c>
      <c r="AS974" s="7">
        <f t="shared" si="11174"/>
        <v>0.54752354017626359</v>
      </c>
      <c r="AT974" s="7">
        <f t="shared" si="11174"/>
        <v>0.92580106587707123</v>
      </c>
      <c r="AU974" s="7">
        <f t="shared" si="11174"/>
        <v>0.83982635961382046</v>
      </c>
      <c r="AV974" s="7">
        <f t="shared" si="11174"/>
        <v>0.6441697503696765</v>
      </c>
      <c r="AW974" s="7">
        <f t="shared" si="11174"/>
        <v>0.89338234551346662</v>
      </c>
      <c r="AX974" s="7">
        <f t="shared" si="11174"/>
        <v>0.68408792804417229</v>
      </c>
      <c r="AY974" s="7">
        <f t="shared" si="11174"/>
        <v>0.91857475657928966</v>
      </c>
      <c r="AZ974" s="7">
        <f t="shared" si="11174"/>
        <v>0.66939421834221469</v>
      </c>
      <c r="BA974" s="7">
        <f t="shared" si="11174"/>
        <v>0.18617742788334679</v>
      </c>
      <c r="BB974" s="7">
        <f t="shared" si="11174"/>
        <v>0.3393662490737302</v>
      </c>
      <c r="BC974" s="7">
        <f t="shared" si="11174"/>
        <v>0.79195663115075099</v>
      </c>
      <c r="BD974" s="7">
        <f t="shared" si="11174"/>
        <v>0.68512700784713232</v>
      </c>
      <c r="BE974" s="7">
        <f t="shared" si="11174"/>
        <v>4.3725467551256211E-2</v>
      </c>
      <c r="BF974" s="7">
        <f t="shared" si="11174"/>
        <v>0.64822895044872597</v>
      </c>
      <c r="BG974" s="7">
        <f t="shared" si="11174"/>
        <v>0.7743673913226693</v>
      </c>
      <c r="BH974" s="7">
        <f t="shared" si="11174"/>
        <v>0.97868439370936755</v>
      </c>
      <c r="BI974" s="7">
        <f t="shared" si="11174"/>
        <v>0.74070434507051641</v>
      </c>
      <c r="BJ974" s="7">
        <f t="shared" si="11174"/>
        <v>0.38512332775476027</v>
      </c>
      <c r="BK974" s="7">
        <f t="shared" si="11174"/>
        <v>0.33178633423615767</v>
      </c>
      <c r="BL974" s="7">
        <f t="shared" si="11174"/>
        <v>5.9339191596373922E-2</v>
      </c>
      <c r="BM974" s="7">
        <f t="shared" si="11174"/>
        <v>0.76524341019117736</v>
      </c>
      <c r="BN974" s="7">
        <f t="shared" si="11174"/>
        <v>0.46550502888475898</v>
      </c>
      <c r="BO974" s="7">
        <f t="shared" si="11174"/>
        <v>0.88924039770726937</v>
      </c>
      <c r="BP974" s="7">
        <f t="shared" si="11174"/>
        <v>0.34110416044159858</v>
      </c>
      <c r="BQ974" s="7">
        <f t="shared" si="11174"/>
        <v>0.37156353040214318</v>
      </c>
      <c r="BR974" s="7">
        <f t="shared" si="11174"/>
        <v>0.31958387653552262</v>
      </c>
      <c r="BS974" s="7">
        <f t="shared" si="11174"/>
        <v>0.20213563642349813</v>
      </c>
      <c r="BT974" s="7">
        <f t="shared" si="11174"/>
        <v>0.7911962659568833</v>
      </c>
      <c r="BU974" s="7">
        <f t="shared" si="11174"/>
        <v>0.21157331050047043</v>
      </c>
      <c r="BV974" s="7">
        <f t="shared" si="11174"/>
        <v>4.2002776503303932E-2</v>
      </c>
      <c r="BW974" s="7">
        <f t="shared" si="11174"/>
        <v>0.31603043273942411</v>
      </c>
      <c r="BX974" s="11">
        <f t="shared" si="11174"/>
        <v>0.55997925138321791</v>
      </c>
    </row>
    <row r="975" spans="1:76" x14ac:dyDescent="0.25">
      <c r="A975" s="53"/>
      <c r="BX975" s="12"/>
    </row>
    <row r="976" spans="1:76" x14ac:dyDescent="0.25">
      <c r="A976" s="53"/>
      <c r="B976" s="8">
        <v>0.29033457249070638</v>
      </c>
      <c r="C976" s="3">
        <v>0.10297397769516729</v>
      </c>
      <c r="D976" s="3">
        <v>0.11189591078066916</v>
      </c>
      <c r="E976" s="3">
        <v>0.48066914498141267</v>
      </c>
      <c r="F976" s="3">
        <v>0.88215613382899627</v>
      </c>
      <c r="G976" s="3">
        <v>0.1</v>
      </c>
      <c r="H976" s="3">
        <v>0.1</v>
      </c>
      <c r="I976" s="3">
        <v>0.41226765799256504</v>
      </c>
      <c r="J976" s="3">
        <v>0.10297397769516729</v>
      </c>
      <c r="K976" s="3">
        <v>0.10059479553903346</v>
      </c>
      <c r="L976" s="3">
        <v>0.10594795539033458</v>
      </c>
      <c r="M976" s="3">
        <v>0.10297397769516729</v>
      </c>
      <c r="N976" s="3">
        <v>0.120817843866171</v>
      </c>
      <c r="O976" s="3">
        <v>0</v>
      </c>
      <c r="P976" s="6">
        <f>$BV$43+ (B976*AI970) + (C976*$AJ$43) +(D976*$AK$43)+(E976*$AL$43)+(F976*$AM$43)+(G976*$AN$43)+(H976*$AO$43)+(I976*$AP$43)+(J976*$AQ$43)+(K976*$AR$43)+(L976*$AS$43)+(M976*$AT$43)+(N976*$AU$43)</f>
        <v>1.1168360491324956</v>
      </c>
      <c r="Q976" s="6">
        <f>$BW$43+ (B976*$AV$43) + (C976*$AW$43) +(D976*$AX$43)+(E976*$AY$43)+(F976*$AZ$43)+(G976*$BA$43)+(H976*$BB$43)+(I976*$BC$43)+(J976*$BD$43)+(K976*$BE$43)+(L976*$BF$43)+(M976*$BG$43)+(N976*$BH$43)</f>
        <v>2.4655634858100868</v>
      </c>
      <c r="R976" s="6">
        <f>$BX$43+ (B976*$BI$43) + (C976*$BJ$43) +(D976*$BK$43)+(E976*$BL$43)+(F976*$BM$43)+(G976*$BN$43)+(H976*$BO$43)+(I976*$BP$43)+(J976*$BQ$43)+(K976*$BR$43)+(L976*$BS$43)+(M976*$BT$43)+(N976*$BU$43)</f>
        <v>2.0036371550250882</v>
      </c>
      <c r="S976" s="6">
        <f>1/(1+EXP(-P976))</f>
        <v>0.7534013645401284</v>
      </c>
      <c r="T976" s="6">
        <f t="shared" ref="T976" si="11175">1/(1+EXP(-Q976))</f>
        <v>0.92169215469987387</v>
      </c>
      <c r="U976" s="6">
        <f t="shared" ref="U976" si="11176">1/(1+EXP(-R976))</f>
        <v>0.88117842732851526</v>
      </c>
      <c r="V976" s="6">
        <f>AB967+(S976*Y967)+(T976*Z967)+(U976*AA967)</f>
        <v>2.0833491013775352E-2</v>
      </c>
      <c r="W976" s="6">
        <f t="shared" ref="W976" si="11177">1/(1+EXP(-V976))</f>
        <v>0.50520818437723081</v>
      </c>
      <c r="X976" s="6">
        <f>(O976 -W976) *W976 * (1-W976)</f>
        <v>-0.12628834222909188</v>
      </c>
      <c r="Y976" s="6">
        <f>$Q$4*X976*S976</f>
        <v>-9.5145809360908558E-3</v>
      </c>
      <c r="Z976" s="6">
        <f>$Q$4*X976*T976</f>
        <v>-1.1639897426260678E-2</v>
      </c>
      <c r="AA976" s="6">
        <f>$Q$4*X976*U976</f>
        <v>-1.1128256279535651E-2</v>
      </c>
      <c r="AB976" s="6">
        <f>$Q$4*X976</f>
        <v>-1.262883422290919E-2</v>
      </c>
      <c r="AC976" s="6">
        <f>X976 *Y967</f>
        <v>-4.7034395414966595E-2</v>
      </c>
      <c r="AD976" s="6">
        <f>X976 *Z967</f>
        <v>3.462927030192043E-2</v>
      </c>
      <c r="AE976" s="6">
        <f>X976 *AA967</f>
        <v>5.1016262167832255E-2</v>
      </c>
      <c r="AF976" s="6">
        <f>AC976 *S976*(1 - S976)</f>
        <v>-8.7384144238160655E-3</v>
      </c>
      <c r="AG976" s="6">
        <f>AD976 *T976*(1 - T976)</f>
        <v>2.4993927479051849E-3</v>
      </c>
      <c r="AH976" s="6">
        <f>AE976 *U976*(1 - U976)</f>
        <v>5.3415560313722354E-3</v>
      </c>
      <c r="AI976" s="6">
        <f>$Q$4*$AF$52 *B976</f>
        <v>-4.4871305332942388E-4</v>
      </c>
      <c r="AJ976" s="6">
        <f t="shared" ref="AJ976" si="11178">$Q$4*$AF$52 *C976</f>
        <v>-1.5914662710915544E-4</v>
      </c>
      <c r="AK976" s="6">
        <f t="shared" ref="AK976" si="11179">$Q$4*$AF$52 *D976</f>
        <v>-1.7293550454821583E-4</v>
      </c>
      <c r="AL976" s="6">
        <f t="shared" ref="AL976" si="11180">$Q$4*$AF$52 *E976</f>
        <v>-7.4287577202937895E-4</v>
      </c>
      <c r="AM976" s="6">
        <f t="shared" ref="AM976" si="11181">$Q$4*$AF$52 *F976</f>
        <v>-1.3633752567870968E-3</v>
      </c>
      <c r="AN976" s="6">
        <f t="shared" ref="AN976" si="11182">$Q$4*$AF$52 *G976</f>
        <v>-1.5455033462946863E-4</v>
      </c>
      <c r="AO976" s="6">
        <f t="shared" ref="AO976" si="11183">$Q$4*$AF$52 *H976</f>
        <v>-1.5455033462946863E-4</v>
      </c>
      <c r="AP976" s="6">
        <f t="shared" ref="AP976" si="11184">$Q$4*$AF$52 *I976</f>
        <v>-6.3716104499658254E-4</v>
      </c>
      <c r="AQ976" s="6">
        <f t="shared" ref="AQ976" si="11185">$Q$4*$AF$52 *J976</f>
        <v>-1.5914662710915544E-4</v>
      </c>
      <c r="AR976" s="6">
        <f t="shared" ref="AR976" si="11186">$Q$4*$AF$52 *K976</f>
        <v>-1.5546959312540598E-4</v>
      </c>
      <c r="AS976" s="6">
        <f t="shared" ref="AS976" si="11187">$Q$4*$AF$52 *L976</f>
        <v>-1.6374291958884223E-4</v>
      </c>
      <c r="AT976" s="6">
        <f t="shared" ref="AT976" si="11188">$Q$4*$AF$52 *M976</f>
        <v>-1.5914662710915544E-4</v>
      </c>
      <c r="AU976" s="6">
        <f t="shared" ref="AU976" si="11189">$Q$4*$AF$52 *N976</f>
        <v>-1.8672438198727621E-4</v>
      </c>
      <c r="AV976" s="6">
        <f>$Q$4*$AG$52 *B976</f>
        <v>-5.0799712809904275E-5</v>
      </c>
      <c r="AW976" s="6">
        <f t="shared" ref="AW976" si="11190">$Q$4*$AG$52 *C976</f>
        <v>-1.8017311713628017E-5</v>
      </c>
      <c r="AX976" s="6">
        <f t="shared" ref="AX976" si="11191">$Q$4*$AG$52 *D976</f>
        <v>-1.9578378432498315E-5</v>
      </c>
      <c r="AY976" s="6">
        <f t="shared" ref="AY976" si="11192">$Q$4*$AG$52 *E976</f>
        <v>-8.4102469479137277E-5</v>
      </c>
      <c r="AZ976" s="6">
        <f t="shared" ref="AZ976" si="11193">$Q$4*$AG$52 *F976</f>
        <v>-1.5435047182830067E-4</v>
      </c>
      <c r="BA976" s="6">
        <f t="shared" ref="BA976" si="11194">$Q$4*$AG$52 *G976</f>
        <v>-1.7496956140671253E-5</v>
      </c>
      <c r="BB976" s="6">
        <f t="shared" ref="BB976" si="11195">$Q$4*$AG$52 *H976</f>
        <v>-1.7496956140671253E-5</v>
      </c>
      <c r="BC976" s="6">
        <f t="shared" ref="BC976" si="11196">$Q$4*$AG$52 *I976</f>
        <v>-7.2134291301131665E-5</v>
      </c>
      <c r="BD976" s="6">
        <f t="shared" ref="BD976" si="11197">$Q$4*$AG$52 *J976</f>
        <v>-1.8017311713628017E-5</v>
      </c>
      <c r="BE976" s="6">
        <f t="shared" ref="BE976" si="11198">$Q$4*$AG$52 *K976</f>
        <v>-1.7601027255262605E-5</v>
      </c>
      <c r="BF976" s="6">
        <f t="shared" ref="BF976" si="11199">$Q$4*$AG$52 *L976</f>
        <v>-1.8537667286584785E-5</v>
      </c>
      <c r="BG976" s="6">
        <f t="shared" ref="BG976" si="11200">$Q$4*$AG$52 *M976</f>
        <v>-1.8017311713628017E-5</v>
      </c>
      <c r="BH976" s="6">
        <f t="shared" ref="BH976" si="11201">$Q$4*$AG$52 *N976</f>
        <v>-2.1139445151368612E-5</v>
      </c>
      <c r="BI976" s="6">
        <f>$Q$4*$AH$52 *B976</f>
        <v>-2.4001231093712511E-5</v>
      </c>
      <c r="BJ976" s="6">
        <f t="shared" ref="BJ976" si="11202">$Q$4*$AH$52 *C976</f>
        <v>-8.5126005287559081E-6</v>
      </c>
      <c r="BK976" s="6">
        <f t="shared" ref="BK976" si="11203">$Q$4*$AH$52 *D976</f>
        <v>-9.2501543651824131E-6</v>
      </c>
      <c r="BL976" s="6">
        <f t="shared" ref="BL976" si="11204">$Q$4*$AH$52 *E976</f>
        <v>-3.9735712937477939E-5</v>
      </c>
      <c r="BM976" s="6">
        <f t="shared" ref="BM976" si="11205">$Q$4*$AH$52 *F976</f>
        <v>-7.292563557667065E-5</v>
      </c>
      <c r="BN976" s="6">
        <f t="shared" ref="BN976" si="11206">$Q$4*$AH$52 *G976</f>
        <v>-8.2667492499470737E-6</v>
      </c>
      <c r="BO976" s="6">
        <f t="shared" ref="BO976" si="11207">$Q$4*$AH$52 *H976</f>
        <v>-8.2667492499470737E-6</v>
      </c>
      <c r="BP976" s="6">
        <f t="shared" ref="BP976" si="11208">$Q$4*$AH$52 *I976</f>
        <v>-3.4081133524874732E-5</v>
      </c>
      <c r="BQ976" s="6">
        <f t="shared" ref="BQ976" si="11209">$Q$4*$AH$52 *J976</f>
        <v>-8.5126005287559081E-6</v>
      </c>
      <c r="BR976" s="6">
        <f t="shared" ref="BR976" si="11210">$Q$4*$AH$52 *K976</f>
        <v>-8.3159195057088406E-6</v>
      </c>
      <c r="BS976" s="6">
        <f t="shared" ref="BS976" si="11211">$Q$4*$AH$52 *L976</f>
        <v>-8.7584518075647443E-6</v>
      </c>
      <c r="BT976" s="6">
        <f t="shared" ref="BT976" si="11212">$Q$4*$AH$52 *M976</f>
        <v>-8.5126005287559081E-6</v>
      </c>
      <c r="BU976" s="6">
        <f t="shared" ref="BU976" si="11213">$Q$4*$AH$52 *N976</f>
        <v>-9.9877082016089164E-6</v>
      </c>
      <c r="BV976" s="6">
        <f>$Q$4*AF976</f>
        <v>-8.7384144238160659E-4</v>
      </c>
      <c r="BW976" s="6">
        <f>$Q$4*AG976</f>
        <v>2.4993927479051849E-4</v>
      </c>
      <c r="BX976" s="10">
        <f>$Q$4*AH976</f>
        <v>5.3415560313722357E-4</v>
      </c>
    </row>
    <row r="977" spans="1:76" x14ac:dyDescent="0.25">
      <c r="A977" s="53"/>
      <c r="B977" s="21" t="s">
        <v>74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13">
        <f>Y974+Y976</f>
        <v>0.37223006654535834</v>
      </c>
      <c r="Z977" s="13">
        <f t="shared" ref="Z977:AB977" si="11214">Z974+Z976</f>
        <v>-0.27439491513815972</v>
      </c>
      <c r="AA977" s="13">
        <f t="shared" si="11214"/>
        <v>-0.40417128097127797</v>
      </c>
      <c r="AB977" s="13">
        <f t="shared" si="11214"/>
        <v>0.34869330641217955</v>
      </c>
      <c r="AC977" s="36" t="s">
        <v>74</v>
      </c>
      <c r="AD977" s="36"/>
      <c r="AE977" s="36"/>
      <c r="AF977" s="36"/>
      <c r="AG977" s="36"/>
      <c r="AH977" s="36"/>
      <c r="AI977" s="14">
        <f>AI974+AI976</f>
        <v>-4.6951722012583796E-2</v>
      </c>
      <c r="AJ977" s="14">
        <f t="shared" ref="AJ977:BV977" si="11215">AJ974+AJ976</f>
        <v>0.77566897655015288</v>
      </c>
      <c r="AK977" s="14">
        <f t="shared" si="11215"/>
        <v>0.49786932506760995</v>
      </c>
      <c r="AL977" s="14">
        <f t="shared" si="11215"/>
        <v>1.0771164463747325E-2</v>
      </c>
      <c r="AM977" s="14">
        <f t="shared" si="11215"/>
        <v>5.7459400454064224E-2</v>
      </c>
      <c r="AN977" s="14">
        <f t="shared" si="11215"/>
        <v>0.37583435726208309</v>
      </c>
      <c r="AO977" s="14">
        <f t="shared" si="11215"/>
        <v>0.92256660805853241</v>
      </c>
      <c r="AP977" s="14">
        <f t="shared" si="11215"/>
        <v>1.2237066417586559E-2</v>
      </c>
      <c r="AQ977" s="14">
        <f t="shared" si="11215"/>
        <v>0.59116892851342817</v>
      </c>
      <c r="AR977" s="14">
        <f t="shared" si="11215"/>
        <v>8.0830658874820133E-2</v>
      </c>
      <c r="AS977" s="14">
        <f t="shared" si="11215"/>
        <v>0.54735979725667472</v>
      </c>
      <c r="AT977" s="14">
        <f t="shared" si="11215"/>
        <v>0.92564191924996209</v>
      </c>
      <c r="AU977" s="14">
        <f t="shared" si="11215"/>
        <v>0.83963963523183316</v>
      </c>
      <c r="AV977" s="14">
        <f t="shared" si="11215"/>
        <v>0.64411895065686664</v>
      </c>
      <c r="AW977" s="14">
        <f t="shared" si="11215"/>
        <v>0.89336432820175304</v>
      </c>
      <c r="AX977" s="14">
        <f t="shared" si="11215"/>
        <v>0.68406834966573982</v>
      </c>
      <c r="AY977" s="14">
        <f t="shared" si="11215"/>
        <v>0.91849065410981057</v>
      </c>
      <c r="AZ977" s="14">
        <f t="shared" si="11215"/>
        <v>0.66923986787038636</v>
      </c>
      <c r="BA977" s="14">
        <f t="shared" si="11215"/>
        <v>0.18615993092720612</v>
      </c>
      <c r="BB977" s="14">
        <f t="shared" si="11215"/>
        <v>0.33934875211758952</v>
      </c>
      <c r="BC977" s="14">
        <f t="shared" si="11215"/>
        <v>0.79188449685944984</v>
      </c>
      <c r="BD977" s="14">
        <f t="shared" si="11215"/>
        <v>0.68510899053541874</v>
      </c>
      <c r="BE977" s="14">
        <f t="shared" si="11215"/>
        <v>4.3707866524000952E-2</v>
      </c>
      <c r="BF977" s="14">
        <f t="shared" si="11215"/>
        <v>0.64821041278143943</v>
      </c>
      <c r="BG977" s="14">
        <f t="shared" si="11215"/>
        <v>0.77434937401095572</v>
      </c>
      <c r="BH977" s="14">
        <f t="shared" si="11215"/>
        <v>0.97866325426421619</v>
      </c>
      <c r="BI977" s="14">
        <f t="shared" si="11215"/>
        <v>0.74068034383942272</v>
      </c>
      <c r="BJ977" s="14">
        <f t="shared" si="11215"/>
        <v>0.38511481515423152</v>
      </c>
      <c r="BK977" s="14">
        <f t="shared" si="11215"/>
        <v>0.33177708408179246</v>
      </c>
      <c r="BL977" s="14">
        <f t="shared" si="11215"/>
        <v>5.9299455883436443E-2</v>
      </c>
      <c r="BM977" s="14">
        <f t="shared" si="11215"/>
        <v>0.76517048455560066</v>
      </c>
      <c r="BN977" s="14">
        <f t="shared" si="11215"/>
        <v>0.465496762135509</v>
      </c>
      <c r="BO977" s="14">
        <f t="shared" si="11215"/>
        <v>0.88923213095801945</v>
      </c>
      <c r="BP977" s="14">
        <f t="shared" si="11215"/>
        <v>0.3410700793080737</v>
      </c>
      <c r="BQ977" s="14">
        <f t="shared" si="11215"/>
        <v>0.37155501780161443</v>
      </c>
      <c r="BR977" s="14">
        <f t="shared" si="11215"/>
        <v>0.31957556061601688</v>
      </c>
      <c r="BS977" s="14">
        <f t="shared" si="11215"/>
        <v>0.20212687797169057</v>
      </c>
      <c r="BT977" s="14">
        <f t="shared" si="11215"/>
        <v>0.7911877533563545</v>
      </c>
      <c r="BU977" s="14">
        <f t="shared" si="11215"/>
        <v>0.21156332279226883</v>
      </c>
      <c r="BV977" s="14">
        <f t="shared" si="11215"/>
        <v>4.1128935060922328E-2</v>
      </c>
      <c r="BW977" s="14">
        <f>BW974+BW976</f>
        <v>0.31628037201421461</v>
      </c>
      <c r="BX977" s="15">
        <f t="shared" ref="BX977" si="11216">BX974+BX976</f>
        <v>0.5605134069863551</v>
      </c>
    </row>
    <row r="978" spans="1:76" x14ac:dyDescent="0.25">
      <c r="A978" s="53"/>
      <c r="BX978" s="12"/>
    </row>
    <row r="979" spans="1:76" ht="14.25" customHeight="1" x14ac:dyDescent="0.25">
      <c r="A979" s="53"/>
      <c r="B979" s="8">
        <v>0.32007434944237922</v>
      </c>
      <c r="C979" s="3">
        <v>0.1</v>
      </c>
      <c r="D979" s="3">
        <v>0.10594795539033458</v>
      </c>
      <c r="E979" s="3">
        <v>0.45687732342007437</v>
      </c>
      <c r="F979" s="3">
        <v>0.9</v>
      </c>
      <c r="G979" s="3">
        <v>0.1</v>
      </c>
      <c r="H979" s="3">
        <v>0.10594795539033458</v>
      </c>
      <c r="I979" s="3">
        <v>0.45985130111524164</v>
      </c>
      <c r="J979" s="3">
        <v>0.10297397769516729</v>
      </c>
      <c r="K979" s="3">
        <v>0.10059479553903346</v>
      </c>
      <c r="L979" s="3">
        <v>0.10297397769516729</v>
      </c>
      <c r="M979" s="3">
        <v>0.10297397769516729</v>
      </c>
      <c r="N979" s="3">
        <v>0.10892193308550187</v>
      </c>
      <c r="O979" s="3">
        <v>0</v>
      </c>
      <c r="P979" s="6">
        <f>$BV$43+ (B979*AI973) + (C979*$AJ$43) +(D979*$AK$43)+(E979*$AL$43)+(F979*$AM$43)+(G979*$AN$43)+(H979*$AO$43)+(I979*$AP$43)+(J979*$AQ$43)+(K979*$AR$43)+(L979*$AS$43)+(M979*$AT$43)+(N979*$AU$43)</f>
        <v>1.1143230549601821</v>
      </c>
      <c r="Q979" s="6">
        <f>$BW$43+ (B979*$AV$43) + (C979*$AW$43) +(D979*$AX$43)+(E979*$AY$43)+(F979*$AZ$43)+(G979*$BA$43)+(H979*$BB$43)+(I979*$BC$43)+(J979*$BD$43)+(K979*$BE$43)+(L979*$BF$43)+(M979*$BG$43)+(N979*$BH$43)</f>
        <v>2.4954608669463334</v>
      </c>
      <c r="R979" s="6">
        <f>$BX$43+ (B979*$BI$43) + (C979*$BJ$43) +(D979*$BK$43)+(E979*$BL$43)+(F979*$BM$43)+(G979*$BN$43)+(H979*$BO$43)+(I979*$BP$43)+(J979*$BQ$43)+(K979*$BR$43)+(L979*$BS$43)+(M979*$BT$43)+(N979*$BU$43)</f>
        <v>2.053859722839591</v>
      </c>
      <c r="S979" s="6">
        <f t="shared" ref="S979" si="11217">1/(1+EXP(-P979))</f>
        <v>0.75293418375792309</v>
      </c>
      <c r="T979" s="6">
        <f>1/(1+EXP(-Q979))</f>
        <v>0.92382299661895484</v>
      </c>
      <c r="U979" s="6">
        <f>1/(1+EXP(-R979))</f>
        <v>0.88633704164848148</v>
      </c>
      <c r="V979" s="6">
        <f>AB967+(S979*Y967)+(T979*Z967)+(U979*AA967)</f>
        <v>1.7991294492214871E-2</v>
      </c>
      <c r="W979" s="6">
        <f t="shared" ref="W979" si="11218">1/(1+EXP(-V979))</f>
        <v>0.50449770230318192</v>
      </c>
      <c r="X979" s="6">
        <f>(O979 -W979) *W979 * (1-W979)</f>
        <v>-0.12611421992730526</v>
      </c>
      <c r="Y979" s="6">
        <f>$Q$4*X979*S979</f>
        <v>-9.4955707241232788E-3</v>
      </c>
      <c r="Z979" s="6">
        <f>$Q$4*X979*T979</f>
        <v>-1.1650721656950507E-2</v>
      </c>
      <c r="AA979" s="6">
        <f>$Q$4*X979*U979</f>
        <v>-1.1177970460017372E-2</v>
      </c>
      <c r="AB979" s="6">
        <f>$Q$4*X979</f>
        <v>-1.2611421992730527E-2</v>
      </c>
      <c r="AC979" s="6">
        <f>$X979 *Y967</f>
        <v>-4.6969545904328953E-2</v>
      </c>
      <c r="AD979" s="6">
        <f>$X979 *Z967</f>
        <v>3.4581524578540648E-2</v>
      </c>
      <c r="AE979" s="6">
        <f>$X979 *AA967</f>
        <v>5.094592258746862E-2</v>
      </c>
      <c r="AF979" s="6">
        <f>AC979 *S979*(1 - S979)</f>
        <v>-8.7374768364861764E-3</v>
      </c>
      <c r="AG979" s="6">
        <f>AD979 *T979*(1 - T979)</f>
        <v>2.4336425462202034E-3</v>
      </c>
      <c r="AH979" s="6">
        <f>AE979 *U979*(1 - U979)</f>
        <v>5.1324802446676742E-3</v>
      </c>
      <c r="AI979" s="6">
        <f t="shared" ref="AI979" si="11219">$Q$4*$AF$33 *B979</f>
        <v>-4.7762817871976817E-4</v>
      </c>
      <c r="AJ979" s="6">
        <f t="shared" ref="AJ979" si="11220">$Q$4*$AF$33 *C979</f>
        <v>-1.4922413481488689E-4</v>
      </c>
      <c r="AK979" s="6">
        <f t="shared" ref="AK979" si="11221">$Q$4*$AF$33 *D979</f>
        <v>-1.5809991978528909E-4</v>
      </c>
      <c r="AL979" s="6">
        <f t="shared" ref="AL979" si="11222">$Q$4*$AF$33 *E979</f>
        <v>-6.817712330390186E-4</v>
      </c>
      <c r="AM979" s="6">
        <f t="shared" ref="AM979" si="11223">$Q$4*$AF$33 *F979</f>
        <v>-1.3430172133339822E-3</v>
      </c>
      <c r="AN979" s="6">
        <f t="shared" ref="AN979" si="11224">$Q$4*$AF$33 *G979</f>
        <v>-1.4922413481488689E-4</v>
      </c>
      <c r="AO979" s="6">
        <f t="shared" ref="AO979" si="11225">$Q$4*$AF$33 *H979</f>
        <v>-1.5809991978528909E-4</v>
      </c>
      <c r="AP979" s="6">
        <f t="shared" ref="AP979" si="11226">$Q$4*$AF$33 *I979</f>
        <v>-6.8620912552421962E-4</v>
      </c>
      <c r="AQ979" s="6">
        <f t="shared" ref="AQ979" si="11227">$Q$4*$AF$33 *J979</f>
        <v>-1.5366202730008799E-4</v>
      </c>
      <c r="AR979" s="6">
        <f t="shared" ref="AR979" si="11228">$Q$4*$AF$33 *K979</f>
        <v>-1.501117133119271E-4</v>
      </c>
      <c r="AS979" s="6">
        <f t="shared" ref="AS979" si="11229">$Q$4*$AF$33 *L979</f>
        <v>-1.5366202730008799E-4</v>
      </c>
      <c r="AT979" s="6">
        <f t="shared" ref="AT979" si="11230">$Q$4*$AF$33 *M979</f>
        <v>-1.5366202730008799E-4</v>
      </c>
      <c r="AU979" s="6">
        <f t="shared" ref="AU979" si="11231">$Q$4*$AF$33 *N979</f>
        <v>-1.6253781227049019E-4</v>
      </c>
      <c r="AV979" s="6">
        <f t="shared" ref="AV979" si="11232">$Q$4*$AG$33 *B979</f>
        <v>-5.733351398497838E-5</v>
      </c>
      <c r="AW979" s="6">
        <f t="shared" ref="AW979" si="11233">$Q$4*$AG$33 *C979</f>
        <v>-1.7912561279859678E-5</v>
      </c>
      <c r="AX979" s="6">
        <f t="shared" ref="AX979" si="11234">$Q$4*$AG$33 *D979</f>
        <v>-1.8977992434052078E-5</v>
      </c>
      <c r="AY979" s="6">
        <f t="shared" ref="AY979" si="11235">$Q$4*$AG$33 *E979</f>
        <v>-8.1838430531403508E-5</v>
      </c>
      <c r="AZ979" s="6">
        <f t="shared" ref="AZ979" si="11236">$Q$4*$AG$33 *F979</f>
        <v>-1.6121305151873711E-4</v>
      </c>
      <c r="BA979" s="6">
        <f t="shared" ref="BA979" si="11237">$Q$4*$AG$33 *G979</f>
        <v>-1.7912561279859678E-5</v>
      </c>
      <c r="BB979" s="6">
        <f t="shared" ref="BB979" si="11238">$Q$4*$AG$33 *H979</f>
        <v>-1.8977992434052078E-5</v>
      </c>
      <c r="BC979" s="6">
        <f t="shared" ref="BC979" si="11239">$Q$4*$AG$33 *I979</f>
        <v>-8.2371146108499717E-5</v>
      </c>
      <c r="BD979" s="6">
        <f t="shared" ref="BD979" si="11240">$Q$4*$AG$33 *J979</f>
        <v>-1.8445276856955879E-5</v>
      </c>
      <c r="BE979" s="6">
        <f t="shared" ref="BE979" si="11241">$Q$4*$AG$33 *K979</f>
        <v>-1.8019104395278919E-5</v>
      </c>
      <c r="BF979" s="6">
        <f t="shared" ref="BF979" si="11242">$Q$4*$AG$33 *L979</f>
        <v>-1.8445276856955879E-5</v>
      </c>
      <c r="BG979" s="6">
        <f t="shared" ref="BG979" si="11243">$Q$4*$AG$33 *M979</f>
        <v>-1.8445276856955879E-5</v>
      </c>
      <c r="BH979" s="6">
        <f t="shared" ref="BH979" si="11244">$Q$4*$AG$33 *N979</f>
        <v>-1.9510708011148276E-5</v>
      </c>
      <c r="BI979" s="6">
        <f t="shared" ref="BI979" si="11245">$Q$4*$AH$33 *B979</f>
        <v>-3.1616436273228051E-5</v>
      </c>
      <c r="BJ979" s="6">
        <f t="shared" ref="BJ979" si="11246">$Q$4*$AH$33 *C979</f>
        <v>-9.8778412979074856E-6</v>
      </c>
      <c r="BK979" s="6">
        <f t="shared" ref="BK979" si="11247">$Q$4*$AH$33 *D979</f>
        <v>-1.0465370891835069E-5</v>
      </c>
      <c r="BL979" s="6">
        <f t="shared" ref="BL979" si="11248">$Q$4*$AH$33 *E979</f>
        <v>-4.5129616933562451E-5</v>
      </c>
      <c r="BM979" s="6">
        <f t="shared" ref="BM979" si="11249">$Q$4*$AH$33 *F979</f>
        <v>-8.8900571681167377E-5</v>
      </c>
      <c r="BN979" s="6">
        <f t="shared" ref="BN979" si="11250">$Q$4*$AH$33 *G979</f>
        <v>-9.8778412979074856E-6</v>
      </c>
      <c r="BO979" s="6">
        <f t="shared" ref="BO979" si="11251">$Q$4*$AH$33 *H979</f>
        <v>-1.0465370891835069E-5</v>
      </c>
      <c r="BP979" s="6">
        <f t="shared" ref="BP979" si="11252">$Q$4*$AH$33 *I979</f>
        <v>-4.5423381730526246E-5</v>
      </c>
      <c r="BQ979" s="6">
        <f t="shared" ref="BQ979" si="11253">$Q$4*$AH$33 *J979</f>
        <v>-1.0171606094871277E-5</v>
      </c>
      <c r="BR979" s="6">
        <f t="shared" ref="BR979" si="11254">$Q$4*$AH$33 *K979</f>
        <v>-9.9365942573002432E-6</v>
      </c>
      <c r="BS979" s="6">
        <f t="shared" ref="BS979" si="11255">$Q$4*$AH$33 *L979</f>
        <v>-1.0171606094871277E-5</v>
      </c>
      <c r="BT979" s="6">
        <f t="shared" ref="BT979" si="11256">$Q$4*$AH$33 *M979</f>
        <v>-1.0171606094871277E-5</v>
      </c>
      <c r="BU979" s="6">
        <f t="shared" ref="BU979" si="11257">$Q$4*$AH$33 *N979</f>
        <v>-1.075913568879886E-5</v>
      </c>
      <c r="BV979" s="6">
        <f>AF979*BV977</f>
        <v>-3.5936311740415299E-4</v>
      </c>
      <c r="BW979" s="6">
        <f t="shared" ref="BW979" si="11258">AG979*BW977</f>
        <v>7.6971336986814641E-4</v>
      </c>
      <c r="BX979" s="10">
        <f>AH979*BX977</f>
        <v>2.8768239882288396E-3</v>
      </c>
    </row>
    <row r="980" spans="1:76" x14ac:dyDescent="0.25">
      <c r="A980" s="53"/>
      <c r="B980" s="21" t="s">
        <v>74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13">
        <f>Y977+Y979</f>
        <v>0.36273449582123507</v>
      </c>
      <c r="Z980" s="13">
        <f t="shared" ref="Z980:AB980" si="11259">Z977+Z979</f>
        <v>-0.28604563679511025</v>
      </c>
      <c r="AA980" s="13">
        <f t="shared" si="11259"/>
        <v>-0.41534925143129536</v>
      </c>
      <c r="AB980" s="13">
        <f t="shared" si="11259"/>
        <v>0.33608188441944903</v>
      </c>
      <c r="AC980" s="36" t="s">
        <v>74</v>
      </c>
      <c r="AD980" s="36"/>
      <c r="AE980" s="36"/>
      <c r="AF980" s="36"/>
      <c r="AG980" s="36"/>
      <c r="AH980" s="36"/>
      <c r="AI980" s="14">
        <f>AI977+AI979</f>
        <v>-4.7429350191303565E-2</v>
      </c>
      <c r="AJ980" s="14">
        <f t="shared" ref="AJ980:BX980" si="11260">AJ977+AJ979</f>
        <v>0.77551975241533799</v>
      </c>
      <c r="AK980" s="14">
        <f t="shared" si="11260"/>
        <v>0.49771122514782468</v>
      </c>
      <c r="AL980" s="14">
        <f t="shared" si="11260"/>
        <v>1.0089393230708307E-2</v>
      </c>
      <c r="AM980" s="14">
        <f t="shared" si="11260"/>
        <v>5.611638324073024E-2</v>
      </c>
      <c r="AN980" s="14">
        <f t="shared" si="11260"/>
        <v>0.3756851331272682</v>
      </c>
      <c r="AO980" s="14">
        <f t="shared" si="11260"/>
        <v>0.92240850813874709</v>
      </c>
      <c r="AP980" s="14">
        <f t="shared" si="11260"/>
        <v>1.1550857292062339E-2</v>
      </c>
      <c r="AQ980" s="14">
        <f t="shared" si="11260"/>
        <v>0.59101526648612812</v>
      </c>
      <c r="AR980" s="14">
        <f t="shared" si="11260"/>
        <v>8.0680547161508201E-2</v>
      </c>
      <c r="AS980" s="14">
        <f t="shared" si="11260"/>
        <v>0.54720613522937467</v>
      </c>
      <c r="AT980" s="14">
        <f t="shared" si="11260"/>
        <v>0.92548825722266204</v>
      </c>
      <c r="AU980" s="14">
        <f t="shared" si="11260"/>
        <v>0.83947709741956267</v>
      </c>
      <c r="AV980" s="14">
        <f t="shared" si="11260"/>
        <v>0.64406161714288168</v>
      </c>
      <c r="AW980" s="14">
        <f t="shared" si="11260"/>
        <v>0.89334641564047323</v>
      </c>
      <c r="AX980" s="14">
        <f t="shared" si="11260"/>
        <v>0.68404937167330582</v>
      </c>
      <c r="AY980" s="14">
        <f t="shared" si="11260"/>
        <v>0.91840881567927912</v>
      </c>
      <c r="AZ980" s="14">
        <f t="shared" si="11260"/>
        <v>0.66907865481886764</v>
      </c>
      <c r="BA980" s="14">
        <f t="shared" si="11260"/>
        <v>0.18614201836592625</v>
      </c>
      <c r="BB980" s="14">
        <f t="shared" si="11260"/>
        <v>0.33932977412515547</v>
      </c>
      <c r="BC980" s="14">
        <f t="shared" si="11260"/>
        <v>0.7918021257133413</v>
      </c>
      <c r="BD980" s="14">
        <f t="shared" si="11260"/>
        <v>0.68509054525856183</v>
      </c>
      <c r="BE980" s="14">
        <f t="shared" si="11260"/>
        <v>4.3689847419605674E-2</v>
      </c>
      <c r="BF980" s="14">
        <f t="shared" si="11260"/>
        <v>0.64819196750458252</v>
      </c>
      <c r="BG980" s="14">
        <f t="shared" si="11260"/>
        <v>0.77433092873409881</v>
      </c>
      <c r="BH980" s="14">
        <f t="shared" si="11260"/>
        <v>0.97864374355620509</v>
      </c>
      <c r="BI980" s="14">
        <f t="shared" si="11260"/>
        <v>0.74064872740314946</v>
      </c>
      <c r="BJ980" s="14">
        <f t="shared" si="11260"/>
        <v>0.3851049373129336</v>
      </c>
      <c r="BK980" s="14">
        <f t="shared" si="11260"/>
        <v>0.33176661871090063</v>
      </c>
      <c r="BL980" s="14">
        <f t="shared" si="11260"/>
        <v>5.9254326266502878E-2</v>
      </c>
      <c r="BM980" s="14">
        <f t="shared" si="11260"/>
        <v>0.76508158398391946</v>
      </c>
      <c r="BN980" s="14">
        <f t="shared" si="11260"/>
        <v>0.46548688429421109</v>
      </c>
      <c r="BO980" s="14">
        <f t="shared" si="11260"/>
        <v>0.88922166558712756</v>
      </c>
      <c r="BP980" s="14">
        <f t="shared" si="11260"/>
        <v>0.34102465592634318</v>
      </c>
      <c r="BQ980" s="14">
        <f t="shared" si="11260"/>
        <v>0.37154484619551958</v>
      </c>
      <c r="BR980" s="14">
        <f t="shared" si="11260"/>
        <v>0.31956562402175959</v>
      </c>
      <c r="BS980" s="14">
        <f t="shared" si="11260"/>
        <v>0.2021167063655957</v>
      </c>
      <c r="BT980" s="14">
        <f t="shared" si="11260"/>
        <v>0.79117758175025965</v>
      </c>
      <c r="BU980" s="14">
        <f t="shared" si="11260"/>
        <v>0.21155256365658004</v>
      </c>
      <c r="BV980" s="14">
        <f t="shared" si="11260"/>
        <v>4.0769571943518178E-2</v>
      </c>
      <c r="BW980" s="14">
        <f t="shared" si="11260"/>
        <v>0.31705008538408275</v>
      </c>
      <c r="BX980" s="15">
        <f t="shared" si="11260"/>
        <v>0.56339023097458396</v>
      </c>
    </row>
    <row r="981" spans="1:76" x14ac:dyDescent="0.25">
      <c r="A981" s="53"/>
      <c r="BX981" s="12"/>
    </row>
    <row r="982" spans="1:76" x14ac:dyDescent="0.25">
      <c r="A982" s="53"/>
      <c r="B982" s="8">
        <v>0.29330855018587365</v>
      </c>
      <c r="C982" s="3">
        <v>0.10297397769516729</v>
      </c>
      <c r="D982" s="3">
        <v>0.11189591078066916</v>
      </c>
      <c r="E982" s="3">
        <v>0.45687732342007437</v>
      </c>
      <c r="F982" s="3">
        <v>0.62639405204460963</v>
      </c>
      <c r="G982" s="3">
        <v>0.1</v>
      </c>
      <c r="H982" s="3">
        <v>0.1</v>
      </c>
      <c r="I982" s="3">
        <v>0.51635687732342006</v>
      </c>
      <c r="J982" s="3">
        <v>0.1</v>
      </c>
      <c r="K982" s="3">
        <v>0.10118959107806692</v>
      </c>
      <c r="L982" s="3">
        <v>0.10297397769516729</v>
      </c>
      <c r="M982" s="3">
        <v>0.1</v>
      </c>
      <c r="N982" s="3">
        <v>0.120817843866171</v>
      </c>
      <c r="O982" s="3">
        <v>0</v>
      </c>
      <c r="P982" s="6">
        <f>$BV$43+ (B982*AI976) + (C982*$AJ$43) +(D982*$AK$43)+(E982*$AL$43)+(F982*$AM$43)+(G982*$AN$43)+(H982*$AO$43)+(I982*$AP$43)+(J982*$AQ$43)+(K982*$AR$43)+(L982*$AS$43)+(M982*$AT$43)+(N982*$AU$43)</f>
        <v>1.0450014245468009</v>
      </c>
      <c r="Q982" s="6">
        <f>$BW$43+ (B982*$AV$43) + (C982*$AW$43) +(D982*$AX$43)+(E982*$AY$43)+(F982*$AZ$43)+(G982*$BA$43)+(H982*$BB$43)+(I982*$BC$43)+(J982*$BD$43)+(K982*$BE$43)+(L982*$BF$43)+(M982*$BG$43)+(N982*$BH$43)</f>
        <v>2.3443019607308897</v>
      </c>
      <c r="R982" s="6">
        <f>$BX$43+ (B982*$BI$43) + (C982*$BJ$43) +(D982*$BK$43)+(E982*$BL$43)+(F982*$BM$43)+(G982*$BN$43)+(H982*$BO$43)+(I982*$BP$43)+(J982*$BQ$43)+(K982*$BR$43)+(L982*$BS$43)+(M982*$BT$43)+(N982*$BU$43)</f>
        <v>1.8369785785248183</v>
      </c>
      <c r="S982" s="6">
        <f t="shared" ref="S982" si="11261">1/(1+EXP(-P982))</f>
        <v>0.7398138808798016</v>
      </c>
      <c r="T982" s="6">
        <f>1/(1+EXP(-Q982))</f>
        <v>0.91248025012168565</v>
      </c>
      <c r="U982" s="6">
        <f>1/(1+EXP(-R982))</f>
        <v>0.86259097721480193</v>
      </c>
      <c r="V982" s="6">
        <f>AB967+(S982*Y967)+(T982*Z967)+(U982*AA967)</f>
        <v>2.580770059958587E-2</v>
      </c>
      <c r="W982" s="6">
        <f t="shared" ref="W982" si="11262">1/(1+EXP(-V982))</f>
        <v>0.50645156707178596</v>
      </c>
      <c r="X982" s="6">
        <f>(O982 -W982) *W982 * (1-W982)</f>
        <v>-0.12659181187735077</v>
      </c>
      <c r="Y982" s="6">
        <f>$Q$4*X982*S982</f>
        <v>-9.3654379632588641E-3</v>
      </c>
      <c r="Z982" s="6">
        <f>$Q$4*X982*T982</f>
        <v>-1.1551252816520242E-2</v>
      </c>
      <c r="AA982" s="6">
        <f>$Q$4*X982*U982</f>
        <v>-1.0919695471467638E-2</v>
      </c>
      <c r="AB982" s="6">
        <f>$Q$4*X982</f>
        <v>-1.2659181187735078E-2</v>
      </c>
      <c r="AC982" s="6">
        <f>$X982 *Y967</f>
        <v>-4.7147418606028502E-2</v>
      </c>
      <c r="AD982" s="6">
        <f>$X982 *Z967</f>
        <v>3.4712484098954229E-2</v>
      </c>
      <c r="AE982" s="6">
        <f>$X982 *AA967</f>
        <v>5.1138853745663487E-2</v>
      </c>
      <c r="AF982" s="6">
        <f>AC982 *S982*(1 - S982)</f>
        <v>-9.0753737239117685E-3</v>
      </c>
      <c r="AG982" s="6">
        <f>AD982 *T982*(1 - T982)</f>
        <v>2.772140481788983E-3</v>
      </c>
      <c r="AH982" s="6">
        <f>AE982 *U982*(1 - U982)</f>
        <v>6.0613749720315633E-3</v>
      </c>
      <c r="AI982" s="6">
        <f t="shared" ref="AI982" si="11263">$Q$4*$AF$33 *B982</f>
        <v>-4.3768714635295826E-4</v>
      </c>
      <c r="AJ982" s="6">
        <f t="shared" ref="AJ982" si="11264">$Q$4*$AF$33 *C982</f>
        <v>-1.5366202730008799E-4</v>
      </c>
      <c r="AK982" s="6">
        <f t="shared" ref="AK982" si="11265">$Q$4*$AF$33 *D982</f>
        <v>-1.6697570475569131E-4</v>
      </c>
      <c r="AL982" s="6">
        <f t="shared" ref="AL982" si="11266">$Q$4*$AF$33 *E982</f>
        <v>-6.817712330390186E-4</v>
      </c>
      <c r="AM982" s="6">
        <f t="shared" ref="AM982" si="11267">$Q$4*$AF$33 *F982</f>
        <v>-9.3473110469548108E-4</v>
      </c>
      <c r="AN982" s="6">
        <f t="shared" ref="AN982" si="11268">$Q$4*$AF$33 *G982</f>
        <v>-1.4922413481488689E-4</v>
      </c>
      <c r="AO982" s="6">
        <f t="shared" ref="AO982" si="11269">$Q$4*$AF$33 *H982</f>
        <v>-1.4922413481488689E-4</v>
      </c>
      <c r="AP982" s="6">
        <f t="shared" ref="AP982" si="11270">$Q$4*$AF$33 *I982</f>
        <v>-7.7052908274304044E-4</v>
      </c>
      <c r="AQ982" s="6">
        <f t="shared" ref="AQ982" si="11271">$Q$4*$AF$33 *J982</f>
        <v>-1.4922413481488689E-4</v>
      </c>
      <c r="AR982" s="6">
        <f t="shared" ref="AR982" si="11272">$Q$4*$AF$33 *K982</f>
        <v>-1.5099929180896734E-4</v>
      </c>
      <c r="AS982" s="6">
        <f t="shared" ref="AS982" si="11273">$Q$4*$AF$33 *L982</f>
        <v>-1.5366202730008799E-4</v>
      </c>
      <c r="AT982" s="6">
        <f t="shared" ref="AT982" si="11274">$Q$4*$AF$33 *M982</f>
        <v>-1.4922413481488689E-4</v>
      </c>
      <c r="AU982" s="6">
        <f t="shared" ref="AU982" si="11275">$Q$4*$AF$33 *N982</f>
        <v>-1.8028938221129458E-4</v>
      </c>
      <c r="AV982" s="6">
        <f t="shared" ref="AV982" si="11276">$Q$4*$AG$33 *B982</f>
        <v>-5.2539073791112597E-5</v>
      </c>
      <c r="AW982" s="6">
        <f t="shared" ref="AW982" si="11277">$Q$4*$AG$33 *C982</f>
        <v>-1.8445276856955879E-5</v>
      </c>
      <c r="AX982" s="6">
        <f t="shared" ref="AX982" si="11278">$Q$4*$AG$33 *D982</f>
        <v>-2.0043423588244475E-5</v>
      </c>
      <c r="AY982" s="6">
        <f t="shared" ref="AY982" si="11279">$Q$4*$AG$33 *E982</f>
        <v>-8.1838430531403508E-5</v>
      </c>
      <c r="AZ982" s="6">
        <f t="shared" ref="AZ982" si="11280">$Q$4*$AG$33 *F982</f>
        <v>-1.1220321842588683E-4</v>
      </c>
      <c r="BA982" s="6">
        <f t="shared" ref="BA982" si="11281">$Q$4*$AG$33 *G982</f>
        <v>-1.7912561279859678E-5</v>
      </c>
      <c r="BB982" s="6">
        <f t="shared" ref="BB982" si="11282">$Q$4*$AG$33 *H982</f>
        <v>-1.7912561279859678E-5</v>
      </c>
      <c r="BC982" s="6">
        <f t="shared" ref="BC982" si="11283">$Q$4*$AG$33 *I982</f>
        <v>-9.2492742073327477E-5</v>
      </c>
      <c r="BD982" s="6">
        <f t="shared" ref="BD982" si="11284">$Q$4*$AG$33 *J982</f>
        <v>-1.7912561279859678E-5</v>
      </c>
      <c r="BE982" s="6">
        <f t="shared" ref="BE982" si="11285">$Q$4*$AG$33 *K982</f>
        <v>-1.812564751069816E-5</v>
      </c>
      <c r="BF982" s="6">
        <f t="shared" ref="BF982" si="11286">$Q$4*$AG$33 *L982</f>
        <v>-1.8445276856955879E-5</v>
      </c>
      <c r="BG982" s="6">
        <f t="shared" ref="BG982" si="11287">$Q$4*$AG$33 *M982</f>
        <v>-1.7912561279859678E-5</v>
      </c>
      <c r="BH982" s="6">
        <f t="shared" ref="BH982" si="11288">$Q$4*$AG$33 *N982</f>
        <v>-2.164157031953307E-5</v>
      </c>
      <c r="BI982" s="6">
        <f t="shared" ref="BI982" si="11289">$Q$4*$AH$33 *B982</f>
        <v>-2.897255310055393E-5</v>
      </c>
      <c r="BJ982" s="6">
        <f t="shared" ref="BJ982" si="11290">$Q$4*$AH$33 *C982</f>
        <v>-1.0171606094871277E-5</v>
      </c>
      <c r="BK982" s="6">
        <f t="shared" ref="BK982" si="11291">$Q$4*$AH$33 *D982</f>
        <v>-1.1052900485762652E-5</v>
      </c>
      <c r="BL982" s="6">
        <f t="shared" ref="BL982" si="11292">$Q$4*$AH$33 *E982</f>
        <v>-4.5129616933562451E-5</v>
      </c>
      <c r="BM982" s="6">
        <f t="shared" ref="BM982" si="11293">$Q$4*$AH$33 *F982</f>
        <v>-6.1874210360498563E-5</v>
      </c>
      <c r="BN982" s="6">
        <f t="shared" ref="BN982" si="11294">$Q$4*$AH$33 *G982</f>
        <v>-9.8778412979074856E-6</v>
      </c>
      <c r="BO982" s="6">
        <f t="shared" ref="BO982" si="11295">$Q$4*$AH$33 *H982</f>
        <v>-9.8778412979074856E-6</v>
      </c>
      <c r="BP982" s="6">
        <f t="shared" ref="BP982" si="11296">$Q$4*$AH$33 *I982</f>
        <v>-5.1004912872838277E-5</v>
      </c>
      <c r="BQ982" s="6">
        <f t="shared" ref="BQ982" si="11297">$Q$4*$AH$33 *J982</f>
        <v>-9.8778412979074856E-6</v>
      </c>
      <c r="BR982" s="6">
        <f t="shared" ref="BR982" si="11298">$Q$4*$AH$33 *K982</f>
        <v>-9.9953472166930026E-6</v>
      </c>
      <c r="BS982" s="6">
        <f t="shared" ref="BS982" si="11299">$Q$4*$AH$33 *L982</f>
        <v>-1.0171606094871277E-5</v>
      </c>
      <c r="BT982" s="6">
        <f t="shared" ref="BT982" si="11300">$Q$4*$AH$33 *M982</f>
        <v>-9.8778412979074856E-6</v>
      </c>
      <c r="BU982" s="6">
        <f t="shared" ref="BU982" si="11301">$Q$4*$AH$33 *N982</f>
        <v>-1.1934194876654025E-5</v>
      </c>
      <c r="BV982" s="6">
        <f>AF982*BV980</f>
        <v>-3.6999910195133532E-4</v>
      </c>
      <c r="BW982" s="6">
        <f t="shared" ref="BW982" si="11302">AG982*BW980</f>
        <v>8.7890737644786936E-4</v>
      </c>
      <c r="BX982" s="10">
        <f>AH982*BX980</f>
        <v>3.4149194455164247E-3</v>
      </c>
    </row>
    <row r="983" spans="1:76" x14ac:dyDescent="0.25">
      <c r="A983" s="53"/>
      <c r="B983" s="21" t="s">
        <v>74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13">
        <f>Y980+Y982</f>
        <v>0.35336905785797623</v>
      </c>
      <c r="Z983" s="13">
        <f t="shared" ref="Z983:AB983" si="11303">Z980+Z982</f>
        <v>-0.2975968896116305</v>
      </c>
      <c r="AA983" s="13">
        <f t="shared" si="11303"/>
        <v>-0.42626894690276301</v>
      </c>
      <c r="AB983" s="13">
        <f t="shared" si="11303"/>
        <v>0.32342270323171396</v>
      </c>
      <c r="AC983" s="36" t="s">
        <v>74</v>
      </c>
      <c r="AD983" s="36"/>
      <c r="AE983" s="36"/>
      <c r="AF983" s="36"/>
      <c r="AG983" s="36"/>
      <c r="AH983" s="36"/>
      <c r="AI983" s="14">
        <f>AI980+AI982</f>
        <v>-4.7867037337656522E-2</v>
      </c>
      <c r="AJ983" s="14">
        <f t="shared" ref="AJ983:BX983" si="11304">AJ980+AJ982</f>
        <v>0.77536609038803794</v>
      </c>
      <c r="AK983" s="14">
        <f t="shared" si="11304"/>
        <v>0.49754424944306896</v>
      </c>
      <c r="AL983" s="14">
        <f t="shared" si="11304"/>
        <v>9.4076219976692889E-3</v>
      </c>
      <c r="AM983" s="14">
        <f t="shared" si="11304"/>
        <v>5.5181652136034758E-2</v>
      </c>
      <c r="AN983" s="14">
        <f t="shared" si="11304"/>
        <v>0.37553590899245332</v>
      </c>
      <c r="AO983" s="14">
        <f t="shared" si="11304"/>
        <v>0.9222592840039322</v>
      </c>
      <c r="AP983" s="14">
        <f t="shared" si="11304"/>
        <v>1.0780328209319298E-2</v>
      </c>
      <c r="AQ983" s="14">
        <f t="shared" si="11304"/>
        <v>0.59086604235131324</v>
      </c>
      <c r="AR983" s="14">
        <f t="shared" si="11304"/>
        <v>8.0529547869699236E-2</v>
      </c>
      <c r="AS983" s="14">
        <f t="shared" si="11304"/>
        <v>0.54705247320207462</v>
      </c>
      <c r="AT983" s="14">
        <f t="shared" si="11304"/>
        <v>0.92533903308784715</v>
      </c>
      <c r="AU983" s="14">
        <f t="shared" si="11304"/>
        <v>0.83929680803735141</v>
      </c>
      <c r="AV983" s="14">
        <f t="shared" si="11304"/>
        <v>0.64400907806909058</v>
      </c>
      <c r="AW983" s="14">
        <f t="shared" si="11304"/>
        <v>0.89332797036361633</v>
      </c>
      <c r="AX983" s="14">
        <f t="shared" si="11304"/>
        <v>0.68402932824971763</v>
      </c>
      <c r="AY983" s="14">
        <f t="shared" si="11304"/>
        <v>0.91832697724874768</v>
      </c>
      <c r="AZ983" s="14">
        <f t="shared" si="11304"/>
        <v>0.66896645160044177</v>
      </c>
      <c r="BA983" s="14">
        <f t="shared" si="11304"/>
        <v>0.18612410580464639</v>
      </c>
      <c r="BB983" s="14">
        <f t="shared" si="11304"/>
        <v>0.33931186156387561</v>
      </c>
      <c r="BC983" s="14">
        <f t="shared" si="11304"/>
        <v>0.79170963297126795</v>
      </c>
      <c r="BD983" s="14">
        <f t="shared" si="11304"/>
        <v>0.68507263269728202</v>
      </c>
      <c r="BE983" s="14">
        <f t="shared" si="11304"/>
        <v>4.3671721772094975E-2</v>
      </c>
      <c r="BF983" s="14">
        <f t="shared" si="11304"/>
        <v>0.64817352222772562</v>
      </c>
      <c r="BG983" s="14">
        <f t="shared" si="11304"/>
        <v>0.774313016172819</v>
      </c>
      <c r="BH983" s="14">
        <f t="shared" si="11304"/>
        <v>0.97862210198588551</v>
      </c>
      <c r="BI983" s="14">
        <f t="shared" si="11304"/>
        <v>0.74061975485004894</v>
      </c>
      <c r="BJ983" s="14">
        <f t="shared" si="11304"/>
        <v>0.38509476570683876</v>
      </c>
      <c r="BK983" s="14">
        <f t="shared" si="11304"/>
        <v>0.33175556581041488</v>
      </c>
      <c r="BL983" s="14">
        <f t="shared" si="11304"/>
        <v>5.9209196649569314E-2</v>
      </c>
      <c r="BM983" s="14">
        <f t="shared" si="11304"/>
        <v>0.76501970977355893</v>
      </c>
      <c r="BN983" s="14">
        <f t="shared" si="11304"/>
        <v>0.46547700645291318</v>
      </c>
      <c r="BO983" s="14">
        <f t="shared" si="11304"/>
        <v>0.88921178774582965</v>
      </c>
      <c r="BP983" s="14">
        <f t="shared" si="11304"/>
        <v>0.34097365101347032</v>
      </c>
      <c r="BQ983" s="14">
        <f t="shared" si="11304"/>
        <v>0.37153496835422167</v>
      </c>
      <c r="BR983" s="14">
        <f t="shared" si="11304"/>
        <v>0.3195556286745429</v>
      </c>
      <c r="BS983" s="14">
        <f t="shared" si="11304"/>
        <v>0.20210653475950083</v>
      </c>
      <c r="BT983" s="14">
        <f t="shared" si="11304"/>
        <v>0.79116770390896174</v>
      </c>
      <c r="BU983" s="14">
        <f t="shared" si="11304"/>
        <v>0.21154062946170338</v>
      </c>
      <c r="BV983" s="14">
        <f t="shared" si="11304"/>
        <v>4.0399572841566846E-2</v>
      </c>
      <c r="BW983" s="14">
        <f t="shared" si="11304"/>
        <v>0.3179289927605306</v>
      </c>
      <c r="BX983" s="15">
        <f t="shared" si="11304"/>
        <v>0.56680515042010038</v>
      </c>
    </row>
    <row r="984" spans="1:76" x14ac:dyDescent="0.25">
      <c r="A984" s="53"/>
      <c r="BX984" s="12"/>
    </row>
    <row r="985" spans="1:76" x14ac:dyDescent="0.25">
      <c r="A985" s="53"/>
      <c r="B985" s="8">
        <v>0.26654275092936808</v>
      </c>
      <c r="C985" s="3">
        <v>0.10297397769516729</v>
      </c>
      <c r="D985" s="3">
        <v>0.10892193308550187</v>
      </c>
      <c r="E985" s="3">
        <v>0.48661710037174721</v>
      </c>
      <c r="F985" s="3">
        <v>0.86133828996282535</v>
      </c>
      <c r="G985" s="3">
        <v>0.10297397769516729</v>
      </c>
      <c r="H985" s="3">
        <v>0.10594795539033458</v>
      </c>
      <c r="I985" s="3">
        <v>0.52230483271375472</v>
      </c>
      <c r="J985" s="3">
        <v>0.10297397769516729</v>
      </c>
      <c r="K985" s="3">
        <v>0.10178438661710038</v>
      </c>
      <c r="L985" s="3">
        <v>0.10594795539033458</v>
      </c>
      <c r="M985" s="3">
        <v>0.10297397769516729</v>
      </c>
      <c r="N985" s="3">
        <v>0.11784386617100373</v>
      </c>
      <c r="O985" s="3">
        <v>1</v>
      </c>
      <c r="P985" s="6">
        <f>$BV$43+ (B985*AI979) + (C985*$AJ$43) +(D985*$AK$43)+(E985*$AL$43)+(F985*$AM$43)+(G985*$AN$43)+(H985*$AO$43)+(I985*$AP$43)+(J985*$AQ$43)+(K985*$AR$43)+(L985*$AS$43)+(M985*$AT$43)+(N985*$AU$43)</f>
        <v>1.1317147385344517</v>
      </c>
      <c r="Q985" s="6">
        <f>$BW$43+ (B985*$AV$43) + (C985*$AW$43) +(D985*$AX$43)+(E985*$AY$43)+(F985*$AZ$43)+(G985*$BA$43)+(H985*$BB$43)+(I985*$BC$43)+(J985*$BD$43)+(K985*$BE$43)+(L985*$BF$43)+(M985*$BG$43)+(N985*$BH$43)</f>
        <v>2.5278153577523916</v>
      </c>
      <c r="R985" s="6">
        <f>$BX$43+ (B985*$BI$43) + (C985*$BJ$43) +(D985*$BK$43)+(E985*$BL$43)+(F985*$BM$43)+(G985*$BN$43)+(H985*$BO$43)+(I985*$BP$43)+(J985*$BQ$43)+(K985*$BR$43)+(L985*$BS$43)+(M985*$BT$43)+(N985*$BU$43)</f>
        <v>2.0140708588530623</v>
      </c>
      <c r="S985" s="6">
        <f t="shared" ref="S985" si="11305">1/(1+EXP(-P985))</f>
        <v>0.75615520917549806</v>
      </c>
      <c r="T985" s="6">
        <f>1/(1+EXP(-Q985))</f>
        <v>0.92606892041802802</v>
      </c>
      <c r="U985" s="6">
        <f>1/(1+EXP(-R985))</f>
        <v>0.88226653012088019</v>
      </c>
      <c r="V985" s="6">
        <f>AB967+(S985*Y967)+(T985*Z967)+(U985*AA967)</f>
        <v>2.0219422275815802E-2</v>
      </c>
      <c r="W985" s="6">
        <f t="shared" ref="W985" si="11306">1/(1+EXP(-V985))</f>
        <v>0.50505468336336778</v>
      </c>
      <c r="X985" s="6">
        <f>(O985 -W985) *W985 * (1-W985)</f>
        <v>0.12372368339347592</v>
      </c>
      <c r="Y985" s="6">
        <f>$Q$4*X985*S985</f>
        <v>9.3554307696356882E-3</v>
      </c>
      <c r="Z985" s="6">
        <f>$Q$4*X985*T985</f>
        <v>1.1457665791033815E-2</v>
      </c>
      <c r="AA985" s="6">
        <f>$Q$4*X985*U985</f>
        <v>1.0915726484133638E-2</v>
      </c>
      <c r="AB985" s="6">
        <f>$Q$4*X985</f>
        <v>1.2372368339347593E-2</v>
      </c>
      <c r="AC985" s="6">
        <f>$X985 *Y967</f>
        <v>4.6079222707417496E-2</v>
      </c>
      <c r="AD985" s="6">
        <f>$X985 *Z967</f>
        <v>-3.3926020401865167E-2</v>
      </c>
      <c r="AE985" s="6">
        <f>$X985 *AA967</f>
        <v>-4.9980225862189059E-2</v>
      </c>
      <c r="AF985" s="6">
        <f>AC985 *S985*(1 - S985)</f>
        <v>8.4962948453577661E-3</v>
      </c>
      <c r="AG985" s="6">
        <f>AD985 *T985*(1 - T985)</f>
        <v>-2.3227543182950754E-3</v>
      </c>
      <c r="AH985" s="6">
        <f>AE985 *U985*(1 - U985)</f>
        <v>-5.1915610122931725E-3</v>
      </c>
      <c r="AI985" s="6">
        <f t="shared" ref="AI985" si="11307">$Q$4*$AF$33 *B985</f>
        <v>-3.9774611398614841E-4</v>
      </c>
      <c r="AJ985" s="6">
        <f t="shared" ref="AJ985" si="11308">$Q$4*$AF$33 *C985</f>
        <v>-1.5366202730008799E-4</v>
      </c>
      <c r="AK985" s="6">
        <f t="shared" ref="AK985" si="11309">$Q$4*$AF$33 *D985</f>
        <v>-1.6253781227049019E-4</v>
      </c>
      <c r="AL985" s="6">
        <f t="shared" ref="AL985" si="11310">$Q$4*$AF$33 *E985</f>
        <v>-7.2615015789102952E-4</v>
      </c>
      <c r="AM985" s="6">
        <f t="shared" ref="AM985" si="11311">$Q$4*$AF$33 *F985</f>
        <v>-1.285324611026368E-3</v>
      </c>
      <c r="AN985" s="6">
        <f t="shared" ref="AN985" si="11312">$Q$4*$AF$33 *G985</f>
        <v>-1.5366202730008799E-4</v>
      </c>
      <c r="AO985" s="6">
        <f t="shared" ref="AO985" si="11313">$Q$4*$AF$33 *H985</f>
        <v>-1.5809991978528909E-4</v>
      </c>
      <c r="AP985" s="6">
        <f t="shared" ref="AP985" si="11314">$Q$4*$AF$33 *I985</f>
        <v>-7.794048677134428E-4</v>
      </c>
      <c r="AQ985" s="6">
        <f t="shared" ref="AQ985" si="11315">$Q$4*$AF$33 *J985</f>
        <v>-1.5366202730008799E-4</v>
      </c>
      <c r="AR985" s="6">
        <f t="shared" ref="AR985" si="11316">$Q$4*$AF$33 *K985</f>
        <v>-1.5188687030600755E-4</v>
      </c>
      <c r="AS985" s="6">
        <f t="shared" ref="AS985" si="11317">$Q$4*$AF$33 *L985</f>
        <v>-1.5809991978528909E-4</v>
      </c>
      <c r="AT985" s="6">
        <f t="shared" ref="AT985" si="11318">$Q$4*$AF$33 *M985</f>
        <v>-1.5366202730008799E-4</v>
      </c>
      <c r="AU985" s="6">
        <f t="shared" ref="AU985" si="11319">$Q$4*$AF$33 *N985</f>
        <v>-1.7585148972609351E-4</v>
      </c>
      <c r="AV985" s="6">
        <f t="shared" ref="AV985" si="11320">$Q$4*$AG$33 *B985</f>
        <v>-4.7744633597246808E-5</v>
      </c>
      <c r="AW985" s="6">
        <f t="shared" ref="AW985" si="11321">$Q$4*$AG$33 *C985</f>
        <v>-1.8445276856955879E-5</v>
      </c>
      <c r="AX985" s="6">
        <f t="shared" ref="AX985" si="11322">$Q$4*$AG$33 *D985</f>
        <v>-1.9510708011148276E-5</v>
      </c>
      <c r="AY985" s="6">
        <f t="shared" ref="AY985" si="11323">$Q$4*$AG$33 *E985</f>
        <v>-8.71655863023655E-5</v>
      </c>
      <c r="AZ985" s="6">
        <f t="shared" ref="AZ985" si="11324">$Q$4*$AG$33 *F985</f>
        <v>-1.5428774901648652E-4</v>
      </c>
      <c r="BA985" s="6">
        <f t="shared" ref="BA985" si="11325">$Q$4*$AG$33 *G985</f>
        <v>-1.8445276856955879E-5</v>
      </c>
      <c r="BB985" s="6">
        <f t="shared" ref="BB985" si="11326">$Q$4*$AG$33 *H985</f>
        <v>-1.8977992434052078E-5</v>
      </c>
      <c r="BC985" s="6">
        <f t="shared" ref="BC985" si="11327">$Q$4*$AG$33 *I985</f>
        <v>-9.3558173227519895E-5</v>
      </c>
      <c r="BD985" s="6">
        <f t="shared" ref="BD985" si="11328">$Q$4*$AG$33 *J985</f>
        <v>-1.8445276856955879E-5</v>
      </c>
      <c r="BE985" s="6">
        <f t="shared" ref="BE985" si="11329">$Q$4*$AG$33 *K985</f>
        <v>-1.8232190626117397E-5</v>
      </c>
      <c r="BF985" s="6">
        <f t="shared" ref="BF985" si="11330">$Q$4*$AG$33 *L985</f>
        <v>-1.8977992434052078E-5</v>
      </c>
      <c r="BG985" s="6">
        <f t="shared" ref="BG985" si="11331">$Q$4*$AG$33 *M985</f>
        <v>-1.8445276856955879E-5</v>
      </c>
      <c r="BH985" s="6">
        <f t="shared" ref="BH985" si="11332">$Q$4*$AG$33 *N985</f>
        <v>-2.1108854742436872E-5</v>
      </c>
      <c r="BI985" s="6">
        <f t="shared" ref="BI985" si="11333">$Q$4*$AH$33 *B985</f>
        <v>-2.6328669927879809E-5</v>
      </c>
      <c r="BJ985" s="6">
        <f t="shared" ref="BJ985" si="11334">$Q$4*$AH$33 *C985</f>
        <v>-1.0171606094871277E-5</v>
      </c>
      <c r="BK985" s="6">
        <f t="shared" ref="BK985" si="11335">$Q$4*$AH$33 *D985</f>
        <v>-1.075913568879886E-5</v>
      </c>
      <c r="BL985" s="6">
        <f t="shared" ref="BL985" si="11336">$Q$4*$AH$33 *E985</f>
        <v>-4.8067264903200367E-5</v>
      </c>
      <c r="BM985" s="6">
        <f t="shared" ref="BM985" si="11337">$Q$4*$AH$33 *F985</f>
        <v>-8.5081629320638089E-5</v>
      </c>
      <c r="BN985" s="6">
        <f t="shared" ref="BN985" si="11338">$Q$4*$AH$33 *G985</f>
        <v>-1.0171606094871277E-5</v>
      </c>
      <c r="BO985" s="6">
        <f t="shared" ref="BO985" si="11339">$Q$4*$AH$33 *H985</f>
        <v>-1.0465370891835069E-5</v>
      </c>
      <c r="BP985" s="6">
        <f t="shared" ref="BP985" si="11340">$Q$4*$AH$33 *I985</f>
        <v>-5.1592442466765873E-5</v>
      </c>
      <c r="BQ985" s="6">
        <f t="shared" ref="BQ985" si="11341">$Q$4*$AH$33 *J985</f>
        <v>-1.0171606094871277E-5</v>
      </c>
      <c r="BR985" s="6">
        <f t="shared" ref="BR985" si="11342">$Q$4*$AH$33 *K985</f>
        <v>-1.005410017608576E-5</v>
      </c>
      <c r="BS985" s="6">
        <f t="shared" ref="BS985" si="11343">$Q$4*$AH$33 *L985</f>
        <v>-1.0465370891835069E-5</v>
      </c>
      <c r="BT985" s="6">
        <f t="shared" ref="BT985" si="11344">$Q$4*$AH$33 *M985</f>
        <v>-1.0171606094871277E-5</v>
      </c>
      <c r="BU985" s="6">
        <f t="shared" ref="BU985" si="11345">$Q$4*$AH$33 *N985</f>
        <v>-1.1640430079690235E-5</v>
      </c>
      <c r="BV985" s="6">
        <f>AF985*BV983</f>
        <v>3.4324668248845997E-4</v>
      </c>
      <c r="BW985" s="6">
        <f t="shared" ref="BW985" si="11346">AG985*BW983</f>
        <v>-7.3847094084572627E-4</v>
      </c>
      <c r="BX985" s="10">
        <f>AH985*BX983</f>
        <v>-2.9426035204879603E-3</v>
      </c>
    </row>
    <row r="986" spans="1:76" x14ac:dyDescent="0.25">
      <c r="A986" s="53"/>
      <c r="B986" s="21" t="s">
        <v>74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13">
        <f>Y983+Y985</f>
        <v>0.36272448862761192</v>
      </c>
      <c r="Z986" s="13">
        <f t="shared" ref="Z986:AB986" si="11347">Z983+Z985</f>
        <v>-0.2861392238205967</v>
      </c>
      <c r="AA986" s="13">
        <f t="shared" si="11347"/>
        <v>-0.41535322041862938</v>
      </c>
      <c r="AB986" s="13">
        <f t="shared" si="11347"/>
        <v>0.33579507157106153</v>
      </c>
      <c r="AC986" s="36" t="s">
        <v>74</v>
      </c>
      <c r="AD986" s="36"/>
      <c r="AE986" s="36"/>
      <c r="AF986" s="36"/>
      <c r="AG986" s="36"/>
      <c r="AH986" s="36"/>
      <c r="AI986" s="14">
        <f>AI983+AI985</f>
        <v>-4.8264783451642673E-2</v>
      </c>
      <c r="AJ986" s="14">
        <f t="shared" ref="AJ986:BX986" si="11348">AJ983+AJ985</f>
        <v>0.77521242836073789</v>
      </c>
      <c r="AK986" s="14">
        <f t="shared" si="11348"/>
        <v>0.49738171163079847</v>
      </c>
      <c r="AL986" s="14">
        <f t="shared" si="11348"/>
        <v>8.6814718397782587E-3</v>
      </c>
      <c r="AM986" s="14">
        <f t="shared" si="11348"/>
        <v>5.3896327525008392E-2</v>
      </c>
      <c r="AN986" s="14">
        <f t="shared" si="11348"/>
        <v>0.37538224696515321</v>
      </c>
      <c r="AO986" s="14">
        <f t="shared" si="11348"/>
        <v>0.92210118408414687</v>
      </c>
      <c r="AP986" s="14">
        <f t="shared" si="11348"/>
        <v>1.0000923341605857E-2</v>
      </c>
      <c r="AQ986" s="14">
        <f t="shared" si="11348"/>
        <v>0.59071238032401319</v>
      </c>
      <c r="AR986" s="14">
        <f t="shared" si="11348"/>
        <v>8.0377660999393225E-2</v>
      </c>
      <c r="AS986" s="14">
        <f t="shared" si="11348"/>
        <v>0.54689437328228929</v>
      </c>
      <c r="AT986" s="14">
        <f t="shared" si="11348"/>
        <v>0.9251853710605471</v>
      </c>
      <c r="AU986" s="14">
        <f t="shared" si="11348"/>
        <v>0.83912095654762531</v>
      </c>
      <c r="AV986" s="14">
        <f t="shared" si="11348"/>
        <v>0.64396133343549333</v>
      </c>
      <c r="AW986" s="14">
        <f t="shared" si="11348"/>
        <v>0.89330952508675943</v>
      </c>
      <c r="AX986" s="14">
        <f t="shared" si="11348"/>
        <v>0.68400981754170653</v>
      </c>
      <c r="AY986" s="14">
        <f t="shared" si="11348"/>
        <v>0.91823981166244528</v>
      </c>
      <c r="AZ986" s="14">
        <f t="shared" si="11348"/>
        <v>0.66881216385142528</v>
      </c>
      <c r="BA986" s="14">
        <f t="shared" si="11348"/>
        <v>0.18610566052778943</v>
      </c>
      <c r="BB986" s="14">
        <f t="shared" si="11348"/>
        <v>0.33929288357144155</v>
      </c>
      <c r="BC986" s="14">
        <f t="shared" si="11348"/>
        <v>0.79161607479804041</v>
      </c>
      <c r="BD986" s="14">
        <f t="shared" si="11348"/>
        <v>0.68505418742042512</v>
      </c>
      <c r="BE986" s="14">
        <f t="shared" si="11348"/>
        <v>4.3653489581468856E-2</v>
      </c>
      <c r="BF986" s="14">
        <f t="shared" si="11348"/>
        <v>0.64815454423529162</v>
      </c>
      <c r="BG986" s="14">
        <f t="shared" si="11348"/>
        <v>0.7742945708959621</v>
      </c>
      <c r="BH986" s="14">
        <f t="shared" si="11348"/>
        <v>0.97860099313114302</v>
      </c>
      <c r="BI986" s="14">
        <f t="shared" si="11348"/>
        <v>0.74059342618012103</v>
      </c>
      <c r="BJ986" s="14">
        <f t="shared" si="11348"/>
        <v>0.38508459410074392</v>
      </c>
      <c r="BK986" s="14">
        <f t="shared" si="11348"/>
        <v>0.33174480667472606</v>
      </c>
      <c r="BL986" s="14">
        <f t="shared" si="11348"/>
        <v>5.9161129384666111E-2</v>
      </c>
      <c r="BM986" s="14">
        <f t="shared" si="11348"/>
        <v>0.76493462814423829</v>
      </c>
      <c r="BN986" s="14">
        <f t="shared" si="11348"/>
        <v>0.46546683484681833</v>
      </c>
      <c r="BO986" s="14">
        <f t="shared" si="11348"/>
        <v>0.88920132237493776</v>
      </c>
      <c r="BP986" s="14">
        <f t="shared" si="11348"/>
        <v>0.34092205857100355</v>
      </c>
      <c r="BQ986" s="14">
        <f t="shared" si="11348"/>
        <v>0.37152479674812683</v>
      </c>
      <c r="BR986" s="14">
        <f t="shared" si="11348"/>
        <v>0.31954557457436683</v>
      </c>
      <c r="BS986" s="14">
        <f t="shared" si="11348"/>
        <v>0.202096069388609</v>
      </c>
      <c r="BT986" s="14">
        <f t="shared" si="11348"/>
        <v>0.79115753230286689</v>
      </c>
      <c r="BU986" s="14">
        <f t="shared" si="11348"/>
        <v>0.21152898903162368</v>
      </c>
      <c r="BV986" s="14">
        <f t="shared" si="11348"/>
        <v>4.0742819524055306E-2</v>
      </c>
      <c r="BW986" s="14">
        <f t="shared" si="11348"/>
        <v>0.31719052181968488</v>
      </c>
      <c r="BX986" s="15">
        <f t="shared" si="11348"/>
        <v>0.56386254689961246</v>
      </c>
    </row>
    <row r="987" spans="1:76" x14ac:dyDescent="0.25">
      <c r="A987" s="53"/>
      <c r="BX987" s="12"/>
    </row>
    <row r="988" spans="1:76" x14ac:dyDescent="0.25">
      <c r="A988" s="53"/>
      <c r="B988" s="8">
        <v>0.2754646840148699</v>
      </c>
      <c r="C988" s="3">
        <v>0.10297397769516729</v>
      </c>
      <c r="D988" s="3">
        <v>0.11189591078066916</v>
      </c>
      <c r="E988" s="3">
        <v>0.42713754646840152</v>
      </c>
      <c r="F988" s="3">
        <v>0.81078066914498148</v>
      </c>
      <c r="G988" s="3">
        <v>0.1</v>
      </c>
      <c r="H988" s="3">
        <v>0.10594795539033458</v>
      </c>
      <c r="I988" s="3">
        <v>0.52230483271375472</v>
      </c>
      <c r="J988" s="3">
        <v>0.10297397769516729</v>
      </c>
      <c r="K988" s="3">
        <v>0.10356877323420074</v>
      </c>
      <c r="L988" s="3">
        <v>0.10594795539033458</v>
      </c>
      <c r="M988" s="3">
        <v>0.10297397769516729</v>
      </c>
      <c r="N988" s="3">
        <v>0.120817843866171</v>
      </c>
      <c r="O988" s="3">
        <v>1</v>
      </c>
      <c r="P988" s="6">
        <f>$BV$43+ (B988*AI982) + (C988*$AJ$43) +(D988*$AK$43)+(E988*$AL$43)+(F988*$AM$43)+(G988*$AN$43)+(H988*$AO$43)+(I988*$AP$43)+(J988*$AQ$43)+(K988*$AR$43)+(L988*$AS$43)+(M988*$AT$43)+(N988*$AU$43)</f>
        <v>1.1103543467291648</v>
      </c>
      <c r="Q988" s="6">
        <f>$BW$43+ (B988*$AV$43) + (C988*$AW$43) +(D988*$AX$43)+(E988*$AY$43)+(F988*$AZ$43)+(G988*$BA$43)+(H988*$BB$43)+(I988*$BC$43)+(J988*$BD$43)+(K988*$BE$43)+(L988*$BF$43)+(M988*$BG$43)+(N988*$BH$43)</f>
        <v>2.447104400999391</v>
      </c>
      <c r="R988" s="6">
        <f>$BX$43+ (B988*$BI$43) + (C988*$BJ$43) +(D988*$BK$43)+(E988*$BL$43)+(F988*$BM$43)+(G988*$BN$43)+(H988*$BO$43)+(I988*$BP$43)+(J988*$BQ$43)+(K988*$BR$43)+(L988*$BS$43)+(M988*$BT$43)+(N988*$BU$43)</f>
        <v>1.9779537085198633</v>
      </c>
      <c r="S988" s="6">
        <f t="shared" ref="S988" si="11349">1/(1+EXP(-P988))</f>
        <v>0.75219516672101217</v>
      </c>
      <c r="T988" s="6">
        <f>1/(1+EXP(-Q988))</f>
        <v>0.92034944323104539</v>
      </c>
      <c r="U988" s="6">
        <f>1/(1+EXP(-R988))</f>
        <v>0.8784628571682368</v>
      </c>
      <c r="V988" s="6">
        <f>AB967+(S988*Y967)+(T988*Z967)+(U988*AA967)</f>
        <v>2.1849440468695913E-2</v>
      </c>
      <c r="W988" s="6">
        <f t="shared" ref="W988" si="11350">1/(1+EXP(-V988))</f>
        <v>0.50546214281754265</v>
      </c>
      <c r="X988" s="6">
        <f>(O988 -W988) *W988 * (1-W988)</f>
        <v>0.1236197097565884</v>
      </c>
      <c r="Y988" s="6">
        <f>$Q$4*X988*S988</f>
        <v>9.2986148190360145E-3</v>
      </c>
      <c r="Z988" s="6">
        <f>$Q$4*X988*T988</f>
        <v>1.1377333104685956E-2</v>
      </c>
      <c r="AA988" s="6">
        <f>$Q$4*X988*U988</f>
        <v>1.0859532343508081E-2</v>
      </c>
      <c r="AB988" s="6">
        <f>$Q$4*X988</f>
        <v>1.236197097565884E-2</v>
      </c>
      <c r="AC988" s="6">
        <f>$X988 *Y967</f>
        <v>4.6040499124038528E-2</v>
      </c>
      <c r="AD988" s="6">
        <f>$X988 *Z967</f>
        <v>-3.3897510001677005E-2</v>
      </c>
      <c r="AE988" s="6">
        <f>$X988 *AA967</f>
        <v>-4.9938223993890127E-2</v>
      </c>
      <c r="AF988" s="6">
        <f>AC988 *S988*(1 - S988)</f>
        <v>8.5818384420349291E-3</v>
      </c>
      <c r="AG988" s="6">
        <f>AD988 *T988*(1 - T988)</f>
        <v>-2.4849025823268224E-3</v>
      </c>
      <c r="AH988" s="6">
        <f>AE988 *U988*(1 - U988)</f>
        <v>-5.3316977184282091E-3</v>
      </c>
      <c r="AI988" s="6">
        <f t="shared" ref="AI988" si="11351">$Q$4*$AF$33 *B988</f>
        <v>-4.1105979144175162E-4</v>
      </c>
      <c r="AJ988" s="6">
        <f t="shared" ref="AJ988" si="11352">$Q$4*$AF$33 *C988</f>
        <v>-1.5366202730008799E-4</v>
      </c>
      <c r="AK988" s="6">
        <f t="shared" ref="AK988" si="11353">$Q$4*$AF$33 *D988</f>
        <v>-1.6697570475569131E-4</v>
      </c>
      <c r="AL988" s="6">
        <f t="shared" ref="AL988" si="11354">$Q$4*$AF$33 *E988</f>
        <v>-6.3739230818700768E-4</v>
      </c>
      <c r="AM988" s="6">
        <f t="shared" ref="AM988" si="11355">$Q$4*$AF$33 *F988</f>
        <v>-1.2098804387779493E-3</v>
      </c>
      <c r="AN988" s="6">
        <f t="shared" ref="AN988" si="11356">$Q$4*$AF$33 *G988</f>
        <v>-1.4922413481488689E-4</v>
      </c>
      <c r="AO988" s="6">
        <f t="shared" ref="AO988" si="11357">$Q$4*$AF$33 *H988</f>
        <v>-1.5809991978528909E-4</v>
      </c>
      <c r="AP988" s="6">
        <f t="shared" ref="AP988" si="11358">$Q$4*$AF$33 *I988</f>
        <v>-7.794048677134428E-4</v>
      </c>
      <c r="AQ988" s="6">
        <f t="shared" ref="AQ988" si="11359">$Q$4*$AF$33 *J988</f>
        <v>-1.5366202730008799E-4</v>
      </c>
      <c r="AR988" s="6">
        <f t="shared" ref="AR988" si="11360">$Q$4*$AF$33 *K988</f>
        <v>-1.545496057971282E-4</v>
      </c>
      <c r="AS988" s="6">
        <f t="shared" ref="AS988" si="11361">$Q$4*$AF$33 *L988</f>
        <v>-1.5809991978528909E-4</v>
      </c>
      <c r="AT988" s="6">
        <f t="shared" ref="AT988" si="11362">$Q$4*$AF$33 *M988</f>
        <v>-1.5366202730008799E-4</v>
      </c>
      <c r="AU988" s="6">
        <f t="shared" ref="AU988" si="11363">$Q$4*$AF$33 *N988</f>
        <v>-1.8028938221129458E-4</v>
      </c>
      <c r="AV988" s="6">
        <f t="shared" ref="AV988" si="11364">$Q$4*$AG$33 *B988</f>
        <v>-4.93427803285354E-5</v>
      </c>
      <c r="AW988" s="6">
        <f t="shared" ref="AW988" si="11365">$Q$4*$AG$33 *C988</f>
        <v>-1.8445276856955879E-5</v>
      </c>
      <c r="AX988" s="6">
        <f t="shared" ref="AX988" si="11366">$Q$4*$AG$33 *D988</f>
        <v>-2.0043423588244475E-5</v>
      </c>
      <c r="AY988" s="6">
        <f t="shared" ref="AY988" si="11367">$Q$4*$AG$33 *E988</f>
        <v>-7.6511274760441531E-5</v>
      </c>
      <c r="AZ988" s="6">
        <f t="shared" ref="AZ988" si="11368">$Q$4*$AG$33 *F988</f>
        <v>-1.4523158420585115E-4</v>
      </c>
      <c r="BA988" s="6">
        <f t="shared" ref="BA988" si="11369">$Q$4*$AG$33 *G988</f>
        <v>-1.7912561279859678E-5</v>
      </c>
      <c r="BB988" s="6">
        <f t="shared" ref="BB988" si="11370">$Q$4*$AG$33 *H988</f>
        <v>-1.8977992434052078E-5</v>
      </c>
      <c r="BC988" s="6">
        <f t="shared" ref="BC988" si="11371">$Q$4*$AG$33 *I988</f>
        <v>-9.3558173227519895E-5</v>
      </c>
      <c r="BD988" s="6">
        <f t="shared" ref="BD988" si="11372">$Q$4*$AG$33 *J988</f>
        <v>-1.8445276856955879E-5</v>
      </c>
      <c r="BE988" s="6">
        <f t="shared" ref="BE988" si="11373">$Q$4*$AG$33 *K988</f>
        <v>-1.8551819972375117E-5</v>
      </c>
      <c r="BF988" s="6">
        <f t="shared" ref="BF988" si="11374">$Q$4*$AG$33 *L988</f>
        <v>-1.8977992434052078E-5</v>
      </c>
      <c r="BG988" s="6">
        <f t="shared" ref="BG988" si="11375">$Q$4*$AG$33 *M988</f>
        <v>-1.8445276856955879E-5</v>
      </c>
      <c r="BH988" s="6">
        <f t="shared" ref="BH988" si="11376">$Q$4*$AG$33 *N988</f>
        <v>-2.164157031953307E-5</v>
      </c>
      <c r="BI988" s="6">
        <f t="shared" ref="BI988" si="11377">$Q$4*$AH$33 *B988</f>
        <v>-2.720996431877118E-5</v>
      </c>
      <c r="BJ988" s="6">
        <f t="shared" ref="BJ988" si="11378">$Q$4*$AH$33 *C988</f>
        <v>-1.0171606094871277E-5</v>
      </c>
      <c r="BK988" s="6">
        <f t="shared" ref="BK988" si="11379">$Q$4*$AH$33 *D988</f>
        <v>-1.1052900485762652E-5</v>
      </c>
      <c r="BL988" s="6">
        <f t="shared" ref="BL988" si="11380">$Q$4*$AH$33 *E988</f>
        <v>-4.2191968963924542E-5</v>
      </c>
      <c r="BM988" s="6">
        <f t="shared" ref="BM988" si="11381">$Q$4*$AH$33 *F988</f>
        <v>-8.0087627772253635E-5</v>
      </c>
      <c r="BN988" s="6">
        <f t="shared" ref="BN988" si="11382">$Q$4*$AH$33 *G988</f>
        <v>-9.8778412979074856E-6</v>
      </c>
      <c r="BO988" s="6">
        <f t="shared" ref="BO988" si="11383">$Q$4*$AH$33 *H988</f>
        <v>-1.0465370891835069E-5</v>
      </c>
      <c r="BP988" s="6">
        <f t="shared" ref="BP988" si="11384">$Q$4*$AH$33 *I988</f>
        <v>-5.1592442466765873E-5</v>
      </c>
      <c r="BQ988" s="6">
        <f t="shared" ref="BQ988" si="11385">$Q$4*$AH$33 *J988</f>
        <v>-1.0171606094871277E-5</v>
      </c>
      <c r="BR988" s="6">
        <f t="shared" ref="BR988" si="11386">$Q$4*$AH$33 *K988</f>
        <v>-1.0230359054264035E-5</v>
      </c>
      <c r="BS988" s="6">
        <f t="shared" ref="BS988" si="11387">$Q$4*$AH$33 *L988</f>
        <v>-1.0465370891835069E-5</v>
      </c>
      <c r="BT988" s="6">
        <f t="shared" ref="BT988" si="11388">$Q$4*$AH$33 *M988</f>
        <v>-1.0171606094871277E-5</v>
      </c>
      <c r="BU988" s="6">
        <f t="shared" ref="BU988" si="11389">$Q$4*$AH$33 *N988</f>
        <v>-1.1934194876654025E-5</v>
      </c>
      <c r="BV988" s="6">
        <f>AF988*BV986</f>
        <v>3.4964829482842907E-4</v>
      </c>
      <c r="BW988" s="6">
        <f t="shared" ref="BW988" si="11390">AG988*BW986</f>
        <v>-7.8818754675932725E-4</v>
      </c>
      <c r="BX988" s="10">
        <f>AH988*BX986</f>
        <v>-3.0063446548117827E-3</v>
      </c>
    </row>
    <row r="989" spans="1:76" ht="15.75" thickBot="1" x14ac:dyDescent="0.3">
      <c r="A989" s="54"/>
      <c r="B989" s="19" t="s">
        <v>74</v>
      </c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16">
        <f>Y986+Y988</f>
        <v>0.37202310344664791</v>
      </c>
      <c r="Z989" s="16">
        <f t="shared" ref="Z989:AB989" si="11391">Z986+Z988</f>
        <v>-0.27476189071591073</v>
      </c>
      <c r="AA989" s="16">
        <f t="shared" si="11391"/>
        <v>-0.40449368807512132</v>
      </c>
      <c r="AB989" s="16">
        <f t="shared" si="11391"/>
        <v>0.34815704254672036</v>
      </c>
      <c r="AC989" s="49" t="s">
        <v>74</v>
      </c>
      <c r="AD989" s="49"/>
      <c r="AE989" s="49"/>
      <c r="AF989" s="49"/>
      <c r="AG989" s="49"/>
      <c r="AH989" s="49"/>
      <c r="AI989" s="17">
        <f>AI986+AI988</f>
        <v>-4.8675843243084424E-2</v>
      </c>
      <c r="AJ989" s="17">
        <f t="shared" ref="AJ989:BX989" si="11392">AJ986+AJ988</f>
        <v>0.77505876633343784</v>
      </c>
      <c r="AK989" s="17">
        <f t="shared" si="11392"/>
        <v>0.49721473592604276</v>
      </c>
      <c r="AL989" s="17">
        <f t="shared" si="11392"/>
        <v>8.044079531591251E-3</v>
      </c>
      <c r="AM989" s="17">
        <f t="shared" si="11392"/>
        <v>5.2686447086230444E-2</v>
      </c>
      <c r="AN989" s="17">
        <f t="shared" si="11392"/>
        <v>0.37523302283033833</v>
      </c>
      <c r="AO989" s="17">
        <f t="shared" si="11392"/>
        <v>0.92194308416436155</v>
      </c>
      <c r="AP989" s="17">
        <f t="shared" si="11392"/>
        <v>9.2215184738924129E-3</v>
      </c>
      <c r="AQ989" s="17">
        <f t="shared" si="11392"/>
        <v>0.59055871829671314</v>
      </c>
      <c r="AR989" s="17">
        <f t="shared" si="11392"/>
        <v>8.02231113935961E-2</v>
      </c>
      <c r="AS989" s="17">
        <f t="shared" si="11392"/>
        <v>0.54673627336250397</v>
      </c>
      <c r="AT989" s="17">
        <f t="shared" si="11392"/>
        <v>0.92503170903324705</v>
      </c>
      <c r="AU989" s="17">
        <f t="shared" si="11392"/>
        <v>0.83894066716541404</v>
      </c>
      <c r="AV989" s="17">
        <f t="shared" si="11392"/>
        <v>0.6439119906551648</v>
      </c>
      <c r="AW989" s="17">
        <f t="shared" si="11392"/>
        <v>0.89329107980990252</v>
      </c>
      <c r="AX989" s="17">
        <f t="shared" si="11392"/>
        <v>0.68398977411811834</v>
      </c>
      <c r="AY989" s="17">
        <f t="shared" si="11392"/>
        <v>0.91816330038768479</v>
      </c>
      <c r="AZ989" s="17">
        <f t="shared" si="11392"/>
        <v>0.6686669322672194</v>
      </c>
      <c r="BA989" s="17">
        <f t="shared" si="11392"/>
        <v>0.18608774796650956</v>
      </c>
      <c r="BB989" s="17">
        <f t="shared" si="11392"/>
        <v>0.3392739055790075</v>
      </c>
      <c r="BC989" s="17">
        <f t="shared" si="11392"/>
        <v>0.79152251662481288</v>
      </c>
      <c r="BD989" s="17">
        <f t="shared" si="11392"/>
        <v>0.68503574214356822</v>
      </c>
      <c r="BE989" s="17">
        <f t="shared" si="11392"/>
        <v>4.3634937761496483E-2</v>
      </c>
      <c r="BF989" s="17">
        <f t="shared" si="11392"/>
        <v>0.64813556624285762</v>
      </c>
      <c r="BG989" s="17">
        <f t="shared" si="11392"/>
        <v>0.77427612561910519</v>
      </c>
      <c r="BH989" s="17">
        <f t="shared" si="11392"/>
        <v>0.97857935156082343</v>
      </c>
      <c r="BI989" s="17">
        <f t="shared" si="11392"/>
        <v>0.74056621621580221</v>
      </c>
      <c r="BJ989" s="17">
        <f t="shared" si="11392"/>
        <v>0.38507442249464907</v>
      </c>
      <c r="BK989" s="17">
        <f t="shared" si="11392"/>
        <v>0.3317337537742403</v>
      </c>
      <c r="BL989" s="17">
        <f t="shared" si="11392"/>
        <v>5.9118937415702184E-2</v>
      </c>
      <c r="BM989" s="17">
        <f t="shared" si="11392"/>
        <v>0.76485454051646606</v>
      </c>
      <c r="BN989" s="17">
        <f t="shared" si="11392"/>
        <v>0.46545695700552042</v>
      </c>
      <c r="BO989" s="17">
        <f t="shared" si="11392"/>
        <v>0.88919085700404588</v>
      </c>
      <c r="BP989" s="17">
        <f t="shared" si="11392"/>
        <v>0.34087046612853678</v>
      </c>
      <c r="BQ989" s="17">
        <f t="shared" si="11392"/>
        <v>0.37151462514203198</v>
      </c>
      <c r="BR989" s="17">
        <f t="shared" si="11392"/>
        <v>0.31953534421531254</v>
      </c>
      <c r="BS989" s="17">
        <f t="shared" si="11392"/>
        <v>0.20208560401771716</v>
      </c>
      <c r="BT989" s="17">
        <f t="shared" si="11392"/>
        <v>0.79114736069677205</v>
      </c>
      <c r="BU989" s="17">
        <f t="shared" si="11392"/>
        <v>0.21151705483674701</v>
      </c>
      <c r="BV989" s="17">
        <f t="shared" si="11392"/>
        <v>4.1092467818883732E-2</v>
      </c>
      <c r="BW989" s="17">
        <f t="shared" si="11392"/>
        <v>0.31640233427292558</v>
      </c>
      <c r="BX989" s="18">
        <f t="shared" si="11392"/>
        <v>0.56085620224480071</v>
      </c>
    </row>
    <row r="991" spans="1:76" x14ac:dyDescent="0.25">
      <c r="B991" t="s">
        <v>132</v>
      </c>
      <c r="F991">
        <f>((O973 - W973)^2 + (O976 -W976)^2 + (O979 -W979)^2 +(O982-W982)^2+(O985-W985)^2+(O988-W988)^2) / 6</f>
        <v>0.2501814917652071</v>
      </c>
    </row>
    <row r="992" spans="1:76" ht="15.75" thickBot="1" x14ac:dyDescent="0.3"/>
    <row r="993" spans="1:76" x14ac:dyDescent="0.25">
      <c r="A993" s="52" t="s">
        <v>118</v>
      </c>
      <c r="B993" s="33" t="s">
        <v>50</v>
      </c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5" t="s">
        <v>28</v>
      </c>
      <c r="Q993" s="35"/>
      <c r="R993" s="35"/>
      <c r="S993" s="35" t="s">
        <v>29</v>
      </c>
      <c r="T993" s="35"/>
      <c r="U993" s="35"/>
      <c r="V993" s="34" t="s">
        <v>30</v>
      </c>
      <c r="W993" s="34" t="s">
        <v>31</v>
      </c>
      <c r="X993" s="50" t="s">
        <v>62</v>
      </c>
      <c r="Y993" s="37" t="s">
        <v>54</v>
      </c>
      <c r="Z993" s="38"/>
      <c r="AA993" s="39"/>
      <c r="AB993" s="44" t="s">
        <v>49</v>
      </c>
      <c r="AC993" s="46" t="s">
        <v>58</v>
      </c>
      <c r="AD993" s="47"/>
      <c r="AE993" s="48"/>
      <c r="AF993" s="46" t="s">
        <v>63</v>
      </c>
      <c r="AG993" s="47"/>
      <c r="AH993" s="48"/>
      <c r="AI993" s="37" t="s">
        <v>67</v>
      </c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9"/>
      <c r="AV993" s="37" t="s">
        <v>68</v>
      </c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9"/>
      <c r="BI993" s="37" t="s">
        <v>69</v>
      </c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9"/>
      <c r="BV993" s="37" t="s">
        <v>73</v>
      </c>
      <c r="BW993" s="38"/>
      <c r="BX993" s="40"/>
    </row>
    <row r="994" spans="1:76" x14ac:dyDescent="0.25">
      <c r="A994" s="53"/>
      <c r="B994" s="5" t="s">
        <v>16</v>
      </c>
      <c r="C994" s="1" t="s">
        <v>17</v>
      </c>
      <c r="D994" s="1" t="s">
        <v>18</v>
      </c>
      <c r="E994" s="1" t="s">
        <v>19</v>
      </c>
      <c r="F994" s="1" t="s">
        <v>20</v>
      </c>
      <c r="G994" s="1" t="s">
        <v>21</v>
      </c>
      <c r="H994" s="1" t="s">
        <v>36</v>
      </c>
      <c r="I994" s="1" t="s">
        <v>37</v>
      </c>
      <c r="J994" s="1" t="s">
        <v>38</v>
      </c>
      <c r="K994" s="1" t="s">
        <v>39</v>
      </c>
      <c r="L994" s="1" t="s">
        <v>40</v>
      </c>
      <c r="M994" s="1" t="s">
        <v>41</v>
      </c>
      <c r="N994" s="1" t="s">
        <v>42</v>
      </c>
      <c r="O994" s="1" t="s">
        <v>22</v>
      </c>
      <c r="P994" s="1" t="s">
        <v>51</v>
      </c>
      <c r="Q994" s="1" t="s">
        <v>52</v>
      </c>
      <c r="R994" s="1" t="s">
        <v>53</v>
      </c>
      <c r="S994" s="1" t="s">
        <v>25</v>
      </c>
      <c r="T994" s="1" t="s">
        <v>26</v>
      </c>
      <c r="U994" s="1" t="s">
        <v>27</v>
      </c>
      <c r="V994" s="27"/>
      <c r="W994" s="27"/>
      <c r="X994" s="51"/>
      <c r="Y994" s="1" t="s">
        <v>55</v>
      </c>
      <c r="Z994" s="1" t="s">
        <v>56</v>
      </c>
      <c r="AA994" s="1" t="s">
        <v>57</v>
      </c>
      <c r="AB994" s="45"/>
      <c r="AC994" s="1" t="s">
        <v>59</v>
      </c>
      <c r="AD994" s="1" t="s">
        <v>60</v>
      </c>
      <c r="AE994" s="1" t="s">
        <v>61</v>
      </c>
      <c r="AF994" s="1" t="s">
        <v>64</v>
      </c>
      <c r="AG994" s="1" t="s">
        <v>65</v>
      </c>
      <c r="AH994" s="1" t="s">
        <v>66</v>
      </c>
      <c r="AI994" s="1" t="s">
        <v>16</v>
      </c>
      <c r="AJ994" s="1" t="s">
        <v>17</v>
      </c>
      <c r="AK994" s="1" t="s">
        <v>18</v>
      </c>
      <c r="AL994" s="1" t="s">
        <v>19</v>
      </c>
      <c r="AM994" s="2" t="s">
        <v>20</v>
      </c>
      <c r="AN994" s="2" t="s">
        <v>21</v>
      </c>
      <c r="AO994" s="2" t="s">
        <v>36</v>
      </c>
      <c r="AP994" s="2" t="s">
        <v>37</v>
      </c>
      <c r="AQ994" s="2" t="s">
        <v>38</v>
      </c>
      <c r="AR994" s="2" t="s">
        <v>39</v>
      </c>
      <c r="AS994" s="2" t="s">
        <v>40</v>
      </c>
      <c r="AT994" s="2" t="s">
        <v>41</v>
      </c>
      <c r="AU994" s="2" t="s">
        <v>42</v>
      </c>
      <c r="AV994" s="1" t="s">
        <v>16</v>
      </c>
      <c r="AW994" s="1" t="s">
        <v>17</v>
      </c>
      <c r="AX994" s="1" t="s">
        <v>18</v>
      </c>
      <c r="AY994" s="1" t="s">
        <v>19</v>
      </c>
      <c r="AZ994" s="2" t="s">
        <v>20</v>
      </c>
      <c r="BA994" s="2" t="s">
        <v>21</v>
      </c>
      <c r="BB994" s="2" t="s">
        <v>36</v>
      </c>
      <c r="BC994" s="2" t="s">
        <v>37</v>
      </c>
      <c r="BD994" s="2" t="s">
        <v>38</v>
      </c>
      <c r="BE994" s="2" t="s">
        <v>39</v>
      </c>
      <c r="BF994" s="2" t="s">
        <v>40</v>
      </c>
      <c r="BG994" s="2" t="s">
        <v>41</v>
      </c>
      <c r="BH994" s="2" t="s">
        <v>42</v>
      </c>
      <c r="BI994" s="1" t="s">
        <v>16</v>
      </c>
      <c r="BJ994" s="1" t="s">
        <v>17</v>
      </c>
      <c r="BK994" s="1" t="s">
        <v>18</v>
      </c>
      <c r="BL994" s="1" t="s">
        <v>19</v>
      </c>
      <c r="BM994" s="2" t="s">
        <v>20</v>
      </c>
      <c r="BN994" s="2" t="s">
        <v>21</v>
      </c>
      <c r="BO994" s="2" t="s">
        <v>36</v>
      </c>
      <c r="BP994" s="2" t="s">
        <v>37</v>
      </c>
      <c r="BQ994" s="2" t="s">
        <v>38</v>
      </c>
      <c r="BR994" s="2" t="s">
        <v>39</v>
      </c>
      <c r="BS994" s="2" t="s">
        <v>40</v>
      </c>
      <c r="BT994" s="2" t="s">
        <v>41</v>
      </c>
      <c r="BU994" s="2" t="s">
        <v>42</v>
      </c>
      <c r="BV994" s="2" t="s">
        <v>70</v>
      </c>
      <c r="BW994" s="2" t="s">
        <v>71</v>
      </c>
      <c r="BX994" s="9" t="s">
        <v>72</v>
      </c>
    </row>
    <row r="995" spans="1:76" x14ac:dyDescent="0.25">
      <c r="A995" s="53"/>
      <c r="B995" s="8">
        <v>0.26951672862453502</v>
      </c>
      <c r="C995" s="3">
        <v>0.10297397769516729</v>
      </c>
      <c r="D995" s="3">
        <v>0.10594795539033458</v>
      </c>
      <c r="E995" s="3">
        <v>0.46877323420074346</v>
      </c>
      <c r="F995" s="3">
        <v>0.87620817843866172</v>
      </c>
      <c r="G995" s="3">
        <v>0.1</v>
      </c>
      <c r="H995" s="3">
        <v>0.1</v>
      </c>
      <c r="I995" s="3">
        <v>0.51933085501858745</v>
      </c>
      <c r="J995" s="3">
        <v>0.1</v>
      </c>
      <c r="K995" s="3">
        <v>0.10089219330855019</v>
      </c>
      <c r="L995" s="3">
        <v>0.10297397769516729</v>
      </c>
      <c r="M995" s="3">
        <v>0.1</v>
      </c>
      <c r="N995" s="3">
        <v>0.120817843866171</v>
      </c>
      <c r="O995" s="3">
        <v>1</v>
      </c>
      <c r="P995" s="6">
        <f>$BV$43+ (B995*AI989) + (C995*$AJ$43) +(D995*$AK$43)+(E995*$AL$43)+(F995*$AM$43)+(G995*$AN$43)+(H995*$AO$43)+(I995*$AP$43)+(J995*$AQ$43)+(K995*$AR$43)+(L995*$AS$43)+(M995*$AT$43)+(N995*$AU$43)</f>
        <v>1.1077119916227018</v>
      </c>
      <c r="Q995" s="6">
        <f>$BW$43+ (B995*$AV$43) + (C995*$AW$43) +(D995*$AX$43)+(E995*$AY$43)+(F995*$AZ$43)+(G995*$BA$43)+(H995*$BB$43)+(I995*$BC$43)+(J995*$BD$43)+(K995*$BE$43)+(L995*$BF$43)+(M995*$BG$43)+(N995*$BH$43)</f>
        <v>2.5129876661774113</v>
      </c>
      <c r="R995" s="6">
        <f>$BX$43+ (B995*$BI$43) + (C995*$BJ$43) +(D995*$BK$43)+(E995*$BL$43)+(F995*$BM$43)+(G995*$BN$43)+(H995*$BO$43)+(I995*$BP$43)+(J995*$BQ$43)+(K995*$BR$43)+(L995*$BS$43)+(M995*$BT$43)+(N995*$BU$43)</f>
        <v>2.0142316659841852</v>
      </c>
      <c r="S995" s="6">
        <f>1/(1+EXP(-P995))</f>
        <v>0.75170230992873999</v>
      </c>
      <c r="T995" s="6">
        <f t="shared" ref="T995" si="11393">1/(1+EXP(-Q995))</f>
        <v>0.92504730296426851</v>
      </c>
      <c r="U995" s="6">
        <f t="shared" ref="U995" si="11394">1/(1+EXP(-R995))</f>
        <v>0.88228323250068719</v>
      </c>
      <c r="V995" s="6">
        <f>AB989+(S995*Y989)+(T995*Z989)+(U995*AA989)</f>
        <v>1.6761924149265195E-2</v>
      </c>
      <c r="W995" s="6">
        <f>1/(1+EXP(-V995))</f>
        <v>0.50419038292620977</v>
      </c>
      <c r="X995" s="6">
        <f>(O995 -W995) *W995 * (1-W995)</f>
        <v>0.12394369819414233</v>
      </c>
      <c r="Y995" s="6">
        <f>$Q$4*X995*S995</f>
        <v>9.3168764233647391E-3</v>
      </c>
      <c r="Z995" s="6">
        <f>$Q$4*X995*T995</f>
        <v>1.1465378373390863E-2</v>
      </c>
      <c r="AA995" s="6">
        <f>$Q$4*X995*U995</f>
        <v>1.0935344669081748E-2</v>
      </c>
      <c r="AB995" s="6">
        <f>$Q$4*X995</f>
        <v>1.2394369819414233E-2</v>
      </c>
      <c r="AC995" s="6">
        <f>X995 *Y989</f>
        <v>4.6109919254839517E-2</v>
      </c>
      <c r="AD995" s="6">
        <f t="shared" ref="AD995" si="11395">Y995 *Z989</f>
        <v>-2.5599225816501877E-3</v>
      </c>
      <c r="AE995" s="6">
        <f t="shared" ref="AE995" si="11396">Z995 *AA989</f>
        <v>-4.6376731834296058E-3</v>
      </c>
      <c r="AF995" s="6">
        <f>AC995 *S995*(1 - S995)</f>
        <v>8.6062295535531408E-3</v>
      </c>
      <c r="AG995" s="6">
        <f>AD995 *T995*(1 - T995)</f>
        <v>-1.7749169523652625E-4</v>
      </c>
      <c r="AH995" s="6">
        <f>AE995 *U995*(1 - U995)</f>
        <v>-4.8166655781480694E-4</v>
      </c>
      <c r="AI995" s="6">
        <f>$Q$4*$AF$49 *B995</f>
        <v>7.0728115482255504E-5</v>
      </c>
      <c r="AJ995" s="6">
        <f t="shared" ref="AJ995" si="11397">$Q$4*$AF$49 *C995</f>
        <v>2.7023017915289378E-5</v>
      </c>
      <c r="AK995" s="6">
        <f t="shared" ref="AK995" si="11398">$Q$4*$AF$49 *D995</f>
        <v>2.7803466086128061E-5</v>
      </c>
      <c r="AL995" s="6">
        <f t="shared" ref="AL995" si="11399">$Q$4*$AF$49 *E995</f>
        <v>1.2301814292844728E-4</v>
      </c>
      <c r="AM995" s="6">
        <f t="shared" ref="AM995" si="11400">$Q$4*$AF$49 *F995</f>
        <v>2.2993954233334679E-4</v>
      </c>
      <c r="AN995" s="6">
        <f t="shared" ref="AN995" si="11401">$Q$4*$AF$49 *G995</f>
        <v>2.6242569744450695E-5</v>
      </c>
      <c r="AO995" s="6">
        <f t="shared" ref="AO995" si="11402">$Q$4*$AF$49 *H995</f>
        <v>2.6242569744450695E-5</v>
      </c>
      <c r="AP995" s="6">
        <f t="shared" ref="AP995" si="11403">$Q$4*$AF$49 *I995</f>
        <v>1.3628576183270493E-4</v>
      </c>
      <c r="AQ995" s="6">
        <f t="shared" ref="AQ995" si="11404">$Q$4*$AF$49 *J995</f>
        <v>2.6242569744450695E-5</v>
      </c>
      <c r="AR995" s="6">
        <f t="shared" ref="AR995" si="11405">$Q$4*$AF$49 *K995</f>
        <v>2.6476704195702298E-5</v>
      </c>
      <c r="AS995" s="6">
        <f t="shared" ref="AS995" si="11406">$Q$4*$AF$49 *L995</f>
        <v>2.7023017915289378E-5</v>
      </c>
      <c r="AT995" s="6">
        <f t="shared" ref="AT995" si="11407">$Q$4*$AF$49 *M995</f>
        <v>2.6242569744450695E-5</v>
      </c>
      <c r="AU995" s="6">
        <f t="shared" ref="AU995" si="11408">$Q$4*$AF$49 *N995</f>
        <v>3.170570694032147E-5</v>
      </c>
      <c r="AV995" s="6">
        <f>$Q$4*$AG$49 *B995</f>
        <v>5.8622748510761062E-7</v>
      </c>
      <c r="AW995" s="6">
        <f t="shared" ref="AW995" si="11409">$Q$4*$AG$49 *C995</f>
        <v>2.2397932879283909E-7</v>
      </c>
      <c r="AX995" s="6">
        <f t="shared" ref="AX995" si="11410">$Q$4*$AG$49 *D995</f>
        <v>2.3044804586988857E-7</v>
      </c>
      <c r="AY995" s="6">
        <f t="shared" ref="AY995" si="11411">$Q$4*$AG$49 *E995</f>
        <v>1.0196315292699279E-6</v>
      </c>
      <c r="AZ995" s="6">
        <f t="shared" ref="AZ995" si="11412">$Q$4*$AG$49 *F995</f>
        <v>1.90584576882571E-6</v>
      </c>
      <c r="BA995" s="6">
        <f t="shared" ref="BA995" si="11413">$Q$4*$AG$49 *G995</f>
        <v>2.1751061171578957E-7</v>
      </c>
      <c r="BB995" s="6">
        <f t="shared" ref="BB995" si="11414">$Q$4*$AG$49 *H995</f>
        <v>2.1751061171578957E-7</v>
      </c>
      <c r="BC995" s="6">
        <f t="shared" ref="BC995" si="11415">$Q$4*$AG$49 *I995</f>
        <v>1.1295997195797698E-6</v>
      </c>
      <c r="BD995" s="6">
        <f t="shared" ref="BD995" si="11416">$Q$4*$AG$49 *J995</f>
        <v>2.1751061171578957E-7</v>
      </c>
      <c r="BE995" s="6">
        <f t="shared" ref="BE995" si="11417">$Q$4*$AG$49 *K995</f>
        <v>2.1945122683890442E-7</v>
      </c>
      <c r="BF995" s="6">
        <f t="shared" ref="BF995" si="11418">$Q$4*$AG$49 *L995</f>
        <v>2.2397932879283909E-7</v>
      </c>
      <c r="BG995" s="6">
        <f t="shared" ref="BG995" si="11419">$Q$4*$AG$49 *M995</f>
        <v>2.1751061171578957E-7</v>
      </c>
      <c r="BH995" s="6">
        <f t="shared" ref="BH995" si="11420">$Q$4*$AG$49 *N995</f>
        <v>2.6279163125513609E-7</v>
      </c>
      <c r="BI995" s="6">
        <f>$Q$4*$AH$49 *B995</f>
        <v>3.4984895032724009E-7</v>
      </c>
      <c r="BJ995" s="6">
        <f t="shared" ref="BJ995" si="11421">$Q$4*$AH$49 *C995</f>
        <v>1.3366642653882154E-7</v>
      </c>
      <c r="BK995" s="6">
        <f t="shared" ref="BK995" si="11422">$Q$4*$AH$49 *D995</f>
        <v>1.3752682874932902E-7</v>
      </c>
      <c r="BL995" s="6">
        <f t="shared" ref="BL995" si="11423">$Q$4*$AH$49 *E995</f>
        <v>6.0849589843124165E-7</v>
      </c>
      <c r="BM995" s="6">
        <f t="shared" ref="BM995" si="11424">$Q$4*$AH$49 *F995</f>
        <v>1.1373710012707666E-6</v>
      </c>
      <c r="BN995" s="6">
        <f t="shared" ref="BN995" si="11425">$Q$4*$AH$49 *G995</f>
        <v>1.2980602432831405E-7</v>
      </c>
      <c r="BO995" s="6">
        <f t="shared" ref="BO995" si="11426">$Q$4*$AH$49 *H995</f>
        <v>1.2980602432831405E-7</v>
      </c>
      <c r="BP995" s="6">
        <f t="shared" ref="BP995" si="11427">$Q$4*$AH$49 *I995</f>
        <v>6.7412273600986892E-7</v>
      </c>
      <c r="BQ995" s="6">
        <f t="shared" ref="BQ995" si="11428">$Q$4*$AH$49 *J995</f>
        <v>1.2980602432831405E-7</v>
      </c>
      <c r="BR995" s="6">
        <f t="shared" ref="BR995" si="11429">$Q$4*$AH$49 *K995</f>
        <v>1.3096414499146631E-7</v>
      </c>
      <c r="BS995" s="6">
        <f t="shared" ref="BS995" si="11430">$Q$4*$AH$49 *L995</f>
        <v>1.3366642653882154E-7</v>
      </c>
      <c r="BT995" s="6">
        <f t="shared" ref="BT995" si="11431">$Q$4*$AH$49 *M995</f>
        <v>1.2980602432831405E-7</v>
      </c>
      <c r="BU995" s="6">
        <f t="shared" ref="BU995" si="11432">$Q$4*$AH$49 *N995</f>
        <v>1.568288398018664E-7</v>
      </c>
      <c r="BV995" s="6">
        <f>$Q$4*AF995</f>
        <v>8.6062295535531408E-4</v>
      </c>
      <c r="BW995" s="6">
        <f>$Q$4*AG995</f>
        <v>-1.7749169523652625E-5</v>
      </c>
      <c r="BX995" s="10">
        <f>$Q$4*AH995</f>
        <v>-4.8166655781480699E-5</v>
      </c>
    </row>
    <row r="996" spans="1:76" x14ac:dyDescent="0.25">
      <c r="A996" s="53"/>
      <c r="B996" s="21" t="s">
        <v>74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7">
        <f>Y989 + Y995</f>
        <v>0.38133997987001267</v>
      </c>
      <c r="Z996" s="7">
        <f t="shared" ref="Z996" si="11433">Z989 + Z995</f>
        <v>-0.26329651234251988</v>
      </c>
      <c r="AA996" s="7">
        <f t="shared" ref="AA996" si="11434">AA989 + AA995</f>
        <v>-0.39355834340603957</v>
      </c>
      <c r="AB996" s="7">
        <f>AB989+AB995</f>
        <v>0.36055141236613458</v>
      </c>
      <c r="AC996" s="41"/>
      <c r="AD996" s="42"/>
      <c r="AE996" s="42"/>
      <c r="AF996" s="42"/>
      <c r="AG996" s="42"/>
      <c r="AH996" s="43"/>
      <c r="AI996" s="7">
        <f>AI989 + AI995</f>
        <v>-4.8605115127602169E-2</v>
      </c>
      <c r="AJ996" s="7">
        <f t="shared" ref="AJ996:BX996" si="11435">AJ989 + AJ995</f>
        <v>0.77508578935135308</v>
      </c>
      <c r="AK996" s="7">
        <f t="shared" si="11435"/>
        <v>0.49724253939212887</v>
      </c>
      <c r="AL996" s="7">
        <f t="shared" si="11435"/>
        <v>8.1670976745196987E-3</v>
      </c>
      <c r="AM996" s="7">
        <f t="shared" si="11435"/>
        <v>5.2916386628563787E-2</v>
      </c>
      <c r="AN996" s="7">
        <f t="shared" si="11435"/>
        <v>0.37525926540008275</v>
      </c>
      <c r="AO996" s="7">
        <f t="shared" si="11435"/>
        <v>0.92196932673410603</v>
      </c>
      <c r="AP996" s="7">
        <f t="shared" si="11435"/>
        <v>9.3578042357251173E-3</v>
      </c>
      <c r="AQ996" s="7">
        <f t="shared" si="11435"/>
        <v>0.59058496086645762</v>
      </c>
      <c r="AR996" s="7">
        <f t="shared" si="11435"/>
        <v>8.0249588097791799E-2</v>
      </c>
      <c r="AS996" s="7">
        <f t="shared" si="11435"/>
        <v>0.54676329638041921</v>
      </c>
      <c r="AT996" s="7">
        <f t="shared" si="11435"/>
        <v>0.92505795160299154</v>
      </c>
      <c r="AU996" s="7">
        <f t="shared" si="11435"/>
        <v>0.83897237287235438</v>
      </c>
      <c r="AV996" s="7">
        <f t="shared" si="11435"/>
        <v>0.64391257688264991</v>
      </c>
      <c r="AW996" s="7">
        <f t="shared" si="11435"/>
        <v>0.89329130378923127</v>
      </c>
      <c r="AX996" s="7">
        <f t="shared" si="11435"/>
        <v>0.68399000456616421</v>
      </c>
      <c r="AY996" s="7">
        <f t="shared" si="11435"/>
        <v>0.91816432001921411</v>
      </c>
      <c r="AZ996" s="7">
        <f t="shared" si="11435"/>
        <v>0.66866883811298827</v>
      </c>
      <c r="BA996" s="7">
        <f t="shared" si="11435"/>
        <v>0.18608796547712128</v>
      </c>
      <c r="BB996" s="7">
        <f t="shared" si="11435"/>
        <v>0.33927412308961918</v>
      </c>
      <c r="BC996" s="7">
        <f t="shared" si="11435"/>
        <v>0.79152364622453242</v>
      </c>
      <c r="BD996" s="7">
        <f t="shared" si="11435"/>
        <v>0.68503595965417996</v>
      </c>
      <c r="BE996" s="7">
        <f t="shared" si="11435"/>
        <v>4.3635157212723319E-2</v>
      </c>
      <c r="BF996" s="7">
        <f t="shared" si="11435"/>
        <v>0.64813579022218637</v>
      </c>
      <c r="BG996" s="7">
        <f t="shared" si="11435"/>
        <v>0.77427634312971694</v>
      </c>
      <c r="BH996" s="7">
        <f t="shared" si="11435"/>
        <v>0.97857961435245466</v>
      </c>
      <c r="BI996" s="7">
        <f t="shared" si="11435"/>
        <v>0.74056656606475257</v>
      </c>
      <c r="BJ996" s="7">
        <f t="shared" si="11435"/>
        <v>0.38507455616107561</v>
      </c>
      <c r="BK996" s="7">
        <f t="shared" si="11435"/>
        <v>0.33173389130106906</v>
      </c>
      <c r="BL996" s="7">
        <f t="shared" si="11435"/>
        <v>5.9119545911600617E-2</v>
      </c>
      <c r="BM996" s="7">
        <f t="shared" si="11435"/>
        <v>0.76485567788746733</v>
      </c>
      <c r="BN996" s="7">
        <f t="shared" si="11435"/>
        <v>0.46545708681154474</v>
      </c>
      <c r="BO996" s="7">
        <f t="shared" si="11435"/>
        <v>0.88919098681007025</v>
      </c>
      <c r="BP996" s="7">
        <f t="shared" si="11435"/>
        <v>0.3408711402512728</v>
      </c>
      <c r="BQ996" s="7">
        <f t="shared" si="11435"/>
        <v>0.3715147549480563</v>
      </c>
      <c r="BR996" s="7">
        <f t="shared" si="11435"/>
        <v>0.31953547517945752</v>
      </c>
      <c r="BS996" s="7">
        <f t="shared" si="11435"/>
        <v>0.2020857376841437</v>
      </c>
      <c r="BT996" s="7">
        <f t="shared" si="11435"/>
        <v>0.79114749050279642</v>
      </c>
      <c r="BU996" s="7">
        <f t="shared" si="11435"/>
        <v>0.21151721166558682</v>
      </c>
      <c r="BV996" s="7">
        <f t="shared" si="11435"/>
        <v>4.1953090774239046E-2</v>
      </c>
      <c r="BW996" s="7">
        <f t="shared" si="11435"/>
        <v>0.31638458510340195</v>
      </c>
      <c r="BX996" s="11">
        <f t="shared" si="11435"/>
        <v>0.56080803558901926</v>
      </c>
    </row>
    <row r="997" spans="1:76" x14ac:dyDescent="0.25">
      <c r="A997" s="53"/>
      <c r="BX997" s="12"/>
    </row>
    <row r="998" spans="1:76" x14ac:dyDescent="0.25">
      <c r="A998" s="53"/>
      <c r="B998" s="8">
        <v>0.29033457249070638</v>
      </c>
      <c r="C998" s="3">
        <v>0.10297397769516729</v>
      </c>
      <c r="D998" s="3">
        <v>0.11189591078066916</v>
      </c>
      <c r="E998" s="3">
        <v>0.48066914498141267</v>
      </c>
      <c r="F998" s="3">
        <v>0.88215613382899627</v>
      </c>
      <c r="G998" s="3">
        <v>0.1</v>
      </c>
      <c r="H998" s="3">
        <v>0.1</v>
      </c>
      <c r="I998" s="3">
        <v>0.41226765799256504</v>
      </c>
      <c r="J998" s="3">
        <v>0.10297397769516729</v>
      </c>
      <c r="K998" s="3">
        <v>0.10059479553903346</v>
      </c>
      <c r="L998" s="3">
        <v>0.10594795539033458</v>
      </c>
      <c r="M998" s="3">
        <v>0.10297397769516729</v>
      </c>
      <c r="N998" s="3">
        <v>0.120817843866171</v>
      </c>
      <c r="O998" s="3">
        <v>0</v>
      </c>
      <c r="P998" s="6">
        <f>$BV$43+ (B998*AI992) + (C998*$AJ$43) +(D998*$AK$43)+(E998*$AL$43)+(F998*$AM$43)+(G998*$AN$43)+(H998*$AO$43)+(I998*$AP$43)+(J998*$AQ$43)+(K998*$AR$43)+(L998*$AS$43)+(M998*$AT$43)+(N998*$AU$43)</f>
        <v>1.1168360491324956</v>
      </c>
      <c r="Q998" s="6">
        <f>$BW$43+ (B998*$AV$43) + (C998*$AW$43) +(D998*$AX$43)+(E998*$AY$43)+(F998*$AZ$43)+(G998*$BA$43)+(H998*$BB$43)+(I998*$BC$43)+(J998*$BD$43)+(K998*$BE$43)+(L998*$BF$43)+(M998*$BG$43)+(N998*$BH$43)</f>
        <v>2.4655634858100868</v>
      </c>
      <c r="R998" s="6">
        <f>$BX$43+ (B998*$BI$43) + (C998*$BJ$43) +(D998*$BK$43)+(E998*$BL$43)+(F998*$BM$43)+(G998*$BN$43)+(H998*$BO$43)+(I998*$BP$43)+(J998*$BQ$43)+(K998*$BR$43)+(L998*$BS$43)+(M998*$BT$43)+(N998*$BU$43)</f>
        <v>2.0036371550250882</v>
      </c>
      <c r="S998" s="6">
        <f>1/(1+EXP(-P998))</f>
        <v>0.7534013645401284</v>
      </c>
      <c r="T998" s="6">
        <f t="shared" ref="T998" si="11436">1/(1+EXP(-Q998))</f>
        <v>0.92169215469987387</v>
      </c>
      <c r="U998" s="6">
        <f t="shared" ref="U998" si="11437">1/(1+EXP(-R998))</f>
        <v>0.88117842732851526</v>
      </c>
      <c r="V998" s="6">
        <f>AB989+(S998*Y989)+(T998*Z989)+(U998*AA989)</f>
        <v>1.8762765318172725E-2</v>
      </c>
      <c r="W998" s="6">
        <f t="shared" ref="W998" si="11438">1/(1+EXP(-V998))</f>
        <v>0.50469055372460692</v>
      </c>
      <c r="X998" s="6">
        <f>(O998 -W998) *W998 * (1-W998)</f>
        <v>-0.12616153458577734</v>
      </c>
      <c r="Y998" s="6">
        <f>$Q$4*X998*S998</f>
        <v>-9.5050272309401256E-3</v>
      </c>
      <c r="Z998" s="6">
        <f>$Q$4*X998*T998</f>
        <v>-1.1628209665260777E-2</v>
      </c>
      <c r="AA998" s="6">
        <f>$Q$4*X998*U998</f>
        <v>-1.1117082263564736E-2</v>
      </c>
      <c r="AB998" s="6">
        <f>$Q$4*X998</f>
        <v>-1.2616153458577735E-2</v>
      </c>
      <c r="AC998" s="6">
        <f>X998 *Y989</f>
        <v>-4.6935005632192488E-2</v>
      </c>
      <c r="AD998" s="6">
        <f>X998 *Z989</f>
        <v>3.4664381778408943E-2</v>
      </c>
      <c r="AE998" s="6">
        <f>X998 *AA989</f>
        <v>5.1031544417818049E-2</v>
      </c>
      <c r="AF998" s="6">
        <f>AC998 *S998*(1 - S998)</f>
        <v>-8.7199490198556079E-3</v>
      </c>
      <c r="AG998" s="6">
        <f>AD998 *T998*(1 - T998)</f>
        <v>2.5019269442350099E-3</v>
      </c>
      <c r="AH998" s="6">
        <f>AE998 *U998*(1 - U998)</f>
        <v>5.343156128892434E-3</v>
      </c>
      <c r="AI998" s="6">
        <f>$Q$4*$AF$52 *B998</f>
        <v>-4.4871305332942388E-4</v>
      </c>
      <c r="AJ998" s="6">
        <f t="shared" ref="AJ998" si="11439">$Q$4*$AF$52 *C998</f>
        <v>-1.5914662710915544E-4</v>
      </c>
      <c r="AK998" s="6">
        <f t="shared" ref="AK998" si="11440">$Q$4*$AF$52 *D998</f>
        <v>-1.7293550454821583E-4</v>
      </c>
      <c r="AL998" s="6">
        <f t="shared" ref="AL998" si="11441">$Q$4*$AF$52 *E998</f>
        <v>-7.4287577202937895E-4</v>
      </c>
      <c r="AM998" s="6">
        <f t="shared" ref="AM998" si="11442">$Q$4*$AF$52 *F998</f>
        <v>-1.3633752567870968E-3</v>
      </c>
      <c r="AN998" s="6">
        <f t="shared" ref="AN998" si="11443">$Q$4*$AF$52 *G998</f>
        <v>-1.5455033462946863E-4</v>
      </c>
      <c r="AO998" s="6">
        <f t="shared" ref="AO998" si="11444">$Q$4*$AF$52 *H998</f>
        <v>-1.5455033462946863E-4</v>
      </c>
      <c r="AP998" s="6">
        <f t="shared" ref="AP998" si="11445">$Q$4*$AF$52 *I998</f>
        <v>-6.3716104499658254E-4</v>
      </c>
      <c r="AQ998" s="6">
        <f t="shared" ref="AQ998" si="11446">$Q$4*$AF$52 *J998</f>
        <v>-1.5914662710915544E-4</v>
      </c>
      <c r="AR998" s="6">
        <f t="shared" ref="AR998" si="11447">$Q$4*$AF$52 *K998</f>
        <v>-1.5546959312540598E-4</v>
      </c>
      <c r="AS998" s="6">
        <f t="shared" ref="AS998" si="11448">$Q$4*$AF$52 *L998</f>
        <v>-1.6374291958884223E-4</v>
      </c>
      <c r="AT998" s="6">
        <f t="shared" ref="AT998" si="11449">$Q$4*$AF$52 *M998</f>
        <v>-1.5914662710915544E-4</v>
      </c>
      <c r="AU998" s="6">
        <f t="shared" ref="AU998" si="11450">$Q$4*$AF$52 *N998</f>
        <v>-1.8672438198727621E-4</v>
      </c>
      <c r="AV998" s="6">
        <f>$Q$4*$AG$52 *B998</f>
        <v>-5.0799712809904275E-5</v>
      </c>
      <c r="AW998" s="6">
        <f t="shared" ref="AW998" si="11451">$Q$4*$AG$52 *C998</f>
        <v>-1.8017311713628017E-5</v>
      </c>
      <c r="AX998" s="6">
        <f t="shared" ref="AX998" si="11452">$Q$4*$AG$52 *D998</f>
        <v>-1.9578378432498315E-5</v>
      </c>
      <c r="AY998" s="6">
        <f t="shared" ref="AY998" si="11453">$Q$4*$AG$52 *E998</f>
        <v>-8.4102469479137277E-5</v>
      </c>
      <c r="AZ998" s="6">
        <f t="shared" ref="AZ998" si="11454">$Q$4*$AG$52 *F998</f>
        <v>-1.5435047182830067E-4</v>
      </c>
      <c r="BA998" s="6">
        <f t="shared" ref="BA998" si="11455">$Q$4*$AG$52 *G998</f>
        <v>-1.7496956140671253E-5</v>
      </c>
      <c r="BB998" s="6">
        <f t="shared" ref="BB998" si="11456">$Q$4*$AG$52 *H998</f>
        <v>-1.7496956140671253E-5</v>
      </c>
      <c r="BC998" s="6">
        <f t="shared" ref="BC998" si="11457">$Q$4*$AG$52 *I998</f>
        <v>-7.2134291301131665E-5</v>
      </c>
      <c r="BD998" s="6">
        <f t="shared" ref="BD998" si="11458">$Q$4*$AG$52 *J998</f>
        <v>-1.8017311713628017E-5</v>
      </c>
      <c r="BE998" s="6">
        <f t="shared" ref="BE998" si="11459">$Q$4*$AG$52 *K998</f>
        <v>-1.7601027255262605E-5</v>
      </c>
      <c r="BF998" s="6">
        <f t="shared" ref="BF998" si="11460">$Q$4*$AG$52 *L998</f>
        <v>-1.8537667286584785E-5</v>
      </c>
      <c r="BG998" s="6">
        <f t="shared" ref="BG998" si="11461">$Q$4*$AG$52 *M998</f>
        <v>-1.8017311713628017E-5</v>
      </c>
      <c r="BH998" s="6">
        <f t="shared" ref="BH998" si="11462">$Q$4*$AG$52 *N998</f>
        <v>-2.1139445151368612E-5</v>
      </c>
      <c r="BI998" s="6">
        <f>$Q$4*$AH$52 *B998</f>
        <v>-2.4001231093712511E-5</v>
      </c>
      <c r="BJ998" s="6">
        <f t="shared" ref="BJ998" si="11463">$Q$4*$AH$52 *C998</f>
        <v>-8.5126005287559081E-6</v>
      </c>
      <c r="BK998" s="6">
        <f t="shared" ref="BK998" si="11464">$Q$4*$AH$52 *D998</f>
        <v>-9.2501543651824131E-6</v>
      </c>
      <c r="BL998" s="6">
        <f t="shared" ref="BL998" si="11465">$Q$4*$AH$52 *E998</f>
        <v>-3.9735712937477939E-5</v>
      </c>
      <c r="BM998" s="6">
        <f t="shared" ref="BM998" si="11466">$Q$4*$AH$52 *F998</f>
        <v>-7.292563557667065E-5</v>
      </c>
      <c r="BN998" s="6">
        <f t="shared" ref="BN998" si="11467">$Q$4*$AH$52 *G998</f>
        <v>-8.2667492499470737E-6</v>
      </c>
      <c r="BO998" s="6">
        <f t="shared" ref="BO998" si="11468">$Q$4*$AH$52 *H998</f>
        <v>-8.2667492499470737E-6</v>
      </c>
      <c r="BP998" s="6">
        <f t="shared" ref="BP998" si="11469">$Q$4*$AH$52 *I998</f>
        <v>-3.4081133524874732E-5</v>
      </c>
      <c r="BQ998" s="6">
        <f t="shared" ref="BQ998" si="11470">$Q$4*$AH$52 *J998</f>
        <v>-8.5126005287559081E-6</v>
      </c>
      <c r="BR998" s="6">
        <f t="shared" ref="BR998" si="11471">$Q$4*$AH$52 *K998</f>
        <v>-8.3159195057088406E-6</v>
      </c>
      <c r="BS998" s="6">
        <f t="shared" ref="BS998" si="11472">$Q$4*$AH$52 *L998</f>
        <v>-8.7584518075647443E-6</v>
      </c>
      <c r="BT998" s="6">
        <f t="shared" ref="BT998" si="11473">$Q$4*$AH$52 *M998</f>
        <v>-8.5126005287559081E-6</v>
      </c>
      <c r="BU998" s="6">
        <f t="shared" ref="BU998" si="11474">$Q$4*$AH$52 *N998</f>
        <v>-9.9877082016089164E-6</v>
      </c>
      <c r="BV998" s="6">
        <f>$Q$4*AF998</f>
        <v>-8.7199490198556085E-4</v>
      </c>
      <c r="BW998" s="6">
        <f>$Q$4*AG998</f>
        <v>2.5019269442350101E-4</v>
      </c>
      <c r="BX998" s="10">
        <f>$Q$4*AH998</f>
        <v>5.3431561288924342E-4</v>
      </c>
    </row>
    <row r="999" spans="1:76" x14ac:dyDescent="0.25">
      <c r="A999" s="53"/>
      <c r="B999" s="21" t="s">
        <v>74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13">
        <f>Y996+Y998</f>
        <v>0.37183495263907257</v>
      </c>
      <c r="Z999" s="13">
        <f t="shared" ref="Z999:AB999" si="11475">Z996+Z998</f>
        <v>-0.27492472200778068</v>
      </c>
      <c r="AA999" s="13">
        <f t="shared" si="11475"/>
        <v>-0.40467542566960429</v>
      </c>
      <c r="AB999" s="13">
        <f t="shared" si="11475"/>
        <v>0.34793525890755683</v>
      </c>
      <c r="AC999" s="36" t="s">
        <v>74</v>
      </c>
      <c r="AD999" s="36"/>
      <c r="AE999" s="36"/>
      <c r="AF999" s="36"/>
      <c r="AG999" s="36"/>
      <c r="AH999" s="36"/>
      <c r="AI999" s="14">
        <f>AI996+AI998</f>
        <v>-4.905382818093159E-2</v>
      </c>
      <c r="AJ999" s="14">
        <f t="shared" ref="AJ999:BV999" si="11476">AJ996+AJ998</f>
        <v>0.77492664272424394</v>
      </c>
      <c r="AK999" s="14">
        <f t="shared" si="11476"/>
        <v>0.49706960388758065</v>
      </c>
      <c r="AL999" s="14">
        <f t="shared" si="11476"/>
        <v>7.4242219024903194E-3</v>
      </c>
      <c r="AM999" s="14">
        <f t="shared" si="11476"/>
        <v>5.1553011371776689E-2</v>
      </c>
      <c r="AN999" s="14">
        <f t="shared" si="11476"/>
        <v>0.37510471506545329</v>
      </c>
      <c r="AO999" s="14">
        <f t="shared" si="11476"/>
        <v>0.92181477639947651</v>
      </c>
      <c r="AP999" s="14">
        <f t="shared" si="11476"/>
        <v>8.7206431907285355E-3</v>
      </c>
      <c r="AQ999" s="14">
        <f t="shared" si="11476"/>
        <v>0.59042581423934848</v>
      </c>
      <c r="AR999" s="14">
        <f t="shared" si="11476"/>
        <v>8.0094118504666398E-2</v>
      </c>
      <c r="AS999" s="14">
        <f t="shared" si="11476"/>
        <v>0.54659955346083033</v>
      </c>
      <c r="AT999" s="14">
        <f t="shared" si="11476"/>
        <v>0.92489880497588239</v>
      </c>
      <c r="AU999" s="14">
        <f t="shared" si="11476"/>
        <v>0.83878564849036708</v>
      </c>
      <c r="AV999" s="14">
        <f t="shared" si="11476"/>
        <v>0.64386177716984005</v>
      </c>
      <c r="AW999" s="14">
        <f t="shared" si="11476"/>
        <v>0.89327328647751769</v>
      </c>
      <c r="AX999" s="14">
        <f t="shared" si="11476"/>
        <v>0.68397042618773174</v>
      </c>
      <c r="AY999" s="14">
        <f t="shared" si="11476"/>
        <v>0.91808021754973501</v>
      </c>
      <c r="AZ999" s="14">
        <f t="shared" si="11476"/>
        <v>0.66851448764115995</v>
      </c>
      <c r="BA999" s="14">
        <f t="shared" si="11476"/>
        <v>0.18607046852098061</v>
      </c>
      <c r="BB999" s="14">
        <f t="shared" si="11476"/>
        <v>0.33925662613347851</v>
      </c>
      <c r="BC999" s="14">
        <f t="shared" si="11476"/>
        <v>0.79145151193323127</v>
      </c>
      <c r="BD999" s="14">
        <f t="shared" si="11476"/>
        <v>0.68501794234246638</v>
      </c>
      <c r="BE999" s="14">
        <f t="shared" si="11476"/>
        <v>4.3617556185468059E-2</v>
      </c>
      <c r="BF999" s="14">
        <f t="shared" si="11476"/>
        <v>0.64811725255489983</v>
      </c>
      <c r="BG999" s="14">
        <f t="shared" si="11476"/>
        <v>0.77425832581800336</v>
      </c>
      <c r="BH999" s="14">
        <f t="shared" si="11476"/>
        <v>0.9785584749073033</v>
      </c>
      <c r="BI999" s="14">
        <f t="shared" si="11476"/>
        <v>0.74054256483365888</v>
      </c>
      <c r="BJ999" s="14">
        <f t="shared" si="11476"/>
        <v>0.38506604356054686</v>
      </c>
      <c r="BK999" s="14">
        <f t="shared" si="11476"/>
        <v>0.33172464114670386</v>
      </c>
      <c r="BL999" s="14">
        <f t="shared" si="11476"/>
        <v>5.9079810198663138E-2</v>
      </c>
      <c r="BM999" s="14">
        <f t="shared" si="11476"/>
        <v>0.76478275225189063</v>
      </c>
      <c r="BN999" s="14">
        <f t="shared" si="11476"/>
        <v>0.46544882006229477</v>
      </c>
      <c r="BO999" s="14">
        <f t="shared" si="11476"/>
        <v>0.88918272006082033</v>
      </c>
      <c r="BP999" s="14">
        <f t="shared" si="11476"/>
        <v>0.34083705911774792</v>
      </c>
      <c r="BQ999" s="14">
        <f t="shared" si="11476"/>
        <v>0.37150624234752755</v>
      </c>
      <c r="BR999" s="14">
        <f t="shared" si="11476"/>
        <v>0.31952715925995179</v>
      </c>
      <c r="BS999" s="14">
        <f t="shared" si="11476"/>
        <v>0.20207697923233614</v>
      </c>
      <c r="BT999" s="14">
        <f t="shared" si="11476"/>
        <v>0.79113897790226761</v>
      </c>
      <c r="BU999" s="14">
        <f t="shared" si="11476"/>
        <v>0.21150722395738522</v>
      </c>
      <c r="BV999" s="14">
        <f t="shared" si="11476"/>
        <v>4.1081095872253483E-2</v>
      </c>
      <c r="BW999" s="14">
        <f>BW996+BW998</f>
        <v>0.31663477779782545</v>
      </c>
      <c r="BX999" s="15">
        <f t="shared" ref="BX999" si="11477">BX996+BX998</f>
        <v>0.56134235120190845</v>
      </c>
    </row>
    <row r="1000" spans="1:76" x14ac:dyDescent="0.25">
      <c r="A1000" s="53"/>
      <c r="BX1000" s="12"/>
    </row>
    <row r="1001" spans="1:76" ht="14.25" customHeight="1" x14ac:dyDescent="0.25">
      <c r="A1001" s="53"/>
      <c r="B1001" s="8">
        <v>0.32007434944237922</v>
      </c>
      <c r="C1001" s="3">
        <v>0.1</v>
      </c>
      <c r="D1001" s="3">
        <v>0.10594795539033458</v>
      </c>
      <c r="E1001" s="3">
        <v>0.45687732342007437</v>
      </c>
      <c r="F1001" s="3">
        <v>0.9</v>
      </c>
      <c r="G1001" s="3">
        <v>0.1</v>
      </c>
      <c r="H1001" s="3">
        <v>0.10594795539033458</v>
      </c>
      <c r="I1001" s="3">
        <v>0.45985130111524164</v>
      </c>
      <c r="J1001" s="3">
        <v>0.10297397769516729</v>
      </c>
      <c r="K1001" s="3">
        <v>0.10059479553903346</v>
      </c>
      <c r="L1001" s="3">
        <v>0.10297397769516729</v>
      </c>
      <c r="M1001" s="3">
        <v>0.10297397769516729</v>
      </c>
      <c r="N1001" s="3">
        <v>0.10892193308550187</v>
      </c>
      <c r="O1001" s="3">
        <v>0</v>
      </c>
      <c r="P1001" s="6">
        <f>$BV$43+ (B1001*AI995) + (C1001*$AJ$43) +(D1001*$AK$43)+(E1001*$AL$43)+(F1001*$AM$43)+(G1001*$AN$43)+(H1001*$AO$43)+(I1001*$AP$43)+(J1001*$AQ$43)+(K1001*$AR$43)+(L1001*$AS$43)+(M1001*$AT$43)+(N1001*$AU$43)</f>
        <v>1.1143230549601821</v>
      </c>
      <c r="Q1001" s="6">
        <f>$BW$43+ (B1001*$AV$43) + (C1001*$AW$43) +(D1001*$AX$43)+(E1001*$AY$43)+(F1001*$AZ$43)+(G1001*$BA$43)+(H1001*$BB$43)+(I1001*$BC$43)+(J1001*$BD$43)+(K1001*$BE$43)+(L1001*$BF$43)+(M1001*$BG$43)+(N1001*$BH$43)</f>
        <v>2.4954608669463334</v>
      </c>
      <c r="R1001" s="6">
        <f>$BX$43+ (B1001*$BI$43) + (C1001*$BJ$43) +(D1001*$BK$43)+(E1001*$BL$43)+(F1001*$BM$43)+(G1001*$BN$43)+(H1001*$BO$43)+(I1001*$BP$43)+(J1001*$BQ$43)+(K1001*$BR$43)+(L1001*$BS$43)+(M1001*$BT$43)+(N1001*$BU$43)</f>
        <v>2.053859722839591</v>
      </c>
      <c r="S1001" s="6">
        <f t="shared" ref="S1001" si="11478">1/(1+EXP(-P1001))</f>
        <v>0.75293418375792309</v>
      </c>
      <c r="T1001" s="6">
        <f>1/(1+EXP(-Q1001))</f>
        <v>0.92382299661895484</v>
      </c>
      <c r="U1001" s="6">
        <f>1/(1+EXP(-R1001))</f>
        <v>0.88633704164848148</v>
      </c>
      <c r="V1001" s="6">
        <f>AB989+(S1001*Y989)+(T1001*Z989)+(U1001*AA989)</f>
        <v>1.5916862187562442E-2</v>
      </c>
      <c r="W1001" s="6">
        <f t="shared" ref="W1001" si="11479">1/(1+EXP(-V1001))</f>
        <v>0.50397913153899065</v>
      </c>
      <c r="X1001" s="6">
        <f>(O1001 -W1001) *W1001 * (1-W1001)</f>
        <v>-0.12598680313731467</v>
      </c>
      <c r="Y1001" s="6">
        <f>$Q$4*X1001*S1001</f>
        <v>-9.4859770784464174E-3</v>
      </c>
      <c r="Z1001" s="6">
        <f>$Q$4*X1001*T1001</f>
        <v>-1.1638950600875638E-2</v>
      </c>
      <c r="AA1001" s="6">
        <f>$Q$4*X1001*U1001</f>
        <v>-1.1166677037947711E-2</v>
      </c>
      <c r="AB1001" s="6">
        <f>$Q$4*X1001</f>
        <v>-1.2598680313731467E-2</v>
      </c>
      <c r="AC1001" s="6">
        <f>$X1001 *Y989</f>
        <v>-4.6870001496465682E-2</v>
      </c>
      <c r="AD1001" s="6">
        <f>$X1001 *Z989</f>
        <v>3.4616372235261809E-2</v>
      </c>
      <c r="AE1001" s="6">
        <f>$X1001 *AA989</f>
        <v>5.0960866649806674E-2</v>
      </c>
      <c r="AF1001" s="6">
        <f>AC1001 *S1001*(1 - S1001)</f>
        <v>-8.7189591578252269E-3</v>
      </c>
      <c r="AG1001" s="6">
        <f>AD1001 *T1001*(1 - T1001)</f>
        <v>2.4360949175678023E-3</v>
      </c>
      <c r="AH1001" s="6">
        <f>AE1001 *U1001*(1 - U1001)</f>
        <v>5.1339857646549407E-3</v>
      </c>
      <c r="AI1001" s="6">
        <f t="shared" ref="AI1001" si="11480">$Q$4*$AF$33 *B1001</f>
        <v>-4.7762817871976817E-4</v>
      </c>
      <c r="AJ1001" s="6">
        <f t="shared" ref="AJ1001" si="11481">$Q$4*$AF$33 *C1001</f>
        <v>-1.4922413481488689E-4</v>
      </c>
      <c r="AK1001" s="6">
        <f t="shared" ref="AK1001" si="11482">$Q$4*$AF$33 *D1001</f>
        <v>-1.5809991978528909E-4</v>
      </c>
      <c r="AL1001" s="6">
        <f t="shared" ref="AL1001" si="11483">$Q$4*$AF$33 *E1001</f>
        <v>-6.817712330390186E-4</v>
      </c>
      <c r="AM1001" s="6">
        <f t="shared" ref="AM1001" si="11484">$Q$4*$AF$33 *F1001</f>
        <v>-1.3430172133339822E-3</v>
      </c>
      <c r="AN1001" s="6">
        <f t="shared" ref="AN1001" si="11485">$Q$4*$AF$33 *G1001</f>
        <v>-1.4922413481488689E-4</v>
      </c>
      <c r="AO1001" s="6">
        <f t="shared" ref="AO1001" si="11486">$Q$4*$AF$33 *H1001</f>
        <v>-1.5809991978528909E-4</v>
      </c>
      <c r="AP1001" s="6">
        <f t="shared" ref="AP1001" si="11487">$Q$4*$AF$33 *I1001</f>
        <v>-6.8620912552421962E-4</v>
      </c>
      <c r="AQ1001" s="6">
        <f t="shared" ref="AQ1001" si="11488">$Q$4*$AF$33 *J1001</f>
        <v>-1.5366202730008799E-4</v>
      </c>
      <c r="AR1001" s="6">
        <f t="shared" ref="AR1001" si="11489">$Q$4*$AF$33 *K1001</f>
        <v>-1.501117133119271E-4</v>
      </c>
      <c r="AS1001" s="6">
        <f t="shared" ref="AS1001" si="11490">$Q$4*$AF$33 *L1001</f>
        <v>-1.5366202730008799E-4</v>
      </c>
      <c r="AT1001" s="6">
        <f t="shared" ref="AT1001" si="11491">$Q$4*$AF$33 *M1001</f>
        <v>-1.5366202730008799E-4</v>
      </c>
      <c r="AU1001" s="6">
        <f t="shared" ref="AU1001" si="11492">$Q$4*$AF$33 *N1001</f>
        <v>-1.6253781227049019E-4</v>
      </c>
      <c r="AV1001" s="6">
        <f t="shared" ref="AV1001" si="11493">$Q$4*$AG$33 *B1001</f>
        <v>-5.733351398497838E-5</v>
      </c>
      <c r="AW1001" s="6">
        <f t="shared" ref="AW1001" si="11494">$Q$4*$AG$33 *C1001</f>
        <v>-1.7912561279859678E-5</v>
      </c>
      <c r="AX1001" s="6">
        <f t="shared" ref="AX1001" si="11495">$Q$4*$AG$33 *D1001</f>
        <v>-1.8977992434052078E-5</v>
      </c>
      <c r="AY1001" s="6">
        <f t="shared" ref="AY1001" si="11496">$Q$4*$AG$33 *E1001</f>
        <v>-8.1838430531403508E-5</v>
      </c>
      <c r="AZ1001" s="6">
        <f t="shared" ref="AZ1001" si="11497">$Q$4*$AG$33 *F1001</f>
        <v>-1.6121305151873711E-4</v>
      </c>
      <c r="BA1001" s="6">
        <f t="shared" ref="BA1001" si="11498">$Q$4*$AG$33 *G1001</f>
        <v>-1.7912561279859678E-5</v>
      </c>
      <c r="BB1001" s="6">
        <f t="shared" ref="BB1001" si="11499">$Q$4*$AG$33 *H1001</f>
        <v>-1.8977992434052078E-5</v>
      </c>
      <c r="BC1001" s="6">
        <f t="shared" ref="BC1001" si="11500">$Q$4*$AG$33 *I1001</f>
        <v>-8.2371146108499717E-5</v>
      </c>
      <c r="BD1001" s="6">
        <f t="shared" ref="BD1001" si="11501">$Q$4*$AG$33 *J1001</f>
        <v>-1.8445276856955879E-5</v>
      </c>
      <c r="BE1001" s="6">
        <f t="shared" ref="BE1001" si="11502">$Q$4*$AG$33 *K1001</f>
        <v>-1.8019104395278919E-5</v>
      </c>
      <c r="BF1001" s="6">
        <f t="shared" ref="BF1001" si="11503">$Q$4*$AG$33 *L1001</f>
        <v>-1.8445276856955879E-5</v>
      </c>
      <c r="BG1001" s="6">
        <f t="shared" ref="BG1001" si="11504">$Q$4*$AG$33 *M1001</f>
        <v>-1.8445276856955879E-5</v>
      </c>
      <c r="BH1001" s="6">
        <f t="shared" ref="BH1001" si="11505">$Q$4*$AG$33 *N1001</f>
        <v>-1.9510708011148276E-5</v>
      </c>
      <c r="BI1001" s="6">
        <f t="shared" ref="BI1001" si="11506">$Q$4*$AH$33 *B1001</f>
        <v>-3.1616436273228051E-5</v>
      </c>
      <c r="BJ1001" s="6">
        <f t="shared" ref="BJ1001" si="11507">$Q$4*$AH$33 *C1001</f>
        <v>-9.8778412979074856E-6</v>
      </c>
      <c r="BK1001" s="6">
        <f t="shared" ref="BK1001" si="11508">$Q$4*$AH$33 *D1001</f>
        <v>-1.0465370891835069E-5</v>
      </c>
      <c r="BL1001" s="6">
        <f t="shared" ref="BL1001" si="11509">$Q$4*$AH$33 *E1001</f>
        <v>-4.5129616933562451E-5</v>
      </c>
      <c r="BM1001" s="6">
        <f t="shared" ref="BM1001" si="11510">$Q$4*$AH$33 *F1001</f>
        <v>-8.8900571681167377E-5</v>
      </c>
      <c r="BN1001" s="6">
        <f t="shared" ref="BN1001" si="11511">$Q$4*$AH$33 *G1001</f>
        <v>-9.8778412979074856E-6</v>
      </c>
      <c r="BO1001" s="6">
        <f t="shared" ref="BO1001" si="11512">$Q$4*$AH$33 *H1001</f>
        <v>-1.0465370891835069E-5</v>
      </c>
      <c r="BP1001" s="6">
        <f t="shared" ref="BP1001" si="11513">$Q$4*$AH$33 *I1001</f>
        <v>-4.5423381730526246E-5</v>
      </c>
      <c r="BQ1001" s="6">
        <f t="shared" ref="BQ1001" si="11514">$Q$4*$AH$33 *J1001</f>
        <v>-1.0171606094871277E-5</v>
      </c>
      <c r="BR1001" s="6">
        <f t="shared" ref="BR1001" si="11515">$Q$4*$AH$33 *K1001</f>
        <v>-9.9365942573002432E-6</v>
      </c>
      <c r="BS1001" s="6">
        <f t="shared" ref="BS1001" si="11516">$Q$4*$AH$33 *L1001</f>
        <v>-1.0171606094871277E-5</v>
      </c>
      <c r="BT1001" s="6">
        <f t="shared" ref="BT1001" si="11517">$Q$4*$AH$33 *M1001</f>
        <v>-1.0171606094871277E-5</v>
      </c>
      <c r="BU1001" s="6">
        <f t="shared" ref="BU1001" si="11518">$Q$4*$AH$33 *N1001</f>
        <v>-1.075913568879886E-5</v>
      </c>
      <c r="BV1001" s="6">
        <f>AF1001*BV999</f>
        <v>-3.5818439706888065E-4</v>
      </c>
      <c r="BW1001" s="6">
        <f t="shared" ref="BW1001" si="11519">AG1001*BW999</f>
        <v>7.7135237291849296E-4</v>
      </c>
      <c r="BX1001" s="10">
        <f>AH1001*BX999</f>
        <v>2.8819236401685321E-3</v>
      </c>
    </row>
    <row r="1002" spans="1:76" x14ac:dyDescent="0.25">
      <c r="A1002" s="53"/>
      <c r="B1002" s="21" t="s">
        <v>74</v>
      </c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13">
        <f>Y999+Y1001</f>
        <v>0.36234897556062617</v>
      </c>
      <c r="Z1002" s="13">
        <f t="shared" ref="Z1002:AB1002" si="11520">Z999+Z1001</f>
        <v>-0.28656367260865634</v>
      </c>
      <c r="AA1002" s="13">
        <f t="shared" si="11520"/>
        <v>-0.41584210270755201</v>
      </c>
      <c r="AB1002" s="13">
        <f t="shared" si="11520"/>
        <v>0.33533657859382537</v>
      </c>
      <c r="AC1002" s="36" t="s">
        <v>74</v>
      </c>
      <c r="AD1002" s="36"/>
      <c r="AE1002" s="36"/>
      <c r="AF1002" s="36"/>
      <c r="AG1002" s="36"/>
      <c r="AH1002" s="36"/>
      <c r="AI1002" s="14">
        <f>AI999+AI1001</f>
        <v>-4.9531456359651359E-2</v>
      </c>
      <c r="AJ1002" s="14">
        <f t="shared" ref="AJ1002:BX1002" si="11521">AJ999+AJ1001</f>
        <v>0.77477741858942906</v>
      </c>
      <c r="AK1002" s="14">
        <f t="shared" si="11521"/>
        <v>0.49691150396779538</v>
      </c>
      <c r="AL1002" s="14">
        <f t="shared" si="11521"/>
        <v>6.7424506694513005E-3</v>
      </c>
      <c r="AM1002" s="14">
        <f t="shared" si="11521"/>
        <v>5.0209994158442704E-2</v>
      </c>
      <c r="AN1002" s="14">
        <f t="shared" si="11521"/>
        <v>0.3749554909306384</v>
      </c>
      <c r="AO1002" s="14">
        <f t="shared" si="11521"/>
        <v>0.92165667647969118</v>
      </c>
      <c r="AP1002" s="14">
        <f t="shared" si="11521"/>
        <v>8.0344340652043159E-3</v>
      </c>
      <c r="AQ1002" s="14">
        <f t="shared" si="11521"/>
        <v>0.59027215221204843</v>
      </c>
      <c r="AR1002" s="14">
        <f t="shared" si="11521"/>
        <v>7.9944006791354466E-2</v>
      </c>
      <c r="AS1002" s="14">
        <f t="shared" si="11521"/>
        <v>0.54644589143353028</v>
      </c>
      <c r="AT1002" s="14">
        <f t="shared" si="11521"/>
        <v>0.92474514294858234</v>
      </c>
      <c r="AU1002" s="14">
        <f t="shared" si="11521"/>
        <v>0.83862311067809658</v>
      </c>
      <c r="AV1002" s="14">
        <f t="shared" si="11521"/>
        <v>0.6438044436558551</v>
      </c>
      <c r="AW1002" s="14">
        <f t="shared" si="11521"/>
        <v>0.89325537391623788</v>
      </c>
      <c r="AX1002" s="14">
        <f t="shared" si="11521"/>
        <v>0.68395144819529774</v>
      </c>
      <c r="AY1002" s="14">
        <f t="shared" si="11521"/>
        <v>0.91799837911920357</v>
      </c>
      <c r="AZ1002" s="14">
        <f t="shared" si="11521"/>
        <v>0.66835327458964122</v>
      </c>
      <c r="BA1002" s="14">
        <f t="shared" si="11521"/>
        <v>0.18605255595970074</v>
      </c>
      <c r="BB1002" s="14">
        <f t="shared" si="11521"/>
        <v>0.33923764814104446</v>
      </c>
      <c r="BC1002" s="14">
        <f t="shared" si="11521"/>
        <v>0.79136914078712273</v>
      </c>
      <c r="BD1002" s="14">
        <f t="shared" si="11521"/>
        <v>0.68499949706560948</v>
      </c>
      <c r="BE1002" s="14">
        <f t="shared" si="11521"/>
        <v>4.3599537081072781E-2</v>
      </c>
      <c r="BF1002" s="14">
        <f t="shared" si="11521"/>
        <v>0.64809880727804292</v>
      </c>
      <c r="BG1002" s="14">
        <f t="shared" si="11521"/>
        <v>0.77423988054114645</v>
      </c>
      <c r="BH1002" s="14">
        <f t="shared" si="11521"/>
        <v>0.9785389641992922</v>
      </c>
      <c r="BI1002" s="14">
        <f t="shared" si="11521"/>
        <v>0.74051094839738563</v>
      </c>
      <c r="BJ1002" s="14">
        <f t="shared" si="11521"/>
        <v>0.38505616571924894</v>
      </c>
      <c r="BK1002" s="14">
        <f t="shared" si="11521"/>
        <v>0.33171417577581203</v>
      </c>
      <c r="BL1002" s="14">
        <f t="shared" si="11521"/>
        <v>5.9034680581729573E-2</v>
      </c>
      <c r="BM1002" s="14">
        <f t="shared" si="11521"/>
        <v>0.76469385168020942</v>
      </c>
      <c r="BN1002" s="14">
        <f t="shared" si="11521"/>
        <v>0.46543894222099685</v>
      </c>
      <c r="BO1002" s="14">
        <f t="shared" si="11521"/>
        <v>0.88917225468992844</v>
      </c>
      <c r="BP1002" s="14">
        <f t="shared" si="11521"/>
        <v>0.3407916357360174</v>
      </c>
      <c r="BQ1002" s="14">
        <f t="shared" si="11521"/>
        <v>0.3714960707414327</v>
      </c>
      <c r="BR1002" s="14">
        <f t="shared" si="11521"/>
        <v>0.31951722266569449</v>
      </c>
      <c r="BS1002" s="14">
        <f t="shared" si="11521"/>
        <v>0.20206680762624127</v>
      </c>
      <c r="BT1002" s="14">
        <f t="shared" si="11521"/>
        <v>0.79112880629617277</v>
      </c>
      <c r="BU1002" s="14">
        <f t="shared" si="11521"/>
        <v>0.21149646482169643</v>
      </c>
      <c r="BV1002" s="14">
        <f t="shared" si="11521"/>
        <v>4.0722911475184601E-2</v>
      </c>
      <c r="BW1002" s="14">
        <f t="shared" si="11521"/>
        <v>0.31740613017074393</v>
      </c>
      <c r="BX1002" s="15">
        <f t="shared" si="11521"/>
        <v>0.56422427484207693</v>
      </c>
    </row>
    <row r="1003" spans="1:76" x14ac:dyDescent="0.25">
      <c r="A1003" s="53"/>
      <c r="BX1003" s="12"/>
    </row>
    <row r="1004" spans="1:76" x14ac:dyDescent="0.25">
      <c r="A1004" s="53"/>
      <c r="B1004" s="8">
        <v>0.29330855018587365</v>
      </c>
      <c r="C1004" s="3">
        <v>0.10297397769516729</v>
      </c>
      <c r="D1004" s="3">
        <v>0.11189591078066916</v>
      </c>
      <c r="E1004" s="3">
        <v>0.45687732342007437</v>
      </c>
      <c r="F1004" s="3">
        <v>0.62639405204460963</v>
      </c>
      <c r="G1004" s="3">
        <v>0.1</v>
      </c>
      <c r="H1004" s="3">
        <v>0.1</v>
      </c>
      <c r="I1004" s="3">
        <v>0.51635687732342006</v>
      </c>
      <c r="J1004" s="3">
        <v>0.1</v>
      </c>
      <c r="K1004" s="3">
        <v>0.10118959107806692</v>
      </c>
      <c r="L1004" s="3">
        <v>0.10297397769516729</v>
      </c>
      <c r="M1004" s="3">
        <v>0.1</v>
      </c>
      <c r="N1004" s="3">
        <v>0.120817843866171</v>
      </c>
      <c r="O1004" s="3">
        <v>0</v>
      </c>
      <c r="P1004" s="6">
        <f>$BV$43+ (B1004*AI998) + (C1004*$AJ$43) +(D1004*$AK$43)+(E1004*$AL$43)+(F1004*$AM$43)+(G1004*$AN$43)+(H1004*$AO$43)+(I1004*$AP$43)+(J1004*$AQ$43)+(K1004*$AR$43)+(L1004*$AS$43)+(M1004*$AT$43)+(N1004*$AU$43)</f>
        <v>1.0450014245468009</v>
      </c>
      <c r="Q1004" s="6">
        <f>$BW$43+ (B1004*$AV$43) + (C1004*$AW$43) +(D1004*$AX$43)+(E1004*$AY$43)+(F1004*$AZ$43)+(G1004*$BA$43)+(H1004*$BB$43)+(I1004*$BC$43)+(J1004*$BD$43)+(K1004*$BE$43)+(L1004*$BF$43)+(M1004*$BG$43)+(N1004*$BH$43)</f>
        <v>2.3443019607308897</v>
      </c>
      <c r="R1004" s="6">
        <f>$BX$43+ (B1004*$BI$43) + (C1004*$BJ$43) +(D1004*$BK$43)+(E1004*$BL$43)+(F1004*$BM$43)+(G1004*$BN$43)+(H1004*$BO$43)+(I1004*$BP$43)+(J1004*$BQ$43)+(K1004*$BR$43)+(L1004*$BS$43)+(M1004*$BT$43)+(N1004*$BU$43)</f>
        <v>1.8369785785248183</v>
      </c>
      <c r="S1004" s="6">
        <f t="shared" ref="S1004" si="11522">1/(1+EXP(-P1004))</f>
        <v>0.7398138808798016</v>
      </c>
      <c r="T1004" s="6">
        <f>1/(1+EXP(-Q1004))</f>
        <v>0.91248025012168565</v>
      </c>
      <c r="U1004" s="6">
        <f>1/(1+EXP(-R1004))</f>
        <v>0.86259097721480193</v>
      </c>
      <c r="V1004" s="6">
        <f>AB989+(S1004*Y989)+(T1004*Z989)+(U1004*AA989)</f>
        <v>2.3757494046233174E-2</v>
      </c>
      <c r="W1004" s="6">
        <f t="shared" ref="W1004" si="11523">1/(1+EXP(-V1004))</f>
        <v>0.50593909416962257</v>
      </c>
      <c r="X1004" s="6">
        <f>(O1004 -W1004) *W1004 * (1-W1004)</f>
        <v>-0.12646692763391207</v>
      </c>
      <c r="Y1004" s="6">
        <f>$Q$4*X1004*S1004</f>
        <v>-9.3561988535789519E-3</v>
      </c>
      <c r="Z1004" s="6">
        <f>$Q$4*X1004*T1004</f>
        <v>-1.1539857375951321E-2</v>
      </c>
      <c r="AA1004" s="6">
        <f>$Q$4*X1004*U1004</f>
        <v>-1.0908923069308985E-2</v>
      </c>
      <c r="AB1004" s="6">
        <f>$Q$4*X1004</f>
        <v>-1.2646692763391207E-2</v>
      </c>
      <c r="AC1004" s="6">
        <f>$X1004 *Y989</f>
        <v>-4.7048618901730607E-2</v>
      </c>
      <c r="AD1004" s="6">
        <f>$X1004 *Z989</f>
        <v>3.474829214972594E-2</v>
      </c>
      <c r="AE1004" s="6">
        <f>$X1004 *AA989</f>
        <v>5.1155073978170568E-2</v>
      </c>
      <c r="AF1004" s="6">
        <f>AC1004 *S1004*(1 - S1004)</f>
        <v>-9.0563558377405682E-3</v>
      </c>
      <c r="AG1004" s="6">
        <f>AD1004 *T1004*(1 - T1004)</f>
        <v>2.7750001142726522E-3</v>
      </c>
      <c r="AH1004" s="6">
        <f>AE1004 *U1004*(1 - U1004)</f>
        <v>6.063297520234304E-3</v>
      </c>
      <c r="AI1004" s="6">
        <f t="shared" ref="AI1004" si="11524">$Q$4*$AF$33 *B1004</f>
        <v>-4.3768714635295826E-4</v>
      </c>
      <c r="AJ1004" s="6">
        <f t="shared" ref="AJ1004" si="11525">$Q$4*$AF$33 *C1004</f>
        <v>-1.5366202730008799E-4</v>
      </c>
      <c r="AK1004" s="6">
        <f t="shared" ref="AK1004" si="11526">$Q$4*$AF$33 *D1004</f>
        <v>-1.6697570475569131E-4</v>
      </c>
      <c r="AL1004" s="6">
        <f t="shared" ref="AL1004" si="11527">$Q$4*$AF$33 *E1004</f>
        <v>-6.817712330390186E-4</v>
      </c>
      <c r="AM1004" s="6">
        <f t="shared" ref="AM1004" si="11528">$Q$4*$AF$33 *F1004</f>
        <v>-9.3473110469548108E-4</v>
      </c>
      <c r="AN1004" s="6">
        <f t="shared" ref="AN1004" si="11529">$Q$4*$AF$33 *G1004</f>
        <v>-1.4922413481488689E-4</v>
      </c>
      <c r="AO1004" s="6">
        <f t="shared" ref="AO1004" si="11530">$Q$4*$AF$33 *H1004</f>
        <v>-1.4922413481488689E-4</v>
      </c>
      <c r="AP1004" s="6">
        <f t="shared" ref="AP1004" si="11531">$Q$4*$AF$33 *I1004</f>
        <v>-7.7052908274304044E-4</v>
      </c>
      <c r="AQ1004" s="6">
        <f t="shared" ref="AQ1004" si="11532">$Q$4*$AF$33 *J1004</f>
        <v>-1.4922413481488689E-4</v>
      </c>
      <c r="AR1004" s="6">
        <f t="shared" ref="AR1004" si="11533">$Q$4*$AF$33 *K1004</f>
        <v>-1.5099929180896734E-4</v>
      </c>
      <c r="AS1004" s="6">
        <f t="shared" ref="AS1004" si="11534">$Q$4*$AF$33 *L1004</f>
        <v>-1.5366202730008799E-4</v>
      </c>
      <c r="AT1004" s="6">
        <f t="shared" ref="AT1004" si="11535">$Q$4*$AF$33 *M1004</f>
        <v>-1.4922413481488689E-4</v>
      </c>
      <c r="AU1004" s="6">
        <f t="shared" ref="AU1004" si="11536">$Q$4*$AF$33 *N1004</f>
        <v>-1.8028938221129458E-4</v>
      </c>
      <c r="AV1004" s="6">
        <f t="shared" ref="AV1004" si="11537">$Q$4*$AG$33 *B1004</f>
        <v>-5.2539073791112597E-5</v>
      </c>
      <c r="AW1004" s="6">
        <f t="shared" ref="AW1004" si="11538">$Q$4*$AG$33 *C1004</f>
        <v>-1.8445276856955879E-5</v>
      </c>
      <c r="AX1004" s="6">
        <f t="shared" ref="AX1004" si="11539">$Q$4*$AG$33 *D1004</f>
        <v>-2.0043423588244475E-5</v>
      </c>
      <c r="AY1004" s="6">
        <f t="shared" ref="AY1004" si="11540">$Q$4*$AG$33 *E1004</f>
        <v>-8.1838430531403508E-5</v>
      </c>
      <c r="AZ1004" s="6">
        <f t="shared" ref="AZ1004" si="11541">$Q$4*$AG$33 *F1004</f>
        <v>-1.1220321842588683E-4</v>
      </c>
      <c r="BA1004" s="6">
        <f t="shared" ref="BA1004" si="11542">$Q$4*$AG$33 *G1004</f>
        <v>-1.7912561279859678E-5</v>
      </c>
      <c r="BB1004" s="6">
        <f t="shared" ref="BB1004" si="11543">$Q$4*$AG$33 *H1004</f>
        <v>-1.7912561279859678E-5</v>
      </c>
      <c r="BC1004" s="6">
        <f t="shared" ref="BC1004" si="11544">$Q$4*$AG$33 *I1004</f>
        <v>-9.2492742073327477E-5</v>
      </c>
      <c r="BD1004" s="6">
        <f t="shared" ref="BD1004" si="11545">$Q$4*$AG$33 *J1004</f>
        <v>-1.7912561279859678E-5</v>
      </c>
      <c r="BE1004" s="6">
        <f t="shared" ref="BE1004" si="11546">$Q$4*$AG$33 *K1004</f>
        <v>-1.812564751069816E-5</v>
      </c>
      <c r="BF1004" s="6">
        <f t="shared" ref="BF1004" si="11547">$Q$4*$AG$33 *L1004</f>
        <v>-1.8445276856955879E-5</v>
      </c>
      <c r="BG1004" s="6">
        <f t="shared" ref="BG1004" si="11548">$Q$4*$AG$33 *M1004</f>
        <v>-1.7912561279859678E-5</v>
      </c>
      <c r="BH1004" s="6">
        <f t="shared" ref="BH1004" si="11549">$Q$4*$AG$33 *N1004</f>
        <v>-2.164157031953307E-5</v>
      </c>
      <c r="BI1004" s="6">
        <f t="shared" ref="BI1004" si="11550">$Q$4*$AH$33 *B1004</f>
        <v>-2.897255310055393E-5</v>
      </c>
      <c r="BJ1004" s="6">
        <f t="shared" ref="BJ1004" si="11551">$Q$4*$AH$33 *C1004</f>
        <v>-1.0171606094871277E-5</v>
      </c>
      <c r="BK1004" s="6">
        <f t="shared" ref="BK1004" si="11552">$Q$4*$AH$33 *D1004</f>
        <v>-1.1052900485762652E-5</v>
      </c>
      <c r="BL1004" s="6">
        <f t="shared" ref="BL1004" si="11553">$Q$4*$AH$33 *E1004</f>
        <v>-4.5129616933562451E-5</v>
      </c>
      <c r="BM1004" s="6">
        <f t="shared" ref="BM1004" si="11554">$Q$4*$AH$33 *F1004</f>
        <v>-6.1874210360498563E-5</v>
      </c>
      <c r="BN1004" s="6">
        <f t="shared" ref="BN1004" si="11555">$Q$4*$AH$33 *G1004</f>
        <v>-9.8778412979074856E-6</v>
      </c>
      <c r="BO1004" s="6">
        <f t="shared" ref="BO1004" si="11556">$Q$4*$AH$33 *H1004</f>
        <v>-9.8778412979074856E-6</v>
      </c>
      <c r="BP1004" s="6">
        <f t="shared" ref="BP1004" si="11557">$Q$4*$AH$33 *I1004</f>
        <v>-5.1004912872838277E-5</v>
      </c>
      <c r="BQ1004" s="6">
        <f t="shared" ref="BQ1004" si="11558">$Q$4*$AH$33 *J1004</f>
        <v>-9.8778412979074856E-6</v>
      </c>
      <c r="BR1004" s="6">
        <f t="shared" ref="BR1004" si="11559">$Q$4*$AH$33 *K1004</f>
        <v>-9.9953472166930026E-6</v>
      </c>
      <c r="BS1004" s="6">
        <f t="shared" ref="BS1004" si="11560">$Q$4*$AH$33 *L1004</f>
        <v>-1.0171606094871277E-5</v>
      </c>
      <c r="BT1004" s="6">
        <f t="shared" ref="BT1004" si="11561">$Q$4*$AH$33 *M1004</f>
        <v>-9.8778412979074856E-6</v>
      </c>
      <c r="BU1004" s="6">
        <f t="shared" ref="BU1004" si="11562">$Q$4*$AH$33 *N1004</f>
        <v>-1.1934194876654025E-5</v>
      </c>
      <c r="BV1004" s="6">
        <f>AF1004*BV1002</f>
        <v>-3.6880117706808045E-4</v>
      </c>
      <c r="BW1004" s="6">
        <f t="shared" ref="BW1004" si="11563">AG1004*BW1002</f>
        <v>8.8080204749465478E-4</v>
      </c>
      <c r="BX1004" s="10">
        <f>AH1004*BX1002</f>
        <v>3.4210596465059635E-3</v>
      </c>
    </row>
    <row r="1005" spans="1:76" x14ac:dyDescent="0.25">
      <c r="A1005" s="53"/>
      <c r="B1005" s="21" t="s">
        <v>74</v>
      </c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13">
        <f>Y1002+Y1004</f>
        <v>0.35299277670704721</v>
      </c>
      <c r="Z1005" s="13">
        <f t="shared" ref="Z1005:AB1005" si="11564">Z1002+Z1004</f>
        <v>-0.29810352998460765</v>
      </c>
      <c r="AA1005" s="13">
        <f t="shared" si="11564"/>
        <v>-0.42675102577686097</v>
      </c>
      <c r="AB1005" s="13">
        <f t="shared" si="11564"/>
        <v>0.32268988583043418</v>
      </c>
      <c r="AC1005" s="36" t="s">
        <v>74</v>
      </c>
      <c r="AD1005" s="36"/>
      <c r="AE1005" s="36"/>
      <c r="AF1005" s="36"/>
      <c r="AG1005" s="36"/>
      <c r="AH1005" s="36"/>
      <c r="AI1005" s="14">
        <f>AI1002+AI1004</f>
        <v>-4.9969143506004315E-2</v>
      </c>
      <c r="AJ1005" s="14">
        <f t="shared" ref="AJ1005:BX1005" si="11565">AJ1002+AJ1004</f>
        <v>0.77462375656212901</v>
      </c>
      <c r="AK1005" s="14">
        <f t="shared" si="11565"/>
        <v>0.49674452826303966</v>
      </c>
      <c r="AL1005" s="14">
        <f t="shared" si="11565"/>
        <v>6.0606794364122816E-3</v>
      </c>
      <c r="AM1005" s="14">
        <f t="shared" si="11565"/>
        <v>4.9275263053747222E-2</v>
      </c>
      <c r="AN1005" s="14">
        <f t="shared" si="11565"/>
        <v>0.37480626679582352</v>
      </c>
      <c r="AO1005" s="14">
        <f t="shared" si="11565"/>
        <v>0.9215074523448763</v>
      </c>
      <c r="AP1005" s="14">
        <f t="shared" si="11565"/>
        <v>7.2639049824612754E-3</v>
      </c>
      <c r="AQ1005" s="14">
        <f t="shared" si="11565"/>
        <v>0.59012292807723354</v>
      </c>
      <c r="AR1005" s="14">
        <f t="shared" si="11565"/>
        <v>7.9793007499545501E-2</v>
      </c>
      <c r="AS1005" s="14">
        <f t="shared" si="11565"/>
        <v>0.54629222940623023</v>
      </c>
      <c r="AT1005" s="14">
        <f t="shared" si="11565"/>
        <v>0.92459591881376746</v>
      </c>
      <c r="AU1005" s="14">
        <f t="shared" si="11565"/>
        <v>0.83844282129588532</v>
      </c>
      <c r="AV1005" s="14">
        <f t="shared" si="11565"/>
        <v>0.64375190458206399</v>
      </c>
      <c r="AW1005" s="14">
        <f t="shared" si="11565"/>
        <v>0.89323692863938098</v>
      </c>
      <c r="AX1005" s="14">
        <f t="shared" si="11565"/>
        <v>0.68393140477170955</v>
      </c>
      <c r="AY1005" s="14">
        <f t="shared" si="11565"/>
        <v>0.91791654068867212</v>
      </c>
      <c r="AZ1005" s="14">
        <f t="shared" si="11565"/>
        <v>0.66824107137121536</v>
      </c>
      <c r="BA1005" s="14">
        <f t="shared" si="11565"/>
        <v>0.18603464339842088</v>
      </c>
      <c r="BB1005" s="14">
        <f t="shared" si="11565"/>
        <v>0.33921973557976459</v>
      </c>
      <c r="BC1005" s="14">
        <f t="shared" si="11565"/>
        <v>0.79127664804504938</v>
      </c>
      <c r="BD1005" s="14">
        <f t="shared" si="11565"/>
        <v>0.68498158450432967</v>
      </c>
      <c r="BE1005" s="14">
        <f t="shared" si="11565"/>
        <v>4.3581411433562083E-2</v>
      </c>
      <c r="BF1005" s="14">
        <f t="shared" si="11565"/>
        <v>0.64808036200118602</v>
      </c>
      <c r="BG1005" s="14">
        <f t="shared" si="11565"/>
        <v>0.77422196797986664</v>
      </c>
      <c r="BH1005" s="14">
        <f t="shared" si="11565"/>
        <v>0.97851732262897262</v>
      </c>
      <c r="BI1005" s="14">
        <f t="shared" si="11565"/>
        <v>0.7404819758442851</v>
      </c>
      <c r="BJ1005" s="14">
        <f t="shared" si="11565"/>
        <v>0.3850459941131541</v>
      </c>
      <c r="BK1005" s="14">
        <f t="shared" si="11565"/>
        <v>0.33170312287532627</v>
      </c>
      <c r="BL1005" s="14">
        <f t="shared" si="11565"/>
        <v>5.8989550964796009E-2</v>
      </c>
      <c r="BM1005" s="14">
        <f t="shared" si="11565"/>
        <v>0.7646319774698489</v>
      </c>
      <c r="BN1005" s="14">
        <f t="shared" si="11565"/>
        <v>0.46542906437969894</v>
      </c>
      <c r="BO1005" s="14">
        <f t="shared" si="11565"/>
        <v>0.88916237684863053</v>
      </c>
      <c r="BP1005" s="14">
        <f t="shared" si="11565"/>
        <v>0.34074063082314454</v>
      </c>
      <c r="BQ1005" s="14">
        <f t="shared" si="11565"/>
        <v>0.37148619290013479</v>
      </c>
      <c r="BR1005" s="14">
        <f t="shared" si="11565"/>
        <v>0.3195072273184778</v>
      </c>
      <c r="BS1005" s="14">
        <f t="shared" si="11565"/>
        <v>0.2020566360201464</v>
      </c>
      <c r="BT1005" s="14">
        <f t="shared" si="11565"/>
        <v>0.79111892845487486</v>
      </c>
      <c r="BU1005" s="14">
        <f t="shared" si="11565"/>
        <v>0.21148453062681977</v>
      </c>
      <c r="BV1005" s="14">
        <f t="shared" si="11565"/>
        <v>4.0354110298116523E-2</v>
      </c>
      <c r="BW1005" s="14">
        <f t="shared" si="11565"/>
        <v>0.31828693221823856</v>
      </c>
      <c r="BX1005" s="15">
        <f t="shared" si="11565"/>
        <v>0.5676453344885829</v>
      </c>
    </row>
    <row r="1006" spans="1:76" x14ac:dyDescent="0.25">
      <c r="A1006" s="53"/>
      <c r="BX1006" s="12"/>
    </row>
    <row r="1007" spans="1:76" x14ac:dyDescent="0.25">
      <c r="A1007" s="53"/>
      <c r="B1007" s="8">
        <v>0.26654275092936808</v>
      </c>
      <c r="C1007" s="3">
        <v>0.10297397769516729</v>
      </c>
      <c r="D1007" s="3">
        <v>0.10892193308550187</v>
      </c>
      <c r="E1007" s="3">
        <v>0.48661710037174721</v>
      </c>
      <c r="F1007" s="3">
        <v>0.86133828996282535</v>
      </c>
      <c r="G1007" s="3">
        <v>0.10297397769516729</v>
      </c>
      <c r="H1007" s="3">
        <v>0.10594795539033458</v>
      </c>
      <c r="I1007" s="3">
        <v>0.52230483271375472</v>
      </c>
      <c r="J1007" s="3">
        <v>0.10297397769516729</v>
      </c>
      <c r="K1007" s="3">
        <v>0.10178438661710038</v>
      </c>
      <c r="L1007" s="3">
        <v>0.10594795539033458</v>
      </c>
      <c r="M1007" s="3">
        <v>0.10297397769516729</v>
      </c>
      <c r="N1007" s="3">
        <v>0.11784386617100373</v>
      </c>
      <c r="O1007" s="3">
        <v>1</v>
      </c>
      <c r="P1007" s="6">
        <f>$BV$43+ (B1007*AI1001) + (C1007*$AJ$43) +(D1007*$AK$43)+(E1007*$AL$43)+(F1007*$AM$43)+(G1007*$AN$43)+(H1007*$AO$43)+(I1007*$AP$43)+(J1007*$AQ$43)+(K1007*$AR$43)+(L1007*$AS$43)+(M1007*$AT$43)+(N1007*$AU$43)</f>
        <v>1.1317147385344517</v>
      </c>
      <c r="Q1007" s="6">
        <f>$BW$43+ (B1007*$AV$43) + (C1007*$AW$43) +(D1007*$AX$43)+(E1007*$AY$43)+(F1007*$AZ$43)+(G1007*$BA$43)+(H1007*$BB$43)+(I1007*$BC$43)+(J1007*$BD$43)+(K1007*$BE$43)+(L1007*$BF$43)+(M1007*$BG$43)+(N1007*$BH$43)</f>
        <v>2.5278153577523916</v>
      </c>
      <c r="R1007" s="6">
        <f>$BX$43+ (B1007*$BI$43) + (C1007*$BJ$43) +(D1007*$BK$43)+(E1007*$BL$43)+(F1007*$BM$43)+(G1007*$BN$43)+(H1007*$BO$43)+(I1007*$BP$43)+(J1007*$BQ$43)+(K1007*$BR$43)+(L1007*$BS$43)+(M1007*$BT$43)+(N1007*$BU$43)</f>
        <v>2.0140708588530623</v>
      </c>
      <c r="S1007" s="6">
        <f t="shared" ref="S1007" si="11566">1/(1+EXP(-P1007))</f>
        <v>0.75615520917549806</v>
      </c>
      <c r="T1007" s="6">
        <f>1/(1+EXP(-Q1007))</f>
        <v>0.92606892041802802</v>
      </c>
      <c r="U1007" s="6">
        <f>1/(1+EXP(-R1007))</f>
        <v>0.88226653012088019</v>
      </c>
      <c r="V1007" s="6">
        <f>AB989+(S1007*Y989)+(T1007*Z989)+(U1007*AA989)</f>
        <v>1.8144560010403765E-2</v>
      </c>
      <c r="W1007" s="6">
        <f t="shared" ref="W1007" si="11567">1/(1+EXP(-V1007))</f>
        <v>0.50453601555578509</v>
      </c>
      <c r="X1007" s="6">
        <f>(O1007 -W1007) *W1007 * (1-W1007)</f>
        <v>0.12385580172299542</v>
      </c>
      <c r="Y1007" s="6">
        <f>$Q$4*X1007*S1007</f>
        <v>9.3654209659450628E-3</v>
      </c>
      <c r="Z1007" s="6">
        <f>$Q$4*X1007*T1007</f>
        <v>1.1469900858912372E-2</v>
      </c>
      <c r="AA1007" s="6">
        <f>$Q$4*X1007*U1007</f>
        <v>1.092738284214869E-2</v>
      </c>
      <c r="AB1007" s="6">
        <f>$Q$4*X1007</f>
        <v>1.2385580172299543E-2</v>
      </c>
      <c r="AC1007" s="6">
        <f>$X1007 *Y989</f>
        <v>4.6077219736861436E-2</v>
      </c>
      <c r="AD1007" s="6">
        <f>$X1007 *Z989</f>
        <v>-3.4030854257545172E-2</v>
      </c>
      <c r="AE1007" s="6">
        <f>$X1007 *AA989</f>
        <v>-5.0098890028435379E-2</v>
      </c>
      <c r="AF1007" s="6">
        <f>AC1007 *S1007*(1 - S1007)</f>
        <v>8.4959255286156214E-3</v>
      </c>
      <c r="AG1007" s="6">
        <f>AD1007 *T1007*(1 - T1007)</f>
        <v>-2.3299317970591591E-3</v>
      </c>
      <c r="AH1007" s="6">
        <f>AE1007 *U1007*(1 - U1007)</f>
        <v>-5.2038869321627485E-3</v>
      </c>
      <c r="AI1007" s="6">
        <f t="shared" ref="AI1007" si="11568">$Q$4*$AF$33 *B1007</f>
        <v>-3.9774611398614841E-4</v>
      </c>
      <c r="AJ1007" s="6">
        <f t="shared" ref="AJ1007" si="11569">$Q$4*$AF$33 *C1007</f>
        <v>-1.5366202730008799E-4</v>
      </c>
      <c r="AK1007" s="6">
        <f t="shared" ref="AK1007" si="11570">$Q$4*$AF$33 *D1007</f>
        <v>-1.6253781227049019E-4</v>
      </c>
      <c r="AL1007" s="6">
        <f t="shared" ref="AL1007" si="11571">$Q$4*$AF$33 *E1007</f>
        <v>-7.2615015789102952E-4</v>
      </c>
      <c r="AM1007" s="6">
        <f t="shared" ref="AM1007" si="11572">$Q$4*$AF$33 *F1007</f>
        <v>-1.285324611026368E-3</v>
      </c>
      <c r="AN1007" s="6">
        <f t="shared" ref="AN1007" si="11573">$Q$4*$AF$33 *G1007</f>
        <v>-1.5366202730008799E-4</v>
      </c>
      <c r="AO1007" s="6">
        <f t="shared" ref="AO1007" si="11574">$Q$4*$AF$33 *H1007</f>
        <v>-1.5809991978528909E-4</v>
      </c>
      <c r="AP1007" s="6">
        <f t="shared" ref="AP1007" si="11575">$Q$4*$AF$33 *I1007</f>
        <v>-7.794048677134428E-4</v>
      </c>
      <c r="AQ1007" s="6">
        <f t="shared" ref="AQ1007" si="11576">$Q$4*$AF$33 *J1007</f>
        <v>-1.5366202730008799E-4</v>
      </c>
      <c r="AR1007" s="6">
        <f t="shared" ref="AR1007" si="11577">$Q$4*$AF$33 *K1007</f>
        <v>-1.5188687030600755E-4</v>
      </c>
      <c r="AS1007" s="6">
        <f t="shared" ref="AS1007" si="11578">$Q$4*$AF$33 *L1007</f>
        <v>-1.5809991978528909E-4</v>
      </c>
      <c r="AT1007" s="6">
        <f t="shared" ref="AT1007" si="11579">$Q$4*$AF$33 *M1007</f>
        <v>-1.5366202730008799E-4</v>
      </c>
      <c r="AU1007" s="6">
        <f t="shared" ref="AU1007" si="11580">$Q$4*$AF$33 *N1007</f>
        <v>-1.7585148972609351E-4</v>
      </c>
      <c r="AV1007" s="6">
        <f t="shared" ref="AV1007" si="11581">$Q$4*$AG$33 *B1007</f>
        <v>-4.7744633597246808E-5</v>
      </c>
      <c r="AW1007" s="6">
        <f t="shared" ref="AW1007" si="11582">$Q$4*$AG$33 *C1007</f>
        <v>-1.8445276856955879E-5</v>
      </c>
      <c r="AX1007" s="6">
        <f t="shared" ref="AX1007" si="11583">$Q$4*$AG$33 *D1007</f>
        <v>-1.9510708011148276E-5</v>
      </c>
      <c r="AY1007" s="6">
        <f t="shared" ref="AY1007" si="11584">$Q$4*$AG$33 *E1007</f>
        <v>-8.71655863023655E-5</v>
      </c>
      <c r="AZ1007" s="6">
        <f t="shared" ref="AZ1007" si="11585">$Q$4*$AG$33 *F1007</f>
        <v>-1.5428774901648652E-4</v>
      </c>
      <c r="BA1007" s="6">
        <f t="shared" ref="BA1007" si="11586">$Q$4*$AG$33 *G1007</f>
        <v>-1.8445276856955879E-5</v>
      </c>
      <c r="BB1007" s="6">
        <f t="shared" ref="BB1007" si="11587">$Q$4*$AG$33 *H1007</f>
        <v>-1.8977992434052078E-5</v>
      </c>
      <c r="BC1007" s="6">
        <f t="shared" ref="BC1007" si="11588">$Q$4*$AG$33 *I1007</f>
        <v>-9.3558173227519895E-5</v>
      </c>
      <c r="BD1007" s="6">
        <f t="shared" ref="BD1007" si="11589">$Q$4*$AG$33 *J1007</f>
        <v>-1.8445276856955879E-5</v>
      </c>
      <c r="BE1007" s="6">
        <f t="shared" ref="BE1007" si="11590">$Q$4*$AG$33 *K1007</f>
        <v>-1.8232190626117397E-5</v>
      </c>
      <c r="BF1007" s="6">
        <f t="shared" ref="BF1007" si="11591">$Q$4*$AG$33 *L1007</f>
        <v>-1.8977992434052078E-5</v>
      </c>
      <c r="BG1007" s="6">
        <f t="shared" ref="BG1007" si="11592">$Q$4*$AG$33 *M1007</f>
        <v>-1.8445276856955879E-5</v>
      </c>
      <c r="BH1007" s="6">
        <f t="shared" ref="BH1007" si="11593">$Q$4*$AG$33 *N1007</f>
        <v>-2.1108854742436872E-5</v>
      </c>
      <c r="BI1007" s="6">
        <f t="shared" ref="BI1007" si="11594">$Q$4*$AH$33 *B1007</f>
        <v>-2.6328669927879809E-5</v>
      </c>
      <c r="BJ1007" s="6">
        <f t="shared" ref="BJ1007" si="11595">$Q$4*$AH$33 *C1007</f>
        <v>-1.0171606094871277E-5</v>
      </c>
      <c r="BK1007" s="6">
        <f t="shared" ref="BK1007" si="11596">$Q$4*$AH$33 *D1007</f>
        <v>-1.075913568879886E-5</v>
      </c>
      <c r="BL1007" s="6">
        <f t="shared" ref="BL1007" si="11597">$Q$4*$AH$33 *E1007</f>
        <v>-4.8067264903200367E-5</v>
      </c>
      <c r="BM1007" s="6">
        <f t="shared" ref="BM1007" si="11598">$Q$4*$AH$33 *F1007</f>
        <v>-8.5081629320638089E-5</v>
      </c>
      <c r="BN1007" s="6">
        <f t="shared" ref="BN1007" si="11599">$Q$4*$AH$33 *G1007</f>
        <v>-1.0171606094871277E-5</v>
      </c>
      <c r="BO1007" s="6">
        <f t="shared" ref="BO1007" si="11600">$Q$4*$AH$33 *H1007</f>
        <v>-1.0465370891835069E-5</v>
      </c>
      <c r="BP1007" s="6">
        <f t="shared" ref="BP1007" si="11601">$Q$4*$AH$33 *I1007</f>
        <v>-5.1592442466765873E-5</v>
      </c>
      <c r="BQ1007" s="6">
        <f t="shared" ref="BQ1007" si="11602">$Q$4*$AH$33 *J1007</f>
        <v>-1.0171606094871277E-5</v>
      </c>
      <c r="BR1007" s="6">
        <f t="shared" ref="BR1007" si="11603">$Q$4*$AH$33 *K1007</f>
        <v>-1.005410017608576E-5</v>
      </c>
      <c r="BS1007" s="6">
        <f t="shared" ref="BS1007" si="11604">$Q$4*$AH$33 *L1007</f>
        <v>-1.0465370891835069E-5</v>
      </c>
      <c r="BT1007" s="6">
        <f t="shared" ref="BT1007" si="11605">$Q$4*$AH$33 *M1007</f>
        <v>-1.0171606094871277E-5</v>
      </c>
      <c r="BU1007" s="6">
        <f t="shared" ref="BU1007" si="11606">$Q$4*$AH$33 *N1007</f>
        <v>-1.1640430079690235E-5</v>
      </c>
      <c r="BV1007" s="6">
        <f>AF1007*BV1005</f>
        <v>3.4284551586633873E-4</v>
      </c>
      <c r="BW1007" s="6">
        <f t="shared" ref="BW1007" si="11607">AG1007*BW1005</f>
        <v>-7.4158684396368737E-4</v>
      </c>
      <c r="BX1007" s="10">
        <f>AH1007*BX1005</f>
        <v>-2.9539621382482888E-3</v>
      </c>
    </row>
    <row r="1008" spans="1:76" x14ac:dyDescent="0.25">
      <c r="A1008" s="53"/>
      <c r="B1008" s="21" t="s">
        <v>74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13">
        <f>Y1005+Y1007</f>
        <v>0.36235819767299227</v>
      </c>
      <c r="Z1008" s="13">
        <f t="shared" ref="Z1008:AB1008" si="11608">Z1005+Z1007</f>
        <v>-0.28663362912569529</v>
      </c>
      <c r="AA1008" s="13">
        <f t="shared" si="11608"/>
        <v>-0.4158236429347123</v>
      </c>
      <c r="AB1008" s="13">
        <f t="shared" si="11608"/>
        <v>0.33507546600273375</v>
      </c>
      <c r="AC1008" s="36" t="s">
        <v>74</v>
      </c>
      <c r="AD1008" s="36"/>
      <c r="AE1008" s="36"/>
      <c r="AF1008" s="36"/>
      <c r="AG1008" s="36"/>
      <c r="AH1008" s="36"/>
      <c r="AI1008" s="14">
        <f>AI1005+AI1007</f>
        <v>-5.0366889619990467E-2</v>
      </c>
      <c r="AJ1008" s="14">
        <f t="shared" ref="AJ1008:BX1008" si="11609">AJ1005+AJ1007</f>
        <v>0.77447009453482896</v>
      </c>
      <c r="AK1008" s="14">
        <f t="shared" si="11609"/>
        <v>0.49658199045076917</v>
      </c>
      <c r="AL1008" s="14">
        <f t="shared" si="11609"/>
        <v>5.3345292785212522E-3</v>
      </c>
      <c r="AM1008" s="14">
        <f t="shared" si="11609"/>
        <v>4.7989938442720856E-2</v>
      </c>
      <c r="AN1008" s="14">
        <f t="shared" si="11609"/>
        <v>0.37465260476852341</v>
      </c>
      <c r="AO1008" s="14">
        <f t="shared" si="11609"/>
        <v>0.92134935242509097</v>
      </c>
      <c r="AP1008" s="14">
        <f t="shared" si="11609"/>
        <v>6.4845001147478326E-3</v>
      </c>
      <c r="AQ1008" s="14">
        <f t="shared" si="11609"/>
        <v>0.58996926604993349</v>
      </c>
      <c r="AR1008" s="14">
        <f t="shared" si="11609"/>
        <v>7.964112062923949E-2</v>
      </c>
      <c r="AS1008" s="14">
        <f t="shared" si="11609"/>
        <v>0.54613412948644491</v>
      </c>
      <c r="AT1008" s="14">
        <f t="shared" si="11609"/>
        <v>0.92444225678646741</v>
      </c>
      <c r="AU1008" s="14">
        <f t="shared" si="11609"/>
        <v>0.83826696980615922</v>
      </c>
      <c r="AV1008" s="14">
        <f t="shared" si="11609"/>
        <v>0.64370415994846675</v>
      </c>
      <c r="AW1008" s="14">
        <f t="shared" si="11609"/>
        <v>0.89321848336252407</v>
      </c>
      <c r="AX1008" s="14">
        <f t="shared" si="11609"/>
        <v>0.68391189406369846</v>
      </c>
      <c r="AY1008" s="14">
        <f t="shared" si="11609"/>
        <v>0.91782937510236973</v>
      </c>
      <c r="AZ1008" s="14">
        <f t="shared" si="11609"/>
        <v>0.66808678362219887</v>
      </c>
      <c r="BA1008" s="14">
        <f t="shared" si="11609"/>
        <v>0.18601619812156392</v>
      </c>
      <c r="BB1008" s="14">
        <f t="shared" si="11609"/>
        <v>0.33920075758733054</v>
      </c>
      <c r="BC1008" s="14">
        <f t="shared" si="11609"/>
        <v>0.79118308987182184</v>
      </c>
      <c r="BD1008" s="14">
        <f t="shared" si="11609"/>
        <v>0.68496313922747276</v>
      </c>
      <c r="BE1008" s="14">
        <f t="shared" si="11609"/>
        <v>4.3563179242935963E-2</v>
      </c>
      <c r="BF1008" s="14">
        <f t="shared" si="11609"/>
        <v>0.64806138400875202</v>
      </c>
      <c r="BG1008" s="14">
        <f t="shared" si="11609"/>
        <v>0.77420352270300974</v>
      </c>
      <c r="BH1008" s="14">
        <f t="shared" si="11609"/>
        <v>0.97849621377423013</v>
      </c>
      <c r="BI1008" s="14">
        <f t="shared" si="11609"/>
        <v>0.74045564717435719</v>
      </c>
      <c r="BJ1008" s="14">
        <f t="shared" si="11609"/>
        <v>0.38503582250705926</v>
      </c>
      <c r="BK1008" s="14">
        <f t="shared" si="11609"/>
        <v>0.33169236373963745</v>
      </c>
      <c r="BL1008" s="14">
        <f t="shared" si="11609"/>
        <v>5.8941483699892806E-2</v>
      </c>
      <c r="BM1008" s="14">
        <f t="shared" si="11609"/>
        <v>0.76454689584052826</v>
      </c>
      <c r="BN1008" s="14">
        <f t="shared" si="11609"/>
        <v>0.4654188927736041</v>
      </c>
      <c r="BO1008" s="14">
        <f t="shared" si="11609"/>
        <v>0.88915191147773864</v>
      </c>
      <c r="BP1008" s="14">
        <f t="shared" si="11609"/>
        <v>0.34068903838067777</v>
      </c>
      <c r="BQ1008" s="14">
        <f t="shared" si="11609"/>
        <v>0.37147602129403995</v>
      </c>
      <c r="BR1008" s="14">
        <f t="shared" si="11609"/>
        <v>0.31949717321830173</v>
      </c>
      <c r="BS1008" s="14">
        <f t="shared" si="11609"/>
        <v>0.20204617064925456</v>
      </c>
      <c r="BT1008" s="14">
        <f t="shared" si="11609"/>
        <v>0.79110875684878001</v>
      </c>
      <c r="BU1008" s="14">
        <f t="shared" si="11609"/>
        <v>0.21147289019674007</v>
      </c>
      <c r="BV1008" s="14">
        <f t="shared" si="11609"/>
        <v>4.069695581398286E-2</v>
      </c>
      <c r="BW1008" s="14">
        <f t="shared" si="11609"/>
        <v>0.31754534537427487</v>
      </c>
      <c r="BX1008" s="15">
        <f t="shared" si="11609"/>
        <v>0.56469137235033462</v>
      </c>
    </row>
    <row r="1009" spans="1:76" x14ac:dyDescent="0.25">
      <c r="A1009" s="53"/>
      <c r="BX1009" s="12"/>
    </row>
    <row r="1010" spans="1:76" x14ac:dyDescent="0.25">
      <c r="A1010" s="53"/>
      <c r="B1010" s="8">
        <v>0.2754646840148699</v>
      </c>
      <c r="C1010" s="3">
        <v>0.10297397769516729</v>
      </c>
      <c r="D1010" s="3">
        <v>0.11189591078066916</v>
      </c>
      <c r="E1010" s="3">
        <v>0.42713754646840152</v>
      </c>
      <c r="F1010" s="3">
        <v>0.81078066914498148</v>
      </c>
      <c r="G1010" s="3">
        <v>0.1</v>
      </c>
      <c r="H1010" s="3">
        <v>0.10594795539033458</v>
      </c>
      <c r="I1010" s="3">
        <v>0.52230483271375472</v>
      </c>
      <c r="J1010" s="3">
        <v>0.10297397769516729</v>
      </c>
      <c r="K1010" s="3">
        <v>0.10356877323420074</v>
      </c>
      <c r="L1010" s="3">
        <v>0.10594795539033458</v>
      </c>
      <c r="M1010" s="3">
        <v>0.10297397769516729</v>
      </c>
      <c r="N1010" s="3">
        <v>0.120817843866171</v>
      </c>
      <c r="O1010" s="3">
        <v>1</v>
      </c>
      <c r="P1010" s="6">
        <f>$BV$43+ (B1010*AI1004) + (C1010*$AJ$43) +(D1010*$AK$43)+(E1010*$AL$43)+(F1010*$AM$43)+(G1010*$AN$43)+(H1010*$AO$43)+(I1010*$AP$43)+(J1010*$AQ$43)+(K1010*$AR$43)+(L1010*$AS$43)+(M1010*$AT$43)+(N1010*$AU$43)</f>
        <v>1.1103543467291648</v>
      </c>
      <c r="Q1010" s="6">
        <f>$BW$43+ (B1010*$AV$43) + (C1010*$AW$43) +(D1010*$AX$43)+(E1010*$AY$43)+(F1010*$AZ$43)+(G1010*$BA$43)+(H1010*$BB$43)+(I1010*$BC$43)+(J1010*$BD$43)+(K1010*$BE$43)+(L1010*$BF$43)+(M1010*$BG$43)+(N1010*$BH$43)</f>
        <v>2.447104400999391</v>
      </c>
      <c r="R1010" s="6">
        <f>$BX$43+ (B1010*$BI$43) + (C1010*$BJ$43) +(D1010*$BK$43)+(E1010*$BL$43)+(F1010*$BM$43)+(G1010*$BN$43)+(H1010*$BO$43)+(I1010*$BP$43)+(J1010*$BQ$43)+(K1010*$BR$43)+(L1010*$BS$43)+(M1010*$BT$43)+(N1010*$BU$43)</f>
        <v>1.9779537085198633</v>
      </c>
      <c r="S1010" s="6">
        <f t="shared" ref="S1010" si="11610">1/(1+EXP(-P1010))</f>
        <v>0.75219516672101217</v>
      </c>
      <c r="T1010" s="6">
        <f>1/(1+EXP(-Q1010))</f>
        <v>0.92034944323104539</v>
      </c>
      <c r="U1010" s="6">
        <f>1/(1+EXP(-R1010))</f>
        <v>0.8784628571682368</v>
      </c>
      <c r="V1010" s="6">
        <f>AB989+(S1010*Y989)+(T1010*Z989)+(U1010*AA989)</f>
        <v>1.9781388793353616E-2</v>
      </c>
      <c r="W1010" s="6">
        <f t="shared" ref="W1010" si="11611">1/(1+EXP(-V1010))</f>
        <v>0.50494518594374094</v>
      </c>
      <c r="X1010" s="6">
        <f>(O1010 -W1010) *W1010 * (1-W1010)</f>
        <v>0.12375159701590548</v>
      </c>
      <c r="Y1010" s="6">
        <f>$Q$4*X1010*S1010</f>
        <v>9.3085353149370536E-3</v>
      </c>
      <c r="Z1010" s="6">
        <f>$Q$4*X1010*T1010</f>
        <v>1.1389471341254131E-2</v>
      </c>
      <c r="AA1010" s="6">
        <f>$Q$4*X1010*U1010</f>
        <v>1.0871118149372458E-2</v>
      </c>
      <c r="AB1010" s="6">
        <f>$Q$4*X1010</f>
        <v>1.2375159701590548E-2</v>
      </c>
      <c r="AC1010" s="6">
        <f>$X1010 *Y989</f>
        <v>4.6038453178336089E-2</v>
      </c>
      <c r="AD1010" s="6">
        <f>$X1010 *Z989</f>
        <v>-3.4002222775203643E-2</v>
      </c>
      <c r="AE1010" s="6">
        <f>$X1010 *AA989</f>
        <v>-5.0056739882149787E-2</v>
      </c>
      <c r="AF1010" s="6">
        <f>AC1010 *S1010*(1 - S1010)</f>
        <v>8.5814570826705967E-3</v>
      </c>
      <c r="AG1010" s="6">
        <f>AD1010 *T1010*(1 - T1010)</f>
        <v>-2.4925786930891196E-3</v>
      </c>
      <c r="AH1010" s="6">
        <f>AE1010 *U1010*(1 - U1010)</f>
        <v>-5.344351169842677E-3</v>
      </c>
      <c r="AI1010" s="6">
        <f t="shared" ref="AI1010" si="11612">$Q$4*$AF$33 *B1010</f>
        <v>-4.1105979144175162E-4</v>
      </c>
      <c r="AJ1010" s="6">
        <f t="shared" ref="AJ1010" si="11613">$Q$4*$AF$33 *C1010</f>
        <v>-1.5366202730008799E-4</v>
      </c>
      <c r="AK1010" s="6">
        <f t="shared" ref="AK1010" si="11614">$Q$4*$AF$33 *D1010</f>
        <v>-1.6697570475569131E-4</v>
      </c>
      <c r="AL1010" s="6">
        <f t="shared" ref="AL1010" si="11615">$Q$4*$AF$33 *E1010</f>
        <v>-6.3739230818700768E-4</v>
      </c>
      <c r="AM1010" s="6">
        <f t="shared" ref="AM1010" si="11616">$Q$4*$AF$33 *F1010</f>
        <v>-1.2098804387779493E-3</v>
      </c>
      <c r="AN1010" s="6">
        <f t="shared" ref="AN1010" si="11617">$Q$4*$AF$33 *G1010</f>
        <v>-1.4922413481488689E-4</v>
      </c>
      <c r="AO1010" s="6">
        <f t="shared" ref="AO1010" si="11618">$Q$4*$AF$33 *H1010</f>
        <v>-1.5809991978528909E-4</v>
      </c>
      <c r="AP1010" s="6">
        <f t="shared" ref="AP1010" si="11619">$Q$4*$AF$33 *I1010</f>
        <v>-7.794048677134428E-4</v>
      </c>
      <c r="AQ1010" s="6">
        <f t="shared" ref="AQ1010" si="11620">$Q$4*$AF$33 *J1010</f>
        <v>-1.5366202730008799E-4</v>
      </c>
      <c r="AR1010" s="6">
        <f t="shared" ref="AR1010" si="11621">$Q$4*$AF$33 *K1010</f>
        <v>-1.545496057971282E-4</v>
      </c>
      <c r="AS1010" s="6">
        <f t="shared" ref="AS1010" si="11622">$Q$4*$AF$33 *L1010</f>
        <v>-1.5809991978528909E-4</v>
      </c>
      <c r="AT1010" s="6">
        <f t="shared" ref="AT1010" si="11623">$Q$4*$AF$33 *M1010</f>
        <v>-1.5366202730008799E-4</v>
      </c>
      <c r="AU1010" s="6">
        <f t="shared" ref="AU1010" si="11624">$Q$4*$AF$33 *N1010</f>
        <v>-1.8028938221129458E-4</v>
      </c>
      <c r="AV1010" s="6">
        <f t="shared" ref="AV1010" si="11625">$Q$4*$AG$33 *B1010</f>
        <v>-4.93427803285354E-5</v>
      </c>
      <c r="AW1010" s="6">
        <f t="shared" ref="AW1010" si="11626">$Q$4*$AG$33 *C1010</f>
        <v>-1.8445276856955879E-5</v>
      </c>
      <c r="AX1010" s="6">
        <f t="shared" ref="AX1010" si="11627">$Q$4*$AG$33 *D1010</f>
        <v>-2.0043423588244475E-5</v>
      </c>
      <c r="AY1010" s="6">
        <f t="shared" ref="AY1010" si="11628">$Q$4*$AG$33 *E1010</f>
        <v>-7.6511274760441531E-5</v>
      </c>
      <c r="AZ1010" s="6">
        <f t="shared" ref="AZ1010" si="11629">$Q$4*$AG$33 *F1010</f>
        <v>-1.4523158420585115E-4</v>
      </c>
      <c r="BA1010" s="6">
        <f t="shared" ref="BA1010" si="11630">$Q$4*$AG$33 *G1010</f>
        <v>-1.7912561279859678E-5</v>
      </c>
      <c r="BB1010" s="6">
        <f t="shared" ref="BB1010" si="11631">$Q$4*$AG$33 *H1010</f>
        <v>-1.8977992434052078E-5</v>
      </c>
      <c r="BC1010" s="6">
        <f t="shared" ref="BC1010" si="11632">$Q$4*$AG$33 *I1010</f>
        <v>-9.3558173227519895E-5</v>
      </c>
      <c r="BD1010" s="6">
        <f t="shared" ref="BD1010" si="11633">$Q$4*$AG$33 *J1010</f>
        <v>-1.8445276856955879E-5</v>
      </c>
      <c r="BE1010" s="6">
        <f t="shared" ref="BE1010" si="11634">$Q$4*$AG$33 *K1010</f>
        <v>-1.8551819972375117E-5</v>
      </c>
      <c r="BF1010" s="6">
        <f t="shared" ref="BF1010" si="11635">$Q$4*$AG$33 *L1010</f>
        <v>-1.8977992434052078E-5</v>
      </c>
      <c r="BG1010" s="6">
        <f t="shared" ref="BG1010" si="11636">$Q$4*$AG$33 *M1010</f>
        <v>-1.8445276856955879E-5</v>
      </c>
      <c r="BH1010" s="6">
        <f t="shared" ref="BH1010" si="11637">$Q$4*$AG$33 *N1010</f>
        <v>-2.164157031953307E-5</v>
      </c>
      <c r="BI1010" s="6">
        <f t="shared" ref="BI1010" si="11638">$Q$4*$AH$33 *B1010</f>
        <v>-2.720996431877118E-5</v>
      </c>
      <c r="BJ1010" s="6">
        <f t="shared" ref="BJ1010" si="11639">$Q$4*$AH$33 *C1010</f>
        <v>-1.0171606094871277E-5</v>
      </c>
      <c r="BK1010" s="6">
        <f t="shared" ref="BK1010" si="11640">$Q$4*$AH$33 *D1010</f>
        <v>-1.1052900485762652E-5</v>
      </c>
      <c r="BL1010" s="6">
        <f t="shared" ref="BL1010" si="11641">$Q$4*$AH$33 *E1010</f>
        <v>-4.2191968963924542E-5</v>
      </c>
      <c r="BM1010" s="6">
        <f t="shared" ref="BM1010" si="11642">$Q$4*$AH$33 *F1010</f>
        <v>-8.0087627772253635E-5</v>
      </c>
      <c r="BN1010" s="6">
        <f t="shared" ref="BN1010" si="11643">$Q$4*$AH$33 *G1010</f>
        <v>-9.8778412979074856E-6</v>
      </c>
      <c r="BO1010" s="6">
        <f t="shared" ref="BO1010" si="11644">$Q$4*$AH$33 *H1010</f>
        <v>-1.0465370891835069E-5</v>
      </c>
      <c r="BP1010" s="6">
        <f t="shared" ref="BP1010" si="11645">$Q$4*$AH$33 *I1010</f>
        <v>-5.1592442466765873E-5</v>
      </c>
      <c r="BQ1010" s="6">
        <f t="shared" ref="BQ1010" si="11646">$Q$4*$AH$33 *J1010</f>
        <v>-1.0171606094871277E-5</v>
      </c>
      <c r="BR1010" s="6">
        <f t="shared" ref="BR1010" si="11647">$Q$4*$AH$33 *K1010</f>
        <v>-1.0230359054264035E-5</v>
      </c>
      <c r="BS1010" s="6">
        <f t="shared" ref="BS1010" si="11648">$Q$4*$AH$33 *L1010</f>
        <v>-1.0465370891835069E-5</v>
      </c>
      <c r="BT1010" s="6">
        <f t="shared" ref="BT1010" si="11649">$Q$4*$AH$33 *M1010</f>
        <v>-1.0171606094871277E-5</v>
      </c>
      <c r="BU1010" s="6">
        <f t="shared" ref="BU1010" si="11650">$Q$4*$AH$33 *N1010</f>
        <v>-1.1934194876654025E-5</v>
      </c>
      <c r="BV1010" s="6">
        <f>AF1010*BV1008</f>
        <v>3.4923917971303552E-4</v>
      </c>
      <c r="BW1010" s="6">
        <f t="shared" ref="BW1010" si="11651">AG1010*BW1008</f>
        <v>-7.9150676196954311E-4</v>
      </c>
      <c r="BX1010" s="10">
        <f>AH1010*BX1008</f>
        <v>-3.0179089964205777E-3</v>
      </c>
    </row>
    <row r="1011" spans="1:76" ht="15.75" thickBot="1" x14ac:dyDescent="0.3">
      <c r="A1011" s="54"/>
      <c r="B1011" s="19" t="s">
        <v>74</v>
      </c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16">
        <f>Y1008+Y1010</f>
        <v>0.37166673298792929</v>
      </c>
      <c r="Z1011" s="16">
        <f t="shared" ref="Z1011:AB1011" si="11652">Z1008+Z1010</f>
        <v>-0.27524415778444117</v>
      </c>
      <c r="AA1011" s="16">
        <f t="shared" si="11652"/>
        <v>-0.40495252478533983</v>
      </c>
      <c r="AB1011" s="16">
        <f t="shared" si="11652"/>
        <v>0.34745062570432428</v>
      </c>
      <c r="AC1011" s="49" t="s">
        <v>74</v>
      </c>
      <c r="AD1011" s="49"/>
      <c r="AE1011" s="49"/>
      <c r="AF1011" s="49"/>
      <c r="AG1011" s="49"/>
      <c r="AH1011" s="49"/>
      <c r="AI1011" s="17">
        <f>AI1008+AI1010</f>
        <v>-5.0777949411432217E-2</v>
      </c>
      <c r="AJ1011" s="17">
        <f t="shared" ref="AJ1011:BX1011" si="11653">AJ1008+AJ1010</f>
        <v>0.77431643250752891</v>
      </c>
      <c r="AK1011" s="17">
        <f t="shared" si="11653"/>
        <v>0.49641501474601346</v>
      </c>
      <c r="AL1011" s="17">
        <f t="shared" si="11653"/>
        <v>4.6971369703342446E-3</v>
      </c>
      <c r="AM1011" s="17">
        <f t="shared" si="11653"/>
        <v>4.6780058003942908E-2</v>
      </c>
      <c r="AN1011" s="17">
        <f t="shared" si="11653"/>
        <v>0.37450338063370853</v>
      </c>
      <c r="AO1011" s="17">
        <f t="shared" si="11653"/>
        <v>0.92119125250530565</v>
      </c>
      <c r="AP1011" s="17">
        <f t="shared" si="11653"/>
        <v>5.7050952470343898E-3</v>
      </c>
      <c r="AQ1011" s="17">
        <f t="shared" si="11653"/>
        <v>0.58981560402263344</v>
      </c>
      <c r="AR1011" s="17">
        <f t="shared" si="11653"/>
        <v>7.9486571023442365E-2</v>
      </c>
      <c r="AS1011" s="17">
        <f t="shared" si="11653"/>
        <v>0.54597602956665958</v>
      </c>
      <c r="AT1011" s="17">
        <f t="shared" si="11653"/>
        <v>0.92428859475916736</v>
      </c>
      <c r="AU1011" s="17">
        <f t="shared" si="11653"/>
        <v>0.83808668042394796</v>
      </c>
      <c r="AV1011" s="17">
        <f t="shared" si="11653"/>
        <v>0.64365481716813822</v>
      </c>
      <c r="AW1011" s="17">
        <f t="shared" si="11653"/>
        <v>0.89320003808566717</v>
      </c>
      <c r="AX1011" s="17">
        <f t="shared" si="11653"/>
        <v>0.68389185064011027</v>
      </c>
      <c r="AY1011" s="17">
        <f t="shared" si="11653"/>
        <v>0.91775286382760923</v>
      </c>
      <c r="AZ1011" s="17">
        <f t="shared" si="11653"/>
        <v>0.66794155203799299</v>
      </c>
      <c r="BA1011" s="17">
        <f t="shared" si="11653"/>
        <v>0.18599828556028405</v>
      </c>
      <c r="BB1011" s="17">
        <f t="shared" si="11653"/>
        <v>0.33918177959489648</v>
      </c>
      <c r="BC1011" s="17">
        <f t="shared" si="11653"/>
        <v>0.79108953169859431</v>
      </c>
      <c r="BD1011" s="17">
        <f t="shared" si="11653"/>
        <v>0.68494469395061586</v>
      </c>
      <c r="BE1011" s="17">
        <f t="shared" si="11653"/>
        <v>4.354462742296359E-2</v>
      </c>
      <c r="BF1011" s="17">
        <f t="shared" si="11653"/>
        <v>0.64804240601631802</v>
      </c>
      <c r="BG1011" s="17">
        <f t="shared" si="11653"/>
        <v>0.77418507742615283</v>
      </c>
      <c r="BH1011" s="17">
        <f t="shared" si="11653"/>
        <v>0.97847457220391054</v>
      </c>
      <c r="BI1011" s="17">
        <f t="shared" si="11653"/>
        <v>0.74042843721003837</v>
      </c>
      <c r="BJ1011" s="17">
        <f t="shared" si="11653"/>
        <v>0.38502565090096441</v>
      </c>
      <c r="BK1011" s="17">
        <f t="shared" si="11653"/>
        <v>0.3316813108391517</v>
      </c>
      <c r="BL1011" s="17">
        <f t="shared" si="11653"/>
        <v>5.8899291730928879E-2</v>
      </c>
      <c r="BM1011" s="17">
        <f t="shared" si="11653"/>
        <v>0.76446680821275603</v>
      </c>
      <c r="BN1011" s="17">
        <f t="shared" si="11653"/>
        <v>0.46540901493230619</v>
      </c>
      <c r="BO1011" s="17">
        <f t="shared" si="11653"/>
        <v>0.88914144610684676</v>
      </c>
      <c r="BP1011" s="17">
        <f t="shared" si="11653"/>
        <v>0.34063744593821099</v>
      </c>
      <c r="BQ1011" s="17">
        <f t="shared" si="11653"/>
        <v>0.3714658496879451</v>
      </c>
      <c r="BR1011" s="17">
        <f t="shared" si="11653"/>
        <v>0.31948694285924745</v>
      </c>
      <c r="BS1011" s="17">
        <f t="shared" si="11653"/>
        <v>0.20203570527836273</v>
      </c>
      <c r="BT1011" s="17">
        <f t="shared" si="11653"/>
        <v>0.79109858524268517</v>
      </c>
      <c r="BU1011" s="17">
        <f t="shared" si="11653"/>
        <v>0.2114609560018634</v>
      </c>
      <c r="BV1011" s="17">
        <f t="shared" si="11653"/>
        <v>4.1046194993695898E-2</v>
      </c>
      <c r="BW1011" s="17">
        <f t="shared" si="11653"/>
        <v>0.31675383861230533</v>
      </c>
      <c r="BX1011" s="18">
        <f t="shared" si="11653"/>
        <v>0.56167346335391399</v>
      </c>
    </row>
    <row r="1013" spans="1:76" x14ac:dyDescent="0.25">
      <c r="B1013" t="s">
        <v>131</v>
      </c>
      <c r="F1013">
        <f>((O995 - W995)^2 + (O998 -W998)^2 + (O1001 -W1001)^2 +(O1004-W1004)^2+(O1007-W1007)^2+(O1010-W1010)^2) / 6</f>
        <v>0.25017881537321612</v>
      </c>
    </row>
    <row r="1014" spans="1:76" ht="15.75" thickBot="1" x14ac:dyDescent="0.3"/>
    <row r="1015" spans="1:76" x14ac:dyDescent="0.25">
      <c r="A1015" s="52" t="s">
        <v>119</v>
      </c>
      <c r="B1015" s="33" t="s">
        <v>50</v>
      </c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5" t="s">
        <v>28</v>
      </c>
      <c r="Q1015" s="35"/>
      <c r="R1015" s="35"/>
      <c r="S1015" s="35" t="s">
        <v>29</v>
      </c>
      <c r="T1015" s="35"/>
      <c r="U1015" s="35"/>
      <c r="V1015" s="34" t="s">
        <v>30</v>
      </c>
      <c r="W1015" s="34" t="s">
        <v>31</v>
      </c>
      <c r="X1015" s="50" t="s">
        <v>62</v>
      </c>
      <c r="Y1015" s="37" t="s">
        <v>54</v>
      </c>
      <c r="Z1015" s="38"/>
      <c r="AA1015" s="39"/>
      <c r="AB1015" s="44" t="s">
        <v>49</v>
      </c>
      <c r="AC1015" s="46" t="s">
        <v>58</v>
      </c>
      <c r="AD1015" s="47"/>
      <c r="AE1015" s="48"/>
      <c r="AF1015" s="46" t="s">
        <v>63</v>
      </c>
      <c r="AG1015" s="47"/>
      <c r="AH1015" s="48"/>
      <c r="AI1015" s="37" t="s">
        <v>67</v>
      </c>
      <c r="AJ1015" s="38"/>
      <c r="AK1015" s="38"/>
      <c r="AL1015" s="38"/>
      <c r="AM1015" s="38"/>
      <c r="AN1015" s="38"/>
      <c r="AO1015" s="38"/>
      <c r="AP1015" s="38"/>
      <c r="AQ1015" s="38"/>
      <c r="AR1015" s="38"/>
      <c r="AS1015" s="38"/>
      <c r="AT1015" s="38"/>
      <c r="AU1015" s="39"/>
      <c r="AV1015" s="37" t="s">
        <v>68</v>
      </c>
      <c r="AW1015" s="38"/>
      <c r="AX1015" s="38"/>
      <c r="AY1015" s="38"/>
      <c r="AZ1015" s="38"/>
      <c r="BA1015" s="38"/>
      <c r="BB1015" s="38"/>
      <c r="BC1015" s="38"/>
      <c r="BD1015" s="38"/>
      <c r="BE1015" s="38"/>
      <c r="BF1015" s="38"/>
      <c r="BG1015" s="38"/>
      <c r="BH1015" s="39"/>
      <c r="BI1015" s="37" t="s">
        <v>69</v>
      </c>
      <c r="BJ1015" s="38"/>
      <c r="BK1015" s="38"/>
      <c r="BL1015" s="38"/>
      <c r="BM1015" s="38"/>
      <c r="BN1015" s="38"/>
      <c r="BO1015" s="38"/>
      <c r="BP1015" s="38"/>
      <c r="BQ1015" s="38"/>
      <c r="BR1015" s="38"/>
      <c r="BS1015" s="38"/>
      <c r="BT1015" s="38"/>
      <c r="BU1015" s="39"/>
      <c r="BV1015" s="37" t="s">
        <v>73</v>
      </c>
      <c r="BW1015" s="38"/>
      <c r="BX1015" s="40"/>
    </row>
    <row r="1016" spans="1:76" x14ac:dyDescent="0.25">
      <c r="A1016" s="53"/>
      <c r="B1016" s="5" t="s">
        <v>16</v>
      </c>
      <c r="C1016" s="1" t="s">
        <v>17</v>
      </c>
      <c r="D1016" s="1" t="s">
        <v>18</v>
      </c>
      <c r="E1016" s="1" t="s">
        <v>19</v>
      </c>
      <c r="F1016" s="1" t="s">
        <v>20</v>
      </c>
      <c r="G1016" s="1" t="s">
        <v>21</v>
      </c>
      <c r="H1016" s="1" t="s">
        <v>36</v>
      </c>
      <c r="I1016" s="1" t="s">
        <v>37</v>
      </c>
      <c r="J1016" s="1" t="s">
        <v>38</v>
      </c>
      <c r="K1016" s="1" t="s">
        <v>39</v>
      </c>
      <c r="L1016" s="1" t="s">
        <v>40</v>
      </c>
      <c r="M1016" s="1" t="s">
        <v>41</v>
      </c>
      <c r="N1016" s="1" t="s">
        <v>42</v>
      </c>
      <c r="O1016" s="1" t="s">
        <v>22</v>
      </c>
      <c r="P1016" s="1" t="s">
        <v>51</v>
      </c>
      <c r="Q1016" s="1" t="s">
        <v>52</v>
      </c>
      <c r="R1016" s="1" t="s">
        <v>53</v>
      </c>
      <c r="S1016" s="1" t="s">
        <v>25</v>
      </c>
      <c r="T1016" s="1" t="s">
        <v>26</v>
      </c>
      <c r="U1016" s="1" t="s">
        <v>27</v>
      </c>
      <c r="V1016" s="27"/>
      <c r="W1016" s="27"/>
      <c r="X1016" s="51"/>
      <c r="Y1016" s="1" t="s">
        <v>55</v>
      </c>
      <c r="Z1016" s="1" t="s">
        <v>56</v>
      </c>
      <c r="AA1016" s="1" t="s">
        <v>57</v>
      </c>
      <c r="AB1016" s="45"/>
      <c r="AC1016" s="1" t="s">
        <v>59</v>
      </c>
      <c r="AD1016" s="1" t="s">
        <v>60</v>
      </c>
      <c r="AE1016" s="1" t="s">
        <v>61</v>
      </c>
      <c r="AF1016" s="1" t="s">
        <v>64</v>
      </c>
      <c r="AG1016" s="1" t="s">
        <v>65</v>
      </c>
      <c r="AH1016" s="1" t="s">
        <v>66</v>
      </c>
      <c r="AI1016" s="1" t="s">
        <v>16</v>
      </c>
      <c r="AJ1016" s="1" t="s">
        <v>17</v>
      </c>
      <c r="AK1016" s="1" t="s">
        <v>18</v>
      </c>
      <c r="AL1016" s="1" t="s">
        <v>19</v>
      </c>
      <c r="AM1016" s="2" t="s">
        <v>20</v>
      </c>
      <c r="AN1016" s="2" t="s">
        <v>21</v>
      </c>
      <c r="AO1016" s="2" t="s">
        <v>36</v>
      </c>
      <c r="AP1016" s="2" t="s">
        <v>37</v>
      </c>
      <c r="AQ1016" s="2" t="s">
        <v>38</v>
      </c>
      <c r="AR1016" s="2" t="s">
        <v>39</v>
      </c>
      <c r="AS1016" s="2" t="s">
        <v>40</v>
      </c>
      <c r="AT1016" s="2" t="s">
        <v>41</v>
      </c>
      <c r="AU1016" s="2" t="s">
        <v>42</v>
      </c>
      <c r="AV1016" s="1" t="s">
        <v>16</v>
      </c>
      <c r="AW1016" s="1" t="s">
        <v>17</v>
      </c>
      <c r="AX1016" s="1" t="s">
        <v>18</v>
      </c>
      <c r="AY1016" s="1" t="s">
        <v>19</v>
      </c>
      <c r="AZ1016" s="2" t="s">
        <v>20</v>
      </c>
      <c r="BA1016" s="2" t="s">
        <v>21</v>
      </c>
      <c r="BB1016" s="2" t="s">
        <v>36</v>
      </c>
      <c r="BC1016" s="2" t="s">
        <v>37</v>
      </c>
      <c r="BD1016" s="2" t="s">
        <v>38</v>
      </c>
      <c r="BE1016" s="2" t="s">
        <v>39</v>
      </c>
      <c r="BF1016" s="2" t="s">
        <v>40</v>
      </c>
      <c r="BG1016" s="2" t="s">
        <v>41</v>
      </c>
      <c r="BH1016" s="2" t="s">
        <v>42</v>
      </c>
      <c r="BI1016" s="1" t="s">
        <v>16</v>
      </c>
      <c r="BJ1016" s="1" t="s">
        <v>17</v>
      </c>
      <c r="BK1016" s="1" t="s">
        <v>18</v>
      </c>
      <c r="BL1016" s="1" t="s">
        <v>19</v>
      </c>
      <c r="BM1016" s="2" t="s">
        <v>20</v>
      </c>
      <c r="BN1016" s="2" t="s">
        <v>21</v>
      </c>
      <c r="BO1016" s="2" t="s">
        <v>36</v>
      </c>
      <c r="BP1016" s="2" t="s">
        <v>37</v>
      </c>
      <c r="BQ1016" s="2" t="s">
        <v>38</v>
      </c>
      <c r="BR1016" s="2" t="s">
        <v>39</v>
      </c>
      <c r="BS1016" s="2" t="s">
        <v>40</v>
      </c>
      <c r="BT1016" s="2" t="s">
        <v>41</v>
      </c>
      <c r="BU1016" s="2" t="s">
        <v>42</v>
      </c>
      <c r="BV1016" s="2" t="s">
        <v>70</v>
      </c>
      <c r="BW1016" s="2" t="s">
        <v>71</v>
      </c>
      <c r="BX1016" s="9" t="s">
        <v>72</v>
      </c>
    </row>
    <row r="1017" spans="1:76" x14ac:dyDescent="0.25">
      <c r="A1017" s="53"/>
      <c r="B1017" s="8">
        <v>0.26951672862453502</v>
      </c>
      <c r="C1017" s="3">
        <v>0.10297397769516729</v>
      </c>
      <c r="D1017" s="3">
        <v>0.10594795539033458</v>
      </c>
      <c r="E1017" s="3">
        <v>0.46877323420074346</v>
      </c>
      <c r="F1017" s="3">
        <v>0.87620817843866172</v>
      </c>
      <c r="G1017" s="3">
        <v>0.1</v>
      </c>
      <c r="H1017" s="3">
        <v>0.1</v>
      </c>
      <c r="I1017" s="3">
        <v>0.51933085501858745</v>
      </c>
      <c r="J1017" s="3">
        <v>0.1</v>
      </c>
      <c r="K1017" s="3">
        <v>0.10089219330855019</v>
      </c>
      <c r="L1017" s="3">
        <v>0.10297397769516729</v>
      </c>
      <c r="M1017" s="3">
        <v>0.1</v>
      </c>
      <c r="N1017" s="3">
        <v>0.120817843866171</v>
      </c>
      <c r="O1017" s="3">
        <v>1</v>
      </c>
      <c r="P1017" s="6">
        <f>$BV$43+ (B1017*AI1011) + (C1017*$AJ$43) +(D1017*$AK$43)+(E1017*$AL$43)+(F1017*$AM$43)+(G1017*$AN$43)+(H1017*$AO$43)+(I1017*$AP$43)+(J1017*$AQ$43)+(K1017*$AR$43)+(L1017*$AS$43)+(M1017*$AT$43)+(N1017*$AU$43)</f>
        <v>1.1071454388449873</v>
      </c>
      <c r="Q1017" s="6">
        <f>$BW$43+ (B1017*$AV$43) + (C1017*$AW$43) +(D1017*$AX$43)+(E1017*$AY$43)+(F1017*$AZ$43)+(G1017*$BA$43)+(H1017*$BB$43)+(I1017*$BC$43)+(J1017*$BD$43)+(K1017*$BE$43)+(L1017*$BF$43)+(M1017*$BG$43)+(N1017*$BH$43)</f>
        <v>2.5129876661774113</v>
      </c>
      <c r="R1017" s="6">
        <f>$BX$43+ (B1017*$BI$43) + (C1017*$BJ$43) +(D1017*$BK$43)+(E1017*$BL$43)+(F1017*$BM$43)+(G1017*$BN$43)+(H1017*$BO$43)+(I1017*$BP$43)+(J1017*$BQ$43)+(K1017*$BR$43)+(L1017*$BS$43)+(M1017*$BT$43)+(N1017*$BU$43)</f>
        <v>2.0142316659841852</v>
      </c>
      <c r="S1017" s="6">
        <f>1/(1+EXP(-P1017))</f>
        <v>0.75159655007011161</v>
      </c>
      <c r="T1017" s="6">
        <f t="shared" ref="T1017" si="11654">1/(1+EXP(-Q1017))</f>
        <v>0.92504730296426851</v>
      </c>
      <c r="U1017" s="6">
        <f t="shared" ref="U1017" si="11655">1/(1+EXP(-R1017))</f>
        <v>0.88228323250068719</v>
      </c>
      <c r="V1017" s="6">
        <f>AB1011+(S1017*Y1011)+(T1017*Z1011)+(U1017*AA1011)</f>
        <v>1.4897371601788112E-2</v>
      </c>
      <c r="W1017" s="6">
        <f>1/(1+EXP(-V1017))</f>
        <v>0.50372427402283571</v>
      </c>
      <c r="X1017" s="6">
        <f>(O1017 -W1017) *W1017 * (1-W1017)</f>
        <v>0.12406204804228134</v>
      </c>
      <c r="Y1017" s="6">
        <f>$Q$4*X1017*S1017</f>
        <v>9.3244607303211106E-3</v>
      </c>
      <c r="Z1017" s="6">
        <f>$Q$4*X1017*T1017</f>
        <v>1.1476326294173587E-2</v>
      </c>
      <c r="AA1017" s="6">
        <f>$Q$4*X1017*U1017</f>
        <v>1.0945786477739953E-2</v>
      </c>
      <c r="AB1017" s="6">
        <f>$Q$4*X1017</f>
        <v>1.2406204804228134E-2</v>
      </c>
      <c r="AC1017" s="6">
        <f>X1017 *Y1011</f>
        <v>4.6109736083666232E-2</v>
      </c>
      <c r="AD1017" s="6">
        <f t="shared" ref="AD1017" si="11656">Y1017 *Z1011</f>
        <v>-2.5665033405113291E-3</v>
      </c>
      <c r="AE1017" s="6">
        <f t="shared" ref="AE1017" si="11657">Z1017 *AA1011</f>
        <v>-4.6473673080859763E-3</v>
      </c>
      <c r="AF1017" s="6">
        <f>AC1017 *S1017*(1 - S1017)</f>
        <v>8.6086497320667834E-3</v>
      </c>
      <c r="AG1017" s="6">
        <f>AD1017 *T1017*(1 - T1017)</f>
        <v>-1.7794797077180192E-4</v>
      </c>
      <c r="AH1017" s="6">
        <f>AE1017 *U1017*(1 - U1017)</f>
        <v>-4.8267338504682172E-4</v>
      </c>
      <c r="AI1017" s="6">
        <f>$Q$4*$AF$49 *B1017</f>
        <v>7.0728115482255504E-5</v>
      </c>
      <c r="AJ1017" s="6">
        <f t="shared" ref="AJ1017" si="11658">$Q$4*$AF$49 *C1017</f>
        <v>2.7023017915289378E-5</v>
      </c>
      <c r="AK1017" s="6">
        <f t="shared" ref="AK1017" si="11659">$Q$4*$AF$49 *D1017</f>
        <v>2.7803466086128061E-5</v>
      </c>
      <c r="AL1017" s="6">
        <f t="shared" ref="AL1017" si="11660">$Q$4*$AF$49 *E1017</f>
        <v>1.2301814292844728E-4</v>
      </c>
      <c r="AM1017" s="6">
        <f t="shared" ref="AM1017" si="11661">$Q$4*$AF$49 *F1017</f>
        <v>2.2993954233334679E-4</v>
      </c>
      <c r="AN1017" s="6">
        <f t="shared" ref="AN1017" si="11662">$Q$4*$AF$49 *G1017</f>
        <v>2.6242569744450695E-5</v>
      </c>
      <c r="AO1017" s="6">
        <f t="shared" ref="AO1017" si="11663">$Q$4*$AF$49 *H1017</f>
        <v>2.6242569744450695E-5</v>
      </c>
      <c r="AP1017" s="6">
        <f t="shared" ref="AP1017" si="11664">$Q$4*$AF$49 *I1017</f>
        <v>1.3628576183270493E-4</v>
      </c>
      <c r="AQ1017" s="6">
        <f t="shared" ref="AQ1017" si="11665">$Q$4*$AF$49 *J1017</f>
        <v>2.6242569744450695E-5</v>
      </c>
      <c r="AR1017" s="6">
        <f t="shared" ref="AR1017" si="11666">$Q$4*$AF$49 *K1017</f>
        <v>2.6476704195702298E-5</v>
      </c>
      <c r="AS1017" s="6">
        <f t="shared" ref="AS1017" si="11667">$Q$4*$AF$49 *L1017</f>
        <v>2.7023017915289378E-5</v>
      </c>
      <c r="AT1017" s="6">
        <f t="shared" ref="AT1017" si="11668">$Q$4*$AF$49 *M1017</f>
        <v>2.6242569744450695E-5</v>
      </c>
      <c r="AU1017" s="6">
        <f t="shared" ref="AU1017" si="11669">$Q$4*$AF$49 *N1017</f>
        <v>3.170570694032147E-5</v>
      </c>
      <c r="AV1017" s="6">
        <f>$Q$4*$AG$49 *B1017</f>
        <v>5.8622748510761062E-7</v>
      </c>
      <c r="AW1017" s="6">
        <f t="shared" ref="AW1017" si="11670">$Q$4*$AG$49 *C1017</f>
        <v>2.2397932879283909E-7</v>
      </c>
      <c r="AX1017" s="6">
        <f t="shared" ref="AX1017" si="11671">$Q$4*$AG$49 *D1017</f>
        <v>2.3044804586988857E-7</v>
      </c>
      <c r="AY1017" s="6">
        <f t="shared" ref="AY1017" si="11672">$Q$4*$AG$49 *E1017</f>
        <v>1.0196315292699279E-6</v>
      </c>
      <c r="AZ1017" s="6">
        <f t="shared" ref="AZ1017" si="11673">$Q$4*$AG$49 *F1017</f>
        <v>1.90584576882571E-6</v>
      </c>
      <c r="BA1017" s="6">
        <f t="shared" ref="BA1017" si="11674">$Q$4*$AG$49 *G1017</f>
        <v>2.1751061171578957E-7</v>
      </c>
      <c r="BB1017" s="6">
        <f t="shared" ref="BB1017" si="11675">$Q$4*$AG$49 *H1017</f>
        <v>2.1751061171578957E-7</v>
      </c>
      <c r="BC1017" s="6">
        <f t="shared" ref="BC1017" si="11676">$Q$4*$AG$49 *I1017</f>
        <v>1.1295997195797698E-6</v>
      </c>
      <c r="BD1017" s="6">
        <f t="shared" ref="BD1017" si="11677">$Q$4*$AG$49 *J1017</f>
        <v>2.1751061171578957E-7</v>
      </c>
      <c r="BE1017" s="6">
        <f t="shared" ref="BE1017" si="11678">$Q$4*$AG$49 *K1017</f>
        <v>2.1945122683890442E-7</v>
      </c>
      <c r="BF1017" s="6">
        <f t="shared" ref="BF1017" si="11679">$Q$4*$AG$49 *L1017</f>
        <v>2.2397932879283909E-7</v>
      </c>
      <c r="BG1017" s="6">
        <f t="shared" ref="BG1017" si="11680">$Q$4*$AG$49 *M1017</f>
        <v>2.1751061171578957E-7</v>
      </c>
      <c r="BH1017" s="6">
        <f t="shared" ref="BH1017" si="11681">$Q$4*$AG$49 *N1017</f>
        <v>2.6279163125513609E-7</v>
      </c>
      <c r="BI1017" s="6">
        <f>$Q$4*$AH$49 *B1017</f>
        <v>3.4984895032724009E-7</v>
      </c>
      <c r="BJ1017" s="6">
        <f t="shared" ref="BJ1017" si="11682">$Q$4*$AH$49 *C1017</f>
        <v>1.3366642653882154E-7</v>
      </c>
      <c r="BK1017" s="6">
        <f t="shared" ref="BK1017" si="11683">$Q$4*$AH$49 *D1017</f>
        <v>1.3752682874932902E-7</v>
      </c>
      <c r="BL1017" s="6">
        <f t="shared" ref="BL1017" si="11684">$Q$4*$AH$49 *E1017</f>
        <v>6.0849589843124165E-7</v>
      </c>
      <c r="BM1017" s="6">
        <f t="shared" ref="BM1017" si="11685">$Q$4*$AH$49 *F1017</f>
        <v>1.1373710012707666E-6</v>
      </c>
      <c r="BN1017" s="6">
        <f t="shared" ref="BN1017" si="11686">$Q$4*$AH$49 *G1017</f>
        <v>1.2980602432831405E-7</v>
      </c>
      <c r="BO1017" s="6">
        <f t="shared" ref="BO1017" si="11687">$Q$4*$AH$49 *H1017</f>
        <v>1.2980602432831405E-7</v>
      </c>
      <c r="BP1017" s="6">
        <f t="shared" ref="BP1017" si="11688">$Q$4*$AH$49 *I1017</f>
        <v>6.7412273600986892E-7</v>
      </c>
      <c r="BQ1017" s="6">
        <f t="shared" ref="BQ1017" si="11689">$Q$4*$AH$49 *J1017</f>
        <v>1.2980602432831405E-7</v>
      </c>
      <c r="BR1017" s="6">
        <f t="shared" ref="BR1017" si="11690">$Q$4*$AH$49 *K1017</f>
        <v>1.3096414499146631E-7</v>
      </c>
      <c r="BS1017" s="6">
        <f t="shared" ref="BS1017" si="11691">$Q$4*$AH$49 *L1017</f>
        <v>1.3366642653882154E-7</v>
      </c>
      <c r="BT1017" s="6">
        <f t="shared" ref="BT1017" si="11692">$Q$4*$AH$49 *M1017</f>
        <v>1.2980602432831405E-7</v>
      </c>
      <c r="BU1017" s="6">
        <f t="shared" ref="BU1017" si="11693">$Q$4*$AH$49 *N1017</f>
        <v>1.568288398018664E-7</v>
      </c>
      <c r="BV1017" s="6">
        <f>$Q$4*AF1017</f>
        <v>8.6086497320667836E-4</v>
      </c>
      <c r="BW1017" s="6">
        <f>$Q$4*AG1017</f>
        <v>-1.7794797077180192E-5</v>
      </c>
      <c r="BX1017" s="10">
        <f>$Q$4*AH1017</f>
        <v>-4.8267338504682174E-5</v>
      </c>
    </row>
    <row r="1018" spans="1:76" x14ac:dyDescent="0.25">
      <c r="A1018" s="53"/>
      <c r="B1018" s="21" t="s">
        <v>74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7">
        <f>Y1011 + Y1017</f>
        <v>0.38099119371825041</v>
      </c>
      <c r="Z1018" s="7">
        <f t="shared" ref="Z1018" si="11694">Z1011 + Z1017</f>
        <v>-0.26376783149026756</v>
      </c>
      <c r="AA1018" s="7">
        <f t="shared" ref="AA1018" si="11695">AA1011 + AA1017</f>
        <v>-0.39400673830759986</v>
      </c>
      <c r="AB1018" s="7">
        <f>AB1011+AB1017</f>
        <v>0.35985683050855244</v>
      </c>
      <c r="AC1018" s="41"/>
      <c r="AD1018" s="42"/>
      <c r="AE1018" s="42"/>
      <c r="AF1018" s="42"/>
      <c r="AG1018" s="42"/>
      <c r="AH1018" s="43"/>
      <c r="AI1018" s="7">
        <f>AI1011 + AI1017</f>
        <v>-5.0707221295949963E-2</v>
      </c>
      <c r="AJ1018" s="7">
        <f t="shared" ref="AJ1018:BX1018" si="11696">AJ1011 + AJ1017</f>
        <v>0.77434345552544415</v>
      </c>
      <c r="AK1018" s="7">
        <f t="shared" si="11696"/>
        <v>0.49644281821209957</v>
      </c>
      <c r="AL1018" s="7">
        <f t="shared" si="11696"/>
        <v>4.8201551132626922E-3</v>
      </c>
      <c r="AM1018" s="7">
        <f t="shared" si="11696"/>
        <v>4.7009997546276251E-2</v>
      </c>
      <c r="AN1018" s="7">
        <f t="shared" si="11696"/>
        <v>0.37452962320345295</v>
      </c>
      <c r="AO1018" s="7">
        <f t="shared" si="11696"/>
        <v>0.92121749507505013</v>
      </c>
      <c r="AP1018" s="7">
        <f t="shared" si="11696"/>
        <v>5.8413810088670951E-3</v>
      </c>
      <c r="AQ1018" s="7">
        <f t="shared" si="11696"/>
        <v>0.58984184659237793</v>
      </c>
      <c r="AR1018" s="7">
        <f t="shared" si="11696"/>
        <v>7.9513047727638064E-2</v>
      </c>
      <c r="AS1018" s="7">
        <f t="shared" si="11696"/>
        <v>0.54600305258457482</v>
      </c>
      <c r="AT1018" s="7">
        <f t="shared" si="11696"/>
        <v>0.92431483732891184</v>
      </c>
      <c r="AU1018" s="7">
        <f t="shared" si="11696"/>
        <v>0.83811838613088829</v>
      </c>
      <c r="AV1018" s="7">
        <f t="shared" si="11696"/>
        <v>0.64365540339562333</v>
      </c>
      <c r="AW1018" s="7">
        <f t="shared" si="11696"/>
        <v>0.89320026206499592</v>
      </c>
      <c r="AX1018" s="7">
        <f t="shared" si="11696"/>
        <v>0.68389208108815613</v>
      </c>
      <c r="AY1018" s="7">
        <f t="shared" si="11696"/>
        <v>0.91775388345913855</v>
      </c>
      <c r="AZ1018" s="7">
        <f t="shared" si="11696"/>
        <v>0.66794345788376186</v>
      </c>
      <c r="BA1018" s="7">
        <f t="shared" si="11696"/>
        <v>0.18599850307089577</v>
      </c>
      <c r="BB1018" s="7">
        <f t="shared" si="11696"/>
        <v>0.33918199710550817</v>
      </c>
      <c r="BC1018" s="7">
        <f t="shared" si="11696"/>
        <v>0.79109066129831385</v>
      </c>
      <c r="BD1018" s="7">
        <f t="shared" si="11696"/>
        <v>0.6849449114612276</v>
      </c>
      <c r="BE1018" s="7">
        <f t="shared" si="11696"/>
        <v>4.3544846874190427E-2</v>
      </c>
      <c r="BF1018" s="7">
        <f t="shared" si="11696"/>
        <v>0.64804262999564677</v>
      </c>
      <c r="BG1018" s="7">
        <f t="shared" si="11696"/>
        <v>0.77418529493676458</v>
      </c>
      <c r="BH1018" s="7">
        <f t="shared" si="11696"/>
        <v>0.97847483499554178</v>
      </c>
      <c r="BI1018" s="7">
        <f t="shared" si="11696"/>
        <v>0.74042878705898874</v>
      </c>
      <c r="BJ1018" s="7">
        <f t="shared" si="11696"/>
        <v>0.38502578456739095</v>
      </c>
      <c r="BK1018" s="7">
        <f t="shared" si="11696"/>
        <v>0.33168144836598046</v>
      </c>
      <c r="BL1018" s="7">
        <f t="shared" si="11696"/>
        <v>5.8899900226827312E-2</v>
      </c>
      <c r="BM1018" s="7">
        <f t="shared" si="11696"/>
        <v>0.7644679455837573</v>
      </c>
      <c r="BN1018" s="7">
        <f t="shared" si="11696"/>
        <v>0.4654091447383305</v>
      </c>
      <c r="BO1018" s="7">
        <f t="shared" si="11696"/>
        <v>0.88914157591287113</v>
      </c>
      <c r="BP1018" s="7">
        <f t="shared" si="11696"/>
        <v>0.34063812006094701</v>
      </c>
      <c r="BQ1018" s="7">
        <f t="shared" si="11696"/>
        <v>0.37146597949396942</v>
      </c>
      <c r="BR1018" s="7">
        <f t="shared" si="11696"/>
        <v>0.31948707382339242</v>
      </c>
      <c r="BS1018" s="7">
        <f t="shared" si="11696"/>
        <v>0.20203583894478927</v>
      </c>
      <c r="BT1018" s="7">
        <f t="shared" si="11696"/>
        <v>0.79109871504870954</v>
      </c>
      <c r="BU1018" s="7">
        <f t="shared" si="11696"/>
        <v>0.21146111283070321</v>
      </c>
      <c r="BV1018" s="7">
        <f t="shared" si="11696"/>
        <v>4.1907059966902575E-2</v>
      </c>
      <c r="BW1018" s="7">
        <f t="shared" si="11696"/>
        <v>0.31673604381522813</v>
      </c>
      <c r="BX1018" s="11">
        <f t="shared" si="11696"/>
        <v>0.56162519601540928</v>
      </c>
    </row>
    <row r="1019" spans="1:76" x14ac:dyDescent="0.25">
      <c r="A1019" s="53"/>
      <c r="BX1019" s="12"/>
    </row>
    <row r="1020" spans="1:76" x14ac:dyDescent="0.25">
      <c r="A1020" s="53"/>
      <c r="B1020" s="8">
        <v>0.29033457249070638</v>
      </c>
      <c r="C1020" s="3">
        <v>0.10297397769516729</v>
      </c>
      <c r="D1020" s="3">
        <v>0.11189591078066916</v>
      </c>
      <c r="E1020" s="3">
        <v>0.48066914498141267</v>
      </c>
      <c r="F1020" s="3">
        <v>0.88215613382899627</v>
      </c>
      <c r="G1020" s="3">
        <v>0.1</v>
      </c>
      <c r="H1020" s="3">
        <v>0.1</v>
      </c>
      <c r="I1020" s="3">
        <v>0.41226765799256504</v>
      </c>
      <c r="J1020" s="3">
        <v>0.10297397769516729</v>
      </c>
      <c r="K1020" s="3">
        <v>0.10059479553903346</v>
      </c>
      <c r="L1020" s="3">
        <v>0.10594795539033458</v>
      </c>
      <c r="M1020" s="3">
        <v>0.10297397769516729</v>
      </c>
      <c r="N1020" s="3">
        <v>0.120817843866171</v>
      </c>
      <c r="O1020" s="3">
        <v>0</v>
      </c>
      <c r="P1020" s="6">
        <f>$BV$43+ (B1020*AI1014) + (C1020*$AJ$43) +(D1020*$AK$43)+(E1020*$AL$43)+(F1020*$AM$43)+(G1020*$AN$43)+(H1020*$AO$43)+(I1020*$AP$43)+(J1020*$AQ$43)+(K1020*$AR$43)+(L1020*$AS$43)+(M1020*$AT$43)+(N1020*$AU$43)</f>
        <v>1.1168360491324956</v>
      </c>
      <c r="Q1020" s="6">
        <f>$BW$43+ (B1020*$AV$43) + (C1020*$AW$43) +(D1020*$AX$43)+(E1020*$AY$43)+(F1020*$AZ$43)+(G1020*$BA$43)+(H1020*$BB$43)+(I1020*$BC$43)+(J1020*$BD$43)+(K1020*$BE$43)+(L1020*$BF$43)+(M1020*$BG$43)+(N1020*$BH$43)</f>
        <v>2.4655634858100868</v>
      </c>
      <c r="R1020" s="6">
        <f>$BX$43+ (B1020*$BI$43) + (C1020*$BJ$43) +(D1020*$BK$43)+(E1020*$BL$43)+(F1020*$BM$43)+(G1020*$BN$43)+(H1020*$BO$43)+(I1020*$BP$43)+(J1020*$BQ$43)+(K1020*$BR$43)+(L1020*$BS$43)+(M1020*$BT$43)+(N1020*$BU$43)</f>
        <v>2.0036371550250882</v>
      </c>
      <c r="S1020" s="6">
        <f>1/(1+EXP(-P1020))</f>
        <v>0.7534013645401284</v>
      </c>
      <c r="T1020" s="6">
        <f t="shared" ref="T1020" si="11697">1/(1+EXP(-Q1020))</f>
        <v>0.92169215469987387</v>
      </c>
      <c r="U1020" s="6">
        <f t="shared" ref="U1020" si="11698">1/(1+EXP(-R1020))</f>
        <v>0.88117842732851526</v>
      </c>
      <c r="V1020" s="6">
        <f>AB1011+(S1020*Y1011)+(T1020*Z1011)+(U1020*AA1011)</f>
        <v>1.6939039701650727E-2</v>
      </c>
      <c r="W1020" s="6">
        <f t="shared" ref="W1020" si="11699">1/(1+EXP(-V1020))</f>
        <v>0.50423465867130302</v>
      </c>
      <c r="X1020" s="6">
        <f>(O1020 -W1020) *W1020 * (1-W1020)</f>
        <v>-0.1260496225634806</v>
      </c>
      <c r="Y1020" s="6">
        <f>$Q$4*X1020*S1020</f>
        <v>-9.4965957639094444E-3</v>
      </c>
      <c r="Z1020" s="6">
        <f>$Q$4*X1020*T1020</f>
        <v>-1.1617894821964026E-2</v>
      </c>
      <c r="AA1020" s="6">
        <f>$Q$4*X1020*U1020</f>
        <v>-1.1107220817584076E-2</v>
      </c>
      <c r="AB1020" s="6">
        <f>$Q$4*X1020</f>
        <v>-1.260496225634806E-2</v>
      </c>
      <c r="AC1020" s="6">
        <f>X1020 *Y1011</f>
        <v>-4.6848451412530412E-2</v>
      </c>
      <c r="AD1020" s="6">
        <f>X1020 *Z1011</f>
        <v>3.4694422201531912E-2</v>
      </c>
      <c r="AE1020" s="6">
        <f>X1020 *AA1011</f>
        <v>5.1044112905320606E-2</v>
      </c>
      <c r="AF1020" s="6">
        <f>AC1020 *S1020*(1 - S1020)</f>
        <v>-8.7038683062658148E-3</v>
      </c>
      <c r="AG1020" s="6">
        <f>AD1020 *T1020*(1 - T1020)</f>
        <v>2.5040951336032214E-3</v>
      </c>
      <c r="AH1020" s="6">
        <f>AE1020 *U1020*(1 - U1020)</f>
        <v>5.3444720873216034E-3</v>
      </c>
      <c r="AI1020" s="6">
        <f>$Q$4*$AF$52 *B1020</f>
        <v>-4.4871305332942388E-4</v>
      </c>
      <c r="AJ1020" s="6">
        <f t="shared" ref="AJ1020" si="11700">$Q$4*$AF$52 *C1020</f>
        <v>-1.5914662710915544E-4</v>
      </c>
      <c r="AK1020" s="6">
        <f t="shared" ref="AK1020" si="11701">$Q$4*$AF$52 *D1020</f>
        <v>-1.7293550454821583E-4</v>
      </c>
      <c r="AL1020" s="6">
        <f t="shared" ref="AL1020" si="11702">$Q$4*$AF$52 *E1020</f>
        <v>-7.4287577202937895E-4</v>
      </c>
      <c r="AM1020" s="6">
        <f t="shared" ref="AM1020" si="11703">$Q$4*$AF$52 *F1020</f>
        <v>-1.3633752567870968E-3</v>
      </c>
      <c r="AN1020" s="6">
        <f t="shared" ref="AN1020" si="11704">$Q$4*$AF$52 *G1020</f>
        <v>-1.5455033462946863E-4</v>
      </c>
      <c r="AO1020" s="6">
        <f t="shared" ref="AO1020" si="11705">$Q$4*$AF$52 *H1020</f>
        <v>-1.5455033462946863E-4</v>
      </c>
      <c r="AP1020" s="6">
        <f t="shared" ref="AP1020" si="11706">$Q$4*$AF$52 *I1020</f>
        <v>-6.3716104499658254E-4</v>
      </c>
      <c r="AQ1020" s="6">
        <f t="shared" ref="AQ1020" si="11707">$Q$4*$AF$52 *J1020</f>
        <v>-1.5914662710915544E-4</v>
      </c>
      <c r="AR1020" s="6">
        <f t="shared" ref="AR1020" si="11708">$Q$4*$AF$52 *K1020</f>
        <v>-1.5546959312540598E-4</v>
      </c>
      <c r="AS1020" s="6">
        <f t="shared" ref="AS1020" si="11709">$Q$4*$AF$52 *L1020</f>
        <v>-1.6374291958884223E-4</v>
      </c>
      <c r="AT1020" s="6">
        <f t="shared" ref="AT1020" si="11710">$Q$4*$AF$52 *M1020</f>
        <v>-1.5914662710915544E-4</v>
      </c>
      <c r="AU1020" s="6">
        <f t="shared" ref="AU1020" si="11711">$Q$4*$AF$52 *N1020</f>
        <v>-1.8672438198727621E-4</v>
      </c>
      <c r="AV1020" s="6">
        <f>$Q$4*$AG$52 *B1020</f>
        <v>-5.0799712809904275E-5</v>
      </c>
      <c r="AW1020" s="6">
        <f t="shared" ref="AW1020" si="11712">$Q$4*$AG$52 *C1020</f>
        <v>-1.8017311713628017E-5</v>
      </c>
      <c r="AX1020" s="6">
        <f t="shared" ref="AX1020" si="11713">$Q$4*$AG$52 *D1020</f>
        <v>-1.9578378432498315E-5</v>
      </c>
      <c r="AY1020" s="6">
        <f t="shared" ref="AY1020" si="11714">$Q$4*$AG$52 *E1020</f>
        <v>-8.4102469479137277E-5</v>
      </c>
      <c r="AZ1020" s="6">
        <f t="shared" ref="AZ1020" si="11715">$Q$4*$AG$52 *F1020</f>
        <v>-1.5435047182830067E-4</v>
      </c>
      <c r="BA1020" s="6">
        <f t="shared" ref="BA1020" si="11716">$Q$4*$AG$52 *G1020</f>
        <v>-1.7496956140671253E-5</v>
      </c>
      <c r="BB1020" s="6">
        <f t="shared" ref="BB1020" si="11717">$Q$4*$AG$52 *H1020</f>
        <v>-1.7496956140671253E-5</v>
      </c>
      <c r="BC1020" s="6">
        <f t="shared" ref="BC1020" si="11718">$Q$4*$AG$52 *I1020</f>
        <v>-7.2134291301131665E-5</v>
      </c>
      <c r="BD1020" s="6">
        <f t="shared" ref="BD1020" si="11719">$Q$4*$AG$52 *J1020</f>
        <v>-1.8017311713628017E-5</v>
      </c>
      <c r="BE1020" s="6">
        <f t="shared" ref="BE1020" si="11720">$Q$4*$AG$52 *K1020</f>
        <v>-1.7601027255262605E-5</v>
      </c>
      <c r="BF1020" s="6">
        <f t="shared" ref="BF1020" si="11721">$Q$4*$AG$52 *L1020</f>
        <v>-1.8537667286584785E-5</v>
      </c>
      <c r="BG1020" s="6">
        <f t="shared" ref="BG1020" si="11722">$Q$4*$AG$52 *M1020</f>
        <v>-1.8017311713628017E-5</v>
      </c>
      <c r="BH1020" s="6">
        <f t="shared" ref="BH1020" si="11723">$Q$4*$AG$52 *N1020</f>
        <v>-2.1139445151368612E-5</v>
      </c>
      <c r="BI1020" s="6">
        <f>$Q$4*$AH$52 *B1020</f>
        <v>-2.4001231093712511E-5</v>
      </c>
      <c r="BJ1020" s="6">
        <f t="shared" ref="BJ1020" si="11724">$Q$4*$AH$52 *C1020</f>
        <v>-8.5126005287559081E-6</v>
      </c>
      <c r="BK1020" s="6">
        <f t="shared" ref="BK1020" si="11725">$Q$4*$AH$52 *D1020</f>
        <v>-9.2501543651824131E-6</v>
      </c>
      <c r="BL1020" s="6">
        <f t="shared" ref="BL1020" si="11726">$Q$4*$AH$52 *E1020</f>
        <v>-3.9735712937477939E-5</v>
      </c>
      <c r="BM1020" s="6">
        <f t="shared" ref="BM1020" si="11727">$Q$4*$AH$52 *F1020</f>
        <v>-7.292563557667065E-5</v>
      </c>
      <c r="BN1020" s="6">
        <f t="shared" ref="BN1020" si="11728">$Q$4*$AH$52 *G1020</f>
        <v>-8.2667492499470737E-6</v>
      </c>
      <c r="BO1020" s="6">
        <f t="shared" ref="BO1020" si="11729">$Q$4*$AH$52 *H1020</f>
        <v>-8.2667492499470737E-6</v>
      </c>
      <c r="BP1020" s="6">
        <f t="shared" ref="BP1020" si="11730">$Q$4*$AH$52 *I1020</f>
        <v>-3.4081133524874732E-5</v>
      </c>
      <c r="BQ1020" s="6">
        <f t="shared" ref="BQ1020" si="11731">$Q$4*$AH$52 *J1020</f>
        <v>-8.5126005287559081E-6</v>
      </c>
      <c r="BR1020" s="6">
        <f t="shared" ref="BR1020" si="11732">$Q$4*$AH$52 *K1020</f>
        <v>-8.3159195057088406E-6</v>
      </c>
      <c r="BS1020" s="6">
        <f t="shared" ref="BS1020" si="11733">$Q$4*$AH$52 *L1020</f>
        <v>-8.7584518075647443E-6</v>
      </c>
      <c r="BT1020" s="6">
        <f t="shared" ref="BT1020" si="11734">$Q$4*$AH$52 *M1020</f>
        <v>-8.5126005287559081E-6</v>
      </c>
      <c r="BU1020" s="6">
        <f t="shared" ref="BU1020" si="11735">$Q$4*$AH$52 *N1020</f>
        <v>-9.9877082016089164E-6</v>
      </c>
      <c r="BV1020" s="6">
        <f>$Q$4*AF1020</f>
        <v>-8.7038683062658152E-4</v>
      </c>
      <c r="BW1020" s="6">
        <f>$Q$4*AG1020</f>
        <v>2.5040951336032213E-4</v>
      </c>
      <c r="BX1020" s="10">
        <f>$Q$4*AH1020</f>
        <v>5.3444720873216031E-4</v>
      </c>
    </row>
    <row r="1021" spans="1:76" x14ac:dyDescent="0.25">
      <c r="A1021" s="53"/>
      <c r="B1021" s="21" t="s">
        <v>74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13">
        <f>Y1018+Y1020</f>
        <v>0.37149459795434098</v>
      </c>
      <c r="Z1021" s="13">
        <f t="shared" ref="Z1021:AB1021" si="11736">Z1018+Z1020</f>
        <v>-0.27538572631223157</v>
      </c>
      <c r="AA1021" s="13">
        <f t="shared" si="11736"/>
        <v>-0.40511395912518394</v>
      </c>
      <c r="AB1021" s="13">
        <f t="shared" si="11736"/>
        <v>0.34725186825220439</v>
      </c>
      <c r="AC1021" s="36" t="s">
        <v>74</v>
      </c>
      <c r="AD1021" s="36"/>
      <c r="AE1021" s="36"/>
      <c r="AF1021" s="36"/>
      <c r="AG1021" s="36"/>
      <c r="AH1021" s="36"/>
      <c r="AI1021" s="14">
        <f>AI1018+AI1020</f>
        <v>-5.1155934349279383E-2</v>
      </c>
      <c r="AJ1021" s="14">
        <f t="shared" ref="AJ1021:BV1021" si="11737">AJ1018+AJ1020</f>
        <v>0.77418430889833501</v>
      </c>
      <c r="AK1021" s="14">
        <f t="shared" si="11737"/>
        <v>0.49626988270755135</v>
      </c>
      <c r="AL1021" s="14">
        <f t="shared" si="11737"/>
        <v>4.0772793412333129E-3</v>
      </c>
      <c r="AM1021" s="14">
        <f t="shared" si="11737"/>
        <v>4.5646622289489153E-2</v>
      </c>
      <c r="AN1021" s="14">
        <f t="shared" si="11737"/>
        <v>0.37437507286882349</v>
      </c>
      <c r="AO1021" s="14">
        <f t="shared" si="11737"/>
        <v>0.92106294474042061</v>
      </c>
      <c r="AP1021" s="14">
        <f t="shared" si="11737"/>
        <v>5.2042199638705124E-3</v>
      </c>
      <c r="AQ1021" s="14">
        <f t="shared" si="11737"/>
        <v>0.58968269996526879</v>
      </c>
      <c r="AR1021" s="14">
        <f t="shared" si="11737"/>
        <v>7.9357578134512663E-2</v>
      </c>
      <c r="AS1021" s="14">
        <f t="shared" si="11737"/>
        <v>0.54583930966498595</v>
      </c>
      <c r="AT1021" s="14">
        <f t="shared" si="11737"/>
        <v>0.9241556907018027</v>
      </c>
      <c r="AU1021" s="14">
        <f t="shared" si="11737"/>
        <v>0.83793166174890099</v>
      </c>
      <c r="AV1021" s="14">
        <f t="shared" si="11737"/>
        <v>0.64360460368281347</v>
      </c>
      <c r="AW1021" s="14">
        <f t="shared" si="11737"/>
        <v>0.89318224475328234</v>
      </c>
      <c r="AX1021" s="14">
        <f t="shared" si="11737"/>
        <v>0.68387250270972366</v>
      </c>
      <c r="AY1021" s="14">
        <f t="shared" si="11737"/>
        <v>0.91766978098965946</v>
      </c>
      <c r="AZ1021" s="14">
        <f t="shared" si="11737"/>
        <v>0.66778910741193354</v>
      </c>
      <c r="BA1021" s="14">
        <f t="shared" si="11737"/>
        <v>0.1859810061147551</v>
      </c>
      <c r="BB1021" s="14">
        <f t="shared" si="11737"/>
        <v>0.3391645001493675</v>
      </c>
      <c r="BC1021" s="14">
        <f t="shared" si="11737"/>
        <v>0.7910185270070127</v>
      </c>
      <c r="BD1021" s="14">
        <f t="shared" si="11737"/>
        <v>0.68492689414951402</v>
      </c>
      <c r="BE1021" s="14">
        <f t="shared" si="11737"/>
        <v>4.3527245846935167E-2</v>
      </c>
      <c r="BF1021" s="14">
        <f t="shared" si="11737"/>
        <v>0.64802409232836022</v>
      </c>
      <c r="BG1021" s="14">
        <f t="shared" si="11737"/>
        <v>0.774167277625051</v>
      </c>
      <c r="BH1021" s="14">
        <f t="shared" si="11737"/>
        <v>0.97845369555039041</v>
      </c>
      <c r="BI1021" s="14">
        <f t="shared" si="11737"/>
        <v>0.74040478582789504</v>
      </c>
      <c r="BJ1021" s="14">
        <f t="shared" si="11737"/>
        <v>0.3850172719668622</v>
      </c>
      <c r="BK1021" s="14">
        <f t="shared" si="11737"/>
        <v>0.33167219821161525</v>
      </c>
      <c r="BL1021" s="14">
        <f t="shared" si="11737"/>
        <v>5.8860164513889833E-2</v>
      </c>
      <c r="BM1021" s="14">
        <f t="shared" si="11737"/>
        <v>0.7643950199481806</v>
      </c>
      <c r="BN1021" s="14">
        <f t="shared" si="11737"/>
        <v>0.46540087798908053</v>
      </c>
      <c r="BO1021" s="14">
        <f t="shared" si="11737"/>
        <v>0.88913330916362121</v>
      </c>
      <c r="BP1021" s="14">
        <f t="shared" si="11737"/>
        <v>0.34060403892742214</v>
      </c>
      <c r="BQ1021" s="14">
        <f t="shared" si="11737"/>
        <v>0.37145746689344067</v>
      </c>
      <c r="BR1021" s="14">
        <f t="shared" si="11737"/>
        <v>0.31947875790388669</v>
      </c>
      <c r="BS1021" s="14">
        <f t="shared" si="11737"/>
        <v>0.20202708049298171</v>
      </c>
      <c r="BT1021" s="14">
        <f t="shared" si="11737"/>
        <v>0.79109020244818073</v>
      </c>
      <c r="BU1021" s="14">
        <f t="shared" si="11737"/>
        <v>0.21145112512250161</v>
      </c>
      <c r="BV1021" s="14">
        <f t="shared" si="11737"/>
        <v>4.1036673136275993E-2</v>
      </c>
      <c r="BW1021" s="14">
        <f>BW1018+BW1020</f>
        <v>0.31698645332858844</v>
      </c>
      <c r="BX1021" s="15">
        <f t="shared" ref="BX1021" si="11738">BX1018+BX1020</f>
        <v>0.56215964322414147</v>
      </c>
    </row>
    <row r="1022" spans="1:76" x14ac:dyDescent="0.25">
      <c r="A1022" s="53"/>
      <c r="BX1022" s="12"/>
    </row>
    <row r="1023" spans="1:76" ht="14.25" customHeight="1" x14ac:dyDescent="0.25">
      <c r="A1023" s="53"/>
      <c r="B1023" s="8">
        <v>0.32007434944237922</v>
      </c>
      <c r="C1023" s="3">
        <v>0.1</v>
      </c>
      <c r="D1023" s="3">
        <v>0.10594795539033458</v>
      </c>
      <c r="E1023" s="3">
        <v>0.45687732342007437</v>
      </c>
      <c r="F1023" s="3">
        <v>0.9</v>
      </c>
      <c r="G1023" s="3">
        <v>0.1</v>
      </c>
      <c r="H1023" s="3">
        <v>0.10594795539033458</v>
      </c>
      <c r="I1023" s="3">
        <v>0.45985130111524164</v>
      </c>
      <c r="J1023" s="3">
        <v>0.10297397769516729</v>
      </c>
      <c r="K1023" s="3">
        <v>0.10059479553903346</v>
      </c>
      <c r="L1023" s="3">
        <v>0.10297397769516729</v>
      </c>
      <c r="M1023" s="3">
        <v>0.10297397769516729</v>
      </c>
      <c r="N1023" s="3">
        <v>0.10892193308550187</v>
      </c>
      <c r="O1023" s="3">
        <v>0</v>
      </c>
      <c r="P1023" s="6">
        <f>$BV$43+ (B1023*AI1017) + (C1023*$AJ$43) +(D1023*$AK$43)+(E1023*$AL$43)+(F1023*$AM$43)+(G1023*$AN$43)+(H1023*$AO$43)+(I1023*$AP$43)+(J1023*$AQ$43)+(K1023*$AR$43)+(L1023*$AS$43)+(M1023*$AT$43)+(N1023*$AU$43)</f>
        <v>1.1143230549601821</v>
      </c>
      <c r="Q1023" s="6">
        <f>$BW$43+ (B1023*$AV$43) + (C1023*$AW$43) +(D1023*$AX$43)+(E1023*$AY$43)+(F1023*$AZ$43)+(G1023*$BA$43)+(H1023*$BB$43)+(I1023*$BC$43)+(J1023*$BD$43)+(K1023*$BE$43)+(L1023*$BF$43)+(M1023*$BG$43)+(N1023*$BH$43)</f>
        <v>2.4954608669463334</v>
      </c>
      <c r="R1023" s="6">
        <f>$BX$43+ (B1023*$BI$43) + (C1023*$BJ$43) +(D1023*$BK$43)+(E1023*$BL$43)+(F1023*$BM$43)+(G1023*$BN$43)+(H1023*$BO$43)+(I1023*$BP$43)+(J1023*$BQ$43)+(K1023*$BR$43)+(L1023*$BS$43)+(M1023*$BT$43)+(N1023*$BU$43)</f>
        <v>2.053859722839591</v>
      </c>
      <c r="S1023" s="6">
        <f t="shared" ref="S1023" si="11739">1/(1+EXP(-P1023))</f>
        <v>0.75293418375792309</v>
      </c>
      <c r="T1023" s="6">
        <f>1/(1+EXP(-Q1023))</f>
        <v>0.92382299661895484</v>
      </c>
      <c r="U1023" s="6">
        <f>1/(1+EXP(-R1023))</f>
        <v>0.88633704164848148</v>
      </c>
      <c r="V1023" s="6">
        <f>AB1011+(S1023*Y1011)+(T1023*Z1011)+(U1023*AA1011)</f>
        <v>1.408990846396041E-2</v>
      </c>
      <c r="W1023" s="6">
        <f t="shared" ref="W1023" si="11740">1/(1+EXP(-V1023))</f>
        <v>0.50352241884201343</v>
      </c>
      <c r="X1023" s="6">
        <f>(O1023 -W1023) *W1023 * (1-W1023)</f>
        <v>-0.12587435728907304</v>
      </c>
      <c r="Y1023" s="6">
        <f>$Q$4*X1023*S1023</f>
        <v>-9.4775106461501384E-3</v>
      </c>
      <c r="Z1023" s="6">
        <f>$Q$4*X1023*T1023</f>
        <v>-1.1628562594827644E-2</v>
      </c>
      <c r="AA1023" s="6">
        <f>$Q$4*X1023*U1023</f>
        <v>-1.1156710545900096E-2</v>
      </c>
      <c r="AB1023" s="6">
        <f>$Q$4*X1023</f>
        <v>-1.2587435728907304E-2</v>
      </c>
      <c r="AC1023" s="6">
        <f>$X1023 *Y1011</f>
        <v>-4.6783311140585121E-2</v>
      </c>
      <c r="AD1023" s="6">
        <f>$X1023 *Z1011</f>
        <v>3.4646181458688738E-2</v>
      </c>
      <c r="AE1023" s="6">
        <f>$X1023 *AA1011</f>
        <v>5.0973138789942071E-2</v>
      </c>
      <c r="AF1023" s="6">
        <f>AC1023 *S1023*(1 - S1023)</f>
        <v>-8.7028326451696423E-3</v>
      </c>
      <c r="AG1023" s="6">
        <f>AD1023 *T1023*(1 - T1023)</f>
        <v>2.4381927138704723E-3</v>
      </c>
      <c r="AH1023" s="6">
        <f>AE1023 *U1023*(1 - U1023)</f>
        <v>5.1352221053394499E-3</v>
      </c>
      <c r="AI1023" s="6">
        <f t="shared" ref="AI1023" si="11741">$Q$4*$AF$33 *B1023</f>
        <v>-4.7762817871976817E-4</v>
      </c>
      <c r="AJ1023" s="6">
        <f t="shared" ref="AJ1023" si="11742">$Q$4*$AF$33 *C1023</f>
        <v>-1.4922413481488689E-4</v>
      </c>
      <c r="AK1023" s="6">
        <f t="shared" ref="AK1023" si="11743">$Q$4*$AF$33 *D1023</f>
        <v>-1.5809991978528909E-4</v>
      </c>
      <c r="AL1023" s="6">
        <f t="shared" ref="AL1023" si="11744">$Q$4*$AF$33 *E1023</f>
        <v>-6.817712330390186E-4</v>
      </c>
      <c r="AM1023" s="6">
        <f t="shared" ref="AM1023" si="11745">$Q$4*$AF$33 *F1023</f>
        <v>-1.3430172133339822E-3</v>
      </c>
      <c r="AN1023" s="6">
        <f t="shared" ref="AN1023" si="11746">$Q$4*$AF$33 *G1023</f>
        <v>-1.4922413481488689E-4</v>
      </c>
      <c r="AO1023" s="6">
        <f t="shared" ref="AO1023" si="11747">$Q$4*$AF$33 *H1023</f>
        <v>-1.5809991978528909E-4</v>
      </c>
      <c r="AP1023" s="6">
        <f t="shared" ref="AP1023" si="11748">$Q$4*$AF$33 *I1023</f>
        <v>-6.8620912552421962E-4</v>
      </c>
      <c r="AQ1023" s="6">
        <f t="shared" ref="AQ1023" si="11749">$Q$4*$AF$33 *J1023</f>
        <v>-1.5366202730008799E-4</v>
      </c>
      <c r="AR1023" s="6">
        <f t="shared" ref="AR1023" si="11750">$Q$4*$AF$33 *K1023</f>
        <v>-1.501117133119271E-4</v>
      </c>
      <c r="AS1023" s="6">
        <f t="shared" ref="AS1023" si="11751">$Q$4*$AF$33 *L1023</f>
        <v>-1.5366202730008799E-4</v>
      </c>
      <c r="AT1023" s="6">
        <f t="shared" ref="AT1023" si="11752">$Q$4*$AF$33 *M1023</f>
        <v>-1.5366202730008799E-4</v>
      </c>
      <c r="AU1023" s="6">
        <f t="shared" ref="AU1023" si="11753">$Q$4*$AF$33 *N1023</f>
        <v>-1.6253781227049019E-4</v>
      </c>
      <c r="AV1023" s="6">
        <f t="shared" ref="AV1023" si="11754">$Q$4*$AG$33 *B1023</f>
        <v>-5.733351398497838E-5</v>
      </c>
      <c r="AW1023" s="6">
        <f t="shared" ref="AW1023" si="11755">$Q$4*$AG$33 *C1023</f>
        <v>-1.7912561279859678E-5</v>
      </c>
      <c r="AX1023" s="6">
        <f t="shared" ref="AX1023" si="11756">$Q$4*$AG$33 *D1023</f>
        <v>-1.8977992434052078E-5</v>
      </c>
      <c r="AY1023" s="6">
        <f t="shared" ref="AY1023" si="11757">$Q$4*$AG$33 *E1023</f>
        <v>-8.1838430531403508E-5</v>
      </c>
      <c r="AZ1023" s="6">
        <f t="shared" ref="AZ1023" si="11758">$Q$4*$AG$33 *F1023</f>
        <v>-1.6121305151873711E-4</v>
      </c>
      <c r="BA1023" s="6">
        <f t="shared" ref="BA1023" si="11759">$Q$4*$AG$33 *G1023</f>
        <v>-1.7912561279859678E-5</v>
      </c>
      <c r="BB1023" s="6">
        <f t="shared" ref="BB1023" si="11760">$Q$4*$AG$33 *H1023</f>
        <v>-1.8977992434052078E-5</v>
      </c>
      <c r="BC1023" s="6">
        <f t="shared" ref="BC1023" si="11761">$Q$4*$AG$33 *I1023</f>
        <v>-8.2371146108499717E-5</v>
      </c>
      <c r="BD1023" s="6">
        <f t="shared" ref="BD1023" si="11762">$Q$4*$AG$33 *J1023</f>
        <v>-1.8445276856955879E-5</v>
      </c>
      <c r="BE1023" s="6">
        <f t="shared" ref="BE1023" si="11763">$Q$4*$AG$33 *K1023</f>
        <v>-1.8019104395278919E-5</v>
      </c>
      <c r="BF1023" s="6">
        <f t="shared" ref="BF1023" si="11764">$Q$4*$AG$33 *L1023</f>
        <v>-1.8445276856955879E-5</v>
      </c>
      <c r="BG1023" s="6">
        <f t="shared" ref="BG1023" si="11765">$Q$4*$AG$33 *M1023</f>
        <v>-1.8445276856955879E-5</v>
      </c>
      <c r="BH1023" s="6">
        <f t="shared" ref="BH1023" si="11766">$Q$4*$AG$33 *N1023</f>
        <v>-1.9510708011148276E-5</v>
      </c>
      <c r="BI1023" s="6">
        <f t="shared" ref="BI1023" si="11767">$Q$4*$AH$33 *B1023</f>
        <v>-3.1616436273228051E-5</v>
      </c>
      <c r="BJ1023" s="6">
        <f t="shared" ref="BJ1023" si="11768">$Q$4*$AH$33 *C1023</f>
        <v>-9.8778412979074856E-6</v>
      </c>
      <c r="BK1023" s="6">
        <f t="shared" ref="BK1023" si="11769">$Q$4*$AH$33 *D1023</f>
        <v>-1.0465370891835069E-5</v>
      </c>
      <c r="BL1023" s="6">
        <f t="shared" ref="BL1023" si="11770">$Q$4*$AH$33 *E1023</f>
        <v>-4.5129616933562451E-5</v>
      </c>
      <c r="BM1023" s="6">
        <f t="shared" ref="BM1023" si="11771">$Q$4*$AH$33 *F1023</f>
        <v>-8.8900571681167377E-5</v>
      </c>
      <c r="BN1023" s="6">
        <f t="shared" ref="BN1023" si="11772">$Q$4*$AH$33 *G1023</f>
        <v>-9.8778412979074856E-6</v>
      </c>
      <c r="BO1023" s="6">
        <f t="shared" ref="BO1023" si="11773">$Q$4*$AH$33 *H1023</f>
        <v>-1.0465370891835069E-5</v>
      </c>
      <c r="BP1023" s="6">
        <f t="shared" ref="BP1023" si="11774">$Q$4*$AH$33 *I1023</f>
        <v>-4.5423381730526246E-5</v>
      </c>
      <c r="BQ1023" s="6">
        <f t="shared" ref="BQ1023" si="11775">$Q$4*$AH$33 *J1023</f>
        <v>-1.0171606094871277E-5</v>
      </c>
      <c r="BR1023" s="6">
        <f t="shared" ref="BR1023" si="11776">$Q$4*$AH$33 *K1023</f>
        <v>-9.9365942573002432E-6</v>
      </c>
      <c r="BS1023" s="6">
        <f t="shared" ref="BS1023" si="11777">$Q$4*$AH$33 *L1023</f>
        <v>-1.0171606094871277E-5</v>
      </c>
      <c r="BT1023" s="6">
        <f t="shared" ref="BT1023" si="11778">$Q$4*$AH$33 *M1023</f>
        <v>-1.0171606094871277E-5</v>
      </c>
      <c r="BU1023" s="6">
        <f t="shared" ref="BU1023" si="11779">$Q$4*$AH$33 *N1023</f>
        <v>-1.075913568879886E-5</v>
      </c>
      <c r="BV1023" s="6">
        <f>AF1023*BV1021</f>
        <v>-3.5713529861953878E-4</v>
      </c>
      <c r="BW1023" s="6">
        <f t="shared" ref="BW1023" si="11780">AG1023*BW1021</f>
        <v>7.7287406090140686E-4</v>
      </c>
      <c r="BX1023" s="10">
        <f>AH1023*BX1021</f>
        <v>2.88681462661435E-3</v>
      </c>
    </row>
    <row r="1024" spans="1:76" x14ac:dyDescent="0.25">
      <c r="A1024" s="53"/>
      <c r="B1024" s="21" t="s">
        <v>74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13">
        <f>Y1021+Y1023</f>
        <v>0.36201708730819082</v>
      </c>
      <c r="Z1024" s="13">
        <f t="shared" ref="Z1024:AB1024" si="11781">Z1021+Z1023</f>
        <v>-0.28701428890705921</v>
      </c>
      <c r="AA1024" s="13">
        <f t="shared" si="11781"/>
        <v>-0.41627066967108406</v>
      </c>
      <c r="AB1024" s="13">
        <f t="shared" si="11781"/>
        <v>0.33466443252329708</v>
      </c>
      <c r="AC1024" s="36" t="s">
        <v>74</v>
      </c>
      <c r="AD1024" s="36"/>
      <c r="AE1024" s="36"/>
      <c r="AF1024" s="36"/>
      <c r="AG1024" s="36"/>
      <c r="AH1024" s="36"/>
      <c r="AI1024" s="14">
        <f>AI1021+AI1023</f>
        <v>-5.1633562527999152E-2</v>
      </c>
      <c r="AJ1024" s="14">
        <f t="shared" ref="AJ1024:BX1024" si="11782">AJ1021+AJ1023</f>
        <v>0.77403508476352012</v>
      </c>
      <c r="AK1024" s="14">
        <f t="shared" si="11782"/>
        <v>0.49611178278776608</v>
      </c>
      <c r="AL1024" s="14">
        <f t="shared" si="11782"/>
        <v>3.3955081081942944E-3</v>
      </c>
      <c r="AM1024" s="14">
        <f t="shared" si="11782"/>
        <v>4.4303605076155168E-2</v>
      </c>
      <c r="AN1024" s="14">
        <f t="shared" si="11782"/>
        <v>0.3742258487340086</v>
      </c>
      <c r="AO1024" s="14">
        <f t="shared" si="11782"/>
        <v>0.92090484482063528</v>
      </c>
      <c r="AP1024" s="14">
        <f t="shared" si="11782"/>
        <v>4.5180108383462928E-3</v>
      </c>
      <c r="AQ1024" s="14">
        <f t="shared" si="11782"/>
        <v>0.58952903793796874</v>
      </c>
      <c r="AR1024" s="14">
        <f t="shared" si="11782"/>
        <v>7.9207466421200731E-2</v>
      </c>
      <c r="AS1024" s="14">
        <f t="shared" si="11782"/>
        <v>0.5456856476376859</v>
      </c>
      <c r="AT1024" s="14">
        <f t="shared" si="11782"/>
        <v>0.92400202867450265</v>
      </c>
      <c r="AU1024" s="14">
        <f t="shared" si="11782"/>
        <v>0.8377691239366305</v>
      </c>
      <c r="AV1024" s="14">
        <f t="shared" si="11782"/>
        <v>0.64354727016882851</v>
      </c>
      <c r="AW1024" s="14">
        <f t="shared" si="11782"/>
        <v>0.89316433219200253</v>
      </c>
      <c r="AX1024" s="14">
        <f t="shared" si="11782"/>
        <v>0.68385352471728966</v>
      </c>
      <c r="AY1024" s="14">
        <f t="shared" si="11782"/>
        <v>0.91758794255912801</v>
      </c>
      <c r="AZ1024" s="14">
        <f t="shared" si="11782"/>
        <v>0.66762789436041481</v>
      </c>
      <c r="BA1024" s="14">
        <f t="shared" si="11782"/>
        <v>0.18596309355347523</v>
      </c>
      <c r="BB1024" s="14">
        <f t="shared" si="11782"/>
        <v>0.33914552215693344</v>
      </c>
      <c r="BC1024" s="14">
        <f t="shared" si="11782"/>
        <v>0.79093615586090416</v>
      </c>
      <c r="BD1024" s="14">
        <f t="shared" si="11782"/>
        <v>0.68490844887265712</v>
      </c>
      <c r="BE1024" s="14">
        <f t="shared" si="11782"/>
        <v>4.3509226742539889E-2</v>
      </c>
      <c r="BF1024" s="14">
        <f t="shared" si="11782"/>
        <v>0.64800564705150332</v>
      </c>
      <c r="BG1024" s="14">
        <f t="shared" si="11782"/>
        <v>0.77414883234819409</v>
      </c>
      <c r="BH1024" s="14">
        <f t="shared" si="11782"/>
        <v>0.97843418484237932</v>
      </c>
      <c r="BI1024" s="14">
        <f t="shared" si="11782"/>
        <v>0.74037316939162179</v>
      </c>
      <c r="BJ1024" s="14">
        <f t="shared" si="11782"/>
        <v>0.38500739412556428</v>
      </c>
      <c r="BK1024" s="14">
        <f t="shared" si="11782"/>
        <v>0.33166173284072342</v>
      </c>
      <c r="BL1024" s="14">
        <f t="shared" si="11782"/>
        <v>5.8815034896956268E-2</v>
      </c>
      <c r="BM1024" s="14">
        <f t="shared" si="11782"/>
        <v>0.76430611937649939</v>
      </c>
      <c r="BN1024" s="14">
        <f t="shared" si="11782"/>
        <v>0.46539100014778262</v>
      </c>
      <c r="BO1024" s="14">
        <f t="shared" si="11782"/>
        <v>0.88912284379272932</v>
      </c>
      <c r="BP1024" s="14">
        <f t="shared" si="11782"/>
        <v>0.34055861554569161</v>
      </c>
      <c r="BQ1024" s="14">
        <f t="shared" si="11782"/>
        <v>0.37144729528734582</v>
      </c>
      <c r="BR1024" s="14">
        <f t="shared" si="11782"/>
        <v>0.31946882130962939</v>
      </c>
      <c r="BS1024" s="14">
        <f t="shared" si="11782"/>
        <v>0.20201690888688684</v>
      </c>
      <c r="BT1024" s="14">
        <f t="shared" si="11782"/>
        <v>0.79108003084208589</v>
      </c>
      <c r="BU1024" s="14">
        <f t="shared" si="11782"/>
        <v>0.21144036598681282</v>
      </c>
      <c r="BV1024" s="14">
        <f t="shared" si="11782"/>
        <v>4.0679537837656453E-2</v>
      </c>
      <c r="BW1024" s="14">
        <f t="shared" si="11782"/>
        <v>0.31775932738948987</v>
      </c>
      <c r="BX1024" s="15">
        <f t="shared" si="11782"/>
        <v>0.5650464578507558</v>
      </c>
    </row>
    <row r="1025" spans="1:76" x14ac:dyDescent="0.25">
      <c r="A1025" s="53"/>
      <c r="BX1025" s="12"/>
    </row>
    <row r="1026" spans="1:76" x14ac:dyDescent="0.25">
      <c r="A1026" s="53"/>
      <c r="B1026" s="8">
        <v>0.29330855018587365</v>
      </c>
      <c r="C1026" s="3">
        <v>0.10297397769516729</v>
      </c>
      <c r="D1026" s="3">
        <v>0.11189591078066916</v>
      </c>
      <c r="E1026" s="3">
        <v>0.45687732342007437</v>
      </c>
      <c r="F1026" s="3">
        <v>0.62639405204460963</v>
      </c>
      <c r="G1026" s="3">
        <v>0.1</v>
      </c>
      <c r="H1026" s="3">
        <v>0.1</v>
      </c>
      <c r="I1026" s="3">
        <v>0.51635687732342006</v>
      </c>
      <c r="J1026" s="3">
        <v>0.1</v>
      </c>
      <c r="K1026" s="3">
        <v>0.10118959107806692</v>
      </c>
      <c r="L1026" s="3">
        <v>0.10297397769516729</v>
      </c>
      <c r="M1026" s="3">
        <v>0.1</v>
      </c>
      <c r="N1026" s="3">
        <v>0.120817843866171</v>
      </c>
      <c r="O1026" s="3">
        <v>0</v>
      </c>
      <c r="P1026" s="6">
        <f>$BV$43+ (B1026*AI1020) + (C1026*$AJ$43) +(D1026*$AK$43)+(E1026*$AL$43)+(F1026*$AM$43)+(G1026*$AN$43)+(H1026*$AO$43)+(I1026*$AP$43)+(J1026*$AQ$43)+(K1026*$AR$43)+(L1026*$AS$43)+(M1026*$AT$43)+(N1026*$AU$43)</f>
        <v>1.0450014245468009</v>
      </c>
      <c r="Q1026" s="6">
        <f>$BW$43+ (B1026*$AV$43) + (C1026*$AW$43) +(D1026*$AX$43)+(E1026*$AY$43)+(F1026*$AZ$43)+(G1026*$BA$43)+(H1026*$BB$43)+(I1026*$BC$43)+(J1026*$BD$43)+(K1026*$BE$43)+(L1026*$BF$43)+(M1026*$BG$43)+(N1026*$BH$43)</f>
        <v>2.3443019607308897</v>
      </c>
      <c r="R1026" s="6">
        <f>$BX$43+ (B1026*$BI$43) + (C1026*$BJ$43) +(D1026*$BK$43)+(E1026*$BL$43)+(F1026*$BM$43)+(G1026*$BN$43)+(H1026*$BO$43)+(I1026*$BP$43)+(J1026*$BQ$43)+(K1026*$BR$43)+(L1026*$BS$43)+(M1026*$BT$43)+(N1026*$BU$43)</f>
        <v>1.8369785785248183</v>
      </c>
      <c r="S1026" s="6">
        <f t="shared" ref="S1026" si="11783">1/(1+EXP(-P1026))</f>
        <v>0.7398138808798016</v>
      </c>
      <c r="T1026" s="6">
        <f>1/(1+EXP(-Q1026))</f>
        <v>0.91248025012168565</v>
      </c>
      <c r="U1026" s="6">
        <f>1/(1+EXP(-R1026))</f>
        <v>0.86259097721480193</v>
      </c>
      <c r="V1026" s="6">
        <f>AB1011+(S1026*Y1011)+(T1026*Z1011)+(U1026*AA1011)</f>
        <v>2.1951581810174092E-2</v>
      </c>
      <c r="W1026" s="6">
        <f t="shared" ref="W1026" si="11784">1/(1+EXP(-V1026))</f>
        <v>0.50548767509125792</v>
      </c>
      <c r="X1026" s="6">
        <f>(O1026 -W1026) *W1026 * (1-W1026)</f>
        <v>-0.1263566962248418</v>
      </c>
      <c r="Y1026" s="6">
        <f>$Q$4*X1026*S1026</f>
        <v>-9.3480437809250402E-3</v>
      </c>
      <c r="Z1026" s="6">
        <f>$Q$4*X1026*T1026</f>
        <v>-1.1529798977579352E-2</v>
      </c>
      <c r="AA1026" s="6">
        <f>$Q$4*X1026*U1026</f>
        <v>-1.0899414607422017E-2</v>
      </c>
      <c r="AB1026" s="6">
        <f>$Q$4*X1026</f>
        <v>-1.2635669622484181E-2</v>
      </c>
      <c r="AC1026" s="6">
        <f>$X1026 *Y1011</f>
        <v>-4.6962580477035172E-2</v>
      </c>
      <c r="AD1026" s="6">
        <f>$X1026 *Z1011</f>
        <v>3.4778942432831056E-2</v>
      </c>
      <c r="AE1026" s="6">
        <f>$X1026 *AA1011</f>
        <v>5.1168463159783906E-2</v>
      </c>
      <c r="AF1026" s="6">
        <f>AC1026 *S1026*(1 - S1026)</f>
        <v>-9.0397943613795308E-3</v>
      </c>
      <c r="AG1026" s="6">
        <f>AD1026 *T1026*(1 - T1026)</f>
        <v>2.7774478472073439E-3</v>
      </c>
      <c r="AH1026" s="6">
        <f>AE1026 *U1026*(1 - U1026)</f>
        <v>6.0648845102503632E-3</v>
      </c>
      <c r="AI1026" s="6">
        <f t="shared" ref="AI1026" si="11785">$Q$4*$AF$33 *B1026</f>
        <v>-4.3768714635295826E-4</v>
      </c>
      <c r="AJ1026" s="6">
        <f t="shared" ref="AJ1026" si="11786">$Q$4*$AF$33 *C1026</f>
        <v>-1.5366202730008799E-4</v>
      </c>
      <c r="AK1026" s="6">
        <f t="shared" ref="AK1026" si="11787">$Q$4*$AF$33 *D1026</f>
        <v>-1.6697570475569131E-4</v>
      </c>
      <c r="AL1026" s="6">
        <f t="shared" ref="AL1026" si="11788">$Q$4*$AF$33 *E1026</f>
        <v>-6.817712330390186E-4</v>
      </c>
      <c r="AM1026" s="6">
        <f t="shared" ref="AM1026" si="11789">$Q$4*$AF$33 *F1026</f>
        <v>-9.3473110469548108E-4</v>
      </c>
      <c r="AN1026" s="6">
        <f t="shared" ref="AN1026" si="11790">$Q$4*$AF$33 *G1026</f>
        <v>-1.4922413481488689E-4</v>
      </c>
      <c r="AO1026" s="6">
        <f t="shared" ref="AO1026" si="11791">$Q$4*$AF$33 *H1026</f>
        <v>-1.4922413481488689E-4</v>
      </c>
      <c r="AP1026" s="6">
        <f t="shared" ref="AP1026" si="11792">$Q$4*$AF$33 *I1026</f>
        <v>-7.7052908274304044E-4</v>
      </c>
      <c r="AQ1026" s="6">
        <f t="shared" ref="AQ1026" si="11793">$Q$4*$AF$33 *J1026</f>
        <v>-1.4922413481488689E-4</v>
      </c>
      <c r="AR1026" s="6">
        <f t="shared" ref="AR1026" si="11794">$Q$4*$AF$33 *K1026</f>
        <v>-1.5099929180896734E-4</v>
      </c>
      <c r="AS1026" s="6">
        <f t="shared" ref="AS1026" si="11795">$Q$4*$AF$33 *L1026</f>
        <v>-1.5366202730008799E-4</v>
      </c>
      <c r="AT1026" s="6">
        <f t="shared" ref="AT1026" si="11796">$Q$4*$AF$33 *M1026</f>
        <v>-1.4922413481488689E-4</v>
      </c>
      <c r="AU1026" s="6">
        <f t="shared" ref="AU1026" si="11797">$Q$4*$AF$33 *N1026</f>
        <v>-1.8028938221129458E-4</v>
      </c>
      <c r="AV1026" s="6">
        <f t="shared" ref="AV1026" si="11798">$Q$4*$AG$33 *B1026</f>
        <v>-5.2539073791112597E-5</v>
      </c>
      <c r="AW1026" s="6">
        <f t="shared" ref="AW1026" si="11799">$Q$4*$AG$33 *C1026</f>
        <v>-1.8445276856955879E-5</v>
      </c>
      <c r="AX1026" s="6">
        <f t="shared" ref="AX1026" si="11800">$Q$4*$AG$33 *D1026</f>
        <v>-2.0043423588244475E-5</v>
      </c>
      <c r="AY1026" s="6">
        <f t="shared" ref="AY1026" si="11801">$Q$4*$AG$33 *E1026</f>
        <v>-8.1838430531403508E-5</v>
      </c>
      <c r="AZ1026" s="6">
        <f t="shared" ref="AZ1026" si="11802">$Q$4*$AG$33 *F1026</f>
        <v>-1.1220321842588683E-4</v>
      </c>
      <c r="BA1026" s="6">
        <f t="shared" ref="BA1026" si="11803">$Q$4*$AG$33 *G1026</f>
        <v>-1.7912561279859678E-5</v>
      </c>
      <c r="BB1026" s="6">
        <f t="shared" ref="BB1026" si="11804">$Q$4*$AG$33 *H1026</f>
        <v>-1.7912561279859678E-5</v>
      </c>
      <c r="BC1026" s="6">
        <f t="shared" ref="BC1026" si="11805">$Q$4*$AG$33 *I1026</f>
        <v>-9.2492742073327477E-5</v>
      </c>
      <c r="BD1026" s="6">
        <f t="shared" ref="BD1026" si="11806">$Q$4*$AG$33 *J1026</f>
        <v>-1.7912561279859678E-5</v>
      </c>
      <c r="BE1026" s="6">
        <f t="shared" ref="BE1026" si="11807">$Q$4*$AG$33 *K1026</f>
        <v>-1.812564751069816E-5</v>
      </c>
      <c r="BF1026" s="6">
        <f t="shared" ref="BF1026" si="11808">$Q$4*$AG$33 *L1026</f>
        <v>-1.8445276856955879E-5</v>
      </c>
      <c r="BG1026" s="6">
        <f t="shared" ref="BG1026" si="11809">$Q$4*$AG$33 *M1026</f>
        <v>-1.7912561279859678E-5</v>
      </c>
      <c r="BH1026" s="6">
        <f t="shared" ref="BH1026" si="11810">$Q$4*$AG$33 *N1026</f>
        <v>-2.164157031953307E-5</v>
      </c>
      <c r="BI1026" s="6">
        <f t="shared" ref="BI1026" si="11811">$Q$4*$AH$33 *B1026</f>
        <v>-2.897255310055393E-5</v>
      </c>
      <c r="BJ1026" s="6">
        <f t="shared" ref="BJ1026" si="11812">$Q$4*$AH$33 *C1026</f>
        <v>-1.0171606094871277E-5</v>
      </c>
      <c r="BK1026" s="6">
        <f t="shared" ref="BK1026" si="11813">$Q$4*$AH$33 *D1026</f>
        <v>-1.1052900485762652E-5</v>
      </c>
      <c r="BL1026" s="6">
        <f t="shared" ref="BL1026" si="11814">$Q$4*$AH$33 *E1026</f>
        <v>-4.5129616933562451E-5</v>
      </c>
      <c r="BM1026" s="6">
        <f t="shared" ref="BM1026" si="11815">$Q$4*$AH$33 *F1026</f>
        <v>-6.1874210360498563E-5</v>
      </c>
      <c r="BN1026" s="6">
        <f t="shared" ref="BN1026" si="11816">$Q$4*$AH$33 *G1026</f>
        <v>-9.8778412979074856E-6</v>
      </c>
      <c r="BO1026" s="6">
        <f t="shared" ref="BO1026" si="11817">$Q$4*$AH$33 *H1026</f>
        <v>-9.8778412979074856E-6</v>
      </c>
      <c r="BP1026" s="6">
        <f t="shared" ref="BP1026" si="11818">$Q$4*$AH$33 *I1026</f>
        <v>-5.1004912872838277E-5</v>
      </c>
      <c r="BQ1026" s="6">
        <f t="shared" ref="BQ1026" si="11819">$Q$4*$AH$33 *J1026</f>
        <v>-9.8778412979074856E-6</v>
      </c>
      <c r="BR1026" s="6">
        <f t="shared" ref="BR1026" si="11820">$Q$4*$AH$33 *K1026</f>
        <v>-9.9953472166930026E-6</v>
      </c>
      <c r="BS1026" s="6">
        <f t="shared" ref="BS1026" si="11821">$Q$4*$AH$33 *L1026</f>
        <v>-1.0171606094871277E-5</v>
      </c>
      <c r="BT1026" s="6">
        <f t="shared" ref="BT1026" si="11822">$Q$4*$AH$33 *M1026</f>
        <v>-9.8778412979074856E-6</v>
      </c>
      <c r="BU1026" s="6">
        <f t="shared" ref="BU1026" si="11823">$Q$4*$AH$33 *N1026</f>
        <v>-1.1934194876654025E-5</v>
      </c>
      <c r="BV1026" s="6">
        <f>AF1026*BV1024</f>
        <v>-3.677346567683721E-4</v>
      </c>
      <c r="BW1026" s="6">
        <f t="shared" ref="BW1026" si="11824">AG1026*BW1024</f>
        <v>8.8255995978799224E-4</v>
      </c>
      <c r="BX1026" s="10">
        <f>AH1026*BX1024</f>
        <v>3.4269415097908837E-3</v>
      </c>
    </row>
    <row r="1027" spans="1:76" x14ac:dyDescent="0.25">
      <c r="A1027" s="53"/>
      <c r="B1027" s="21" t="s">
        <v>74</v>
      </c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13">
        <f>Y1024+Y1026</f>
        <v>0.3526690435272658</v>
      </c>
      <c r="Z1027" s="13">
        <f t="shared" ref="Z1027:AB1027" si="11825">Z1024+Z1026</f>
        <v>-0.29854408788463854</v>
      </c>
      <c r="AA1027" s="13">
        <f t="shared" si="11825"/>
        <v>-0.42717008427850606</v>
      </c>
      <c r="AB1027" s="13">
        <f t="shared" si="11825"/>
        <v>0.32202876290081289</v>
      </c>
      <c r="AC1027" s="36" t="s">
        <v>74</v>
      </c>
      <c r="AD1027" s="36"/>
      <c r="AE1027" s="36"/>
      <c r="AF1027" s="36"/>
      <c r="AG1027" s="36"/>
      <c r="AH1027" s="36"/>
      <c r="AI1027" s="14">
        <f>AI1024+AI1026</f>
        <v>-5.2071249674352109E-2</v>
      </c>
      <c r="AJ1027" s="14">
        <f t="shared" ref="AJ1027:BX1027" si="11826">AJ1024+AJ1026</f>
        <v>0.77388142273622007</v>
      </c>
      <c r="AK1027" s="14">
        <f t="shared" si="11826"/>
        <v>0.49594480708301036</v>
      </c>
      <c r="AL1027" s="14">
        <f t="shared" si="11826"/>
        <v>2.713736875155276E-3</v>
      </c>
      <c r="AM1027" s="14">
        <f t="shared" si="11826"/>
        <v>4.3368873971459686E-2</v>
      </c>
      <c r="AN1027" s="14">
        <f t="shared" si="11826"/>
        <v>0.37407662459919372</v>
      </c>
      <c r="AO1027" s="14">
        <f t="shared" si="11826"/>
        <v>0.9207556206858204</v>
      </c>
      <c r="AP1027" s="14">
        <f t="shared" si="11826"/>
        <v>3.7474817556032523E-3</v>
      </c>
      <c r="AQ1027" s="14">
        <f t="shared" si="11826"/>
        <v>0.58937981380315385</v>
      </c>
      <c r="AR1027" s="14">
        <f t="shared" si="11826"/>
        <v>7.9056467129391766E-2</v>
      </c>
      <c r="AS1027" s="14">
        <f t="shared" si="11826"/>
        <v>0.54553198561038585</v>
      </c>
      <c r="AT1027" s="14">
        <f t="shared" si="11826"/>
        <v>0.92385280453968777</v>
      </c>
      <c r="AU1027" s="14">
        <f t="shared" si="11826"/>
        <v>0.83758883455441924</v>
      </c>
      <c r="AV1027" s="14">
        <f t="shared" si="11826"/>
        <v>0.64349473109503741</v>
      </c>
      <c r="AW1027" s="14">
        <f t="shared" si="11826"/>
        <v>0.89314588691514563</v>
      </c>
      <c r="AX1027" s="14">
        <f t="shared" si="11826"/>
        <v>0.68383348129370147</v>
      </c>
      <c r="AY1027" s="14">
        <f t="shared" si="11826"/>
        <v>0.91750610412859657</v>
      </c>
      <c r="AZ1027" s="14">
        <f t="shared" si="11826"/>
        <v>0.66751569114198894</v>
      </c>
      <c r="BA1027" s="14">
        <f t="shared" si="11826"/>
        <v>0.18594518099219537</v>
      </c>
      <c r="BB1027" s="14">
        <f t="shared" si="11826"/>
        <v>0.33912760959565358</v>
      </c>
      <c r="BC1027" s="14">
        <f t="shared" si="11826"/>
        <v>0.79084366311883081</v>
      </c>
      <c r="BD1027" s="14">
        <f t="shared" si="11826"/>
        <v>0.68489053631137731</v>
      </c>
      <c r="BE1027" s="14">
        <f t="shared" si="11826"/>
        <v>4.349110109502919E-2</v>
      </c>
      <c r="BF1027" s="14">
        <f t="shared" si="11826"/>
        <v>0.64798720177464642</v>
      </c>
      <c r="BG1027" s="14">
        <f t="shared" si="11826"/>
        <v>0.77413091978691428</v>
      </c>
      <c r="BH1027" s="14">
        <f t="shared" si="11826"/>
        <v>0.97841254327205973</v>
      </c>
      <c r="BI1027" s="14">
        <f t="shared" si="11826"/>
        <v>0.74034419683852126</v>
      </c>
      <c r="BJ1027" s="14">
        <f t="shared" si="11826"/>
        <v>0.38499722251946944</v>
      </c>
      <c r="BK1027" s="14">
        <f t="shared" si="11826"/>
        <v>0.33165067994023767</v>
      </c>
      <c r="BL1027" s="14">
        <f t="shared" si="11826"/>
        <v>5.8769905280022704E-2</v>
      </c>
      <c r="BM1027" s="14">
        <f t="shared" si="11826"/>
        <v>0.76424424516613887</v>
      </c>
      <c r="BN1027" s="14">
        <f t="shared" si="11826"/>
        <v>0.46538112230648471</v>
      </c>
      <c r="BO1027" s="14">
        <f t="shared" si="11826"/>
        <v>0.88911296595143141</v>
      </c>
      <c r="BP1027" s="14">
        <f t="shared" si="11826"/>
        <v>0.34050761063281876</v>
      </c>
      <c r="BQ1027" s="14">
        <f t="shared" si="11826"/>
        <v>0.37143741744604791</v>
      </c>
      <c r="BR1027" s="14">
        <f t="shared" si="11826"/>
        <v>0.31945882596241271</v>
      </c>
      <c r="BS1027" s="14">
        <f t="shared" si="11826"/>
        <v>0.20200673728079196</v>
      </c>
      <c r="BT1027" s="14">
        <f t="shared" si="11826"/>
        <v>0.79107015300078798</v>
      </c>
      <c r="BU1027" s="14">
        <f t="shared" si="11826"/>
        <v>0.21142843179193616</v>
      </c>
      <c r="BV1027" s="14">
        <f t="shared" si="11826"/>
        <v>4.0311803180888083E-2</v>
      </c>
      <c r="BW1027" s="14">
        <f t="shared" si="11826"/>
        <v>0.31864188734927784</v>
      </c>
      <c r="BX1027" s="15">
        <f t="shared" si="11826"/>
        <v>0.56847339936054664</v>
      </c>
    </row>
    <row r="1028" spans="1:76" x14ac:dyDescent="0.25">
      <c r="A1028" s="53"/>
      <c r="BX1028" s="12"/>
    </row>
    <row r="1029" spans="1:76" x14ac:dyDescent="0.25">
      <c r="A1029" s="53"/>
      <c r="B1029" s="8">
        <v>0.26654275092936808</v>
      </c>
      <c r="C1029" s="3">
        <v>0.10297397769516729</v>
      </c>
      <c r="D1029" s="3">
        <v>0.10892193308550187</v>
      </c>
      <c r="E1029" s="3">
        <v>0.48661710037174721</v>
      </c>
      <c r="F1029" s="3">
        <v>0.86133828996282535</v>
      </c>
      <c r="G1029" s="3">
        <v>0.10297397769516729</v>
      </c>
      <c r="H1029" s="3">
        <v>0.10594795539033458</v>
      </c>
      <c r="I1029" s="3">
        <v>0.52230483271375472</v>
      </c>
      <c r="J1029" s="3">
        <v>0.10297397769516729</v>
      </c>
      <c r="K1029" s="3">
        <v>0.10178438661710038</v>
      </c>
      <c r="L1029" s="3">
        <v>0.10594795539033458</v>
      </c>
      <c r="M1029" s="3">
        <v>0.10297397769516729</v>
      </c>
      <c r="N1029" s="3">
        <v>0.11784386617100373</v>
      </c>
      <c r="O1029" s="3">
        <v>1</v>
      </c>
      <c r="P1029" s="6">
        <f>$BV$43+ (B1029*AI1023) + (C1029*$AJ$43) +(D1029*$AK$43)+(E1029*$AL$43)+(F1029*$AM$43)+(G1029*$AN$43)+(H1029*$AO$43)+(I1029*$AP$43)+(J1029*$AQ$43)+(K1029*$AR$43)+(L1029*$AS$43)+(M1029*$AT$43)+(N1029*$AU$43)</f>
        <v>1.1317147385344517</v>
      </c>
      <c r="Q1029" s="6">
        <f>$BW$43+ (B1029*$AV$43) + (C1029*$AW$43) +(D1029*$AX$43)+(E1029*$AY$43)+(F1029*$AZ$43)+(G1029*$BA$43)+(H1029*$BB$43)+(I1029*$BC$43)+(J1029*$BD$43)+(K1029*$BE$43)+(L1029*$BF$43)+(M1029*$BG$43)+(N1029*$BH$43)</f>
        <v>2.5278153577523916</v>
      </c>
      <c r="R1029" s="6">
        <f>$BX$43+ (B1029*$BI$43) + (C1029*$BJ$43) +(D1029*$BK$43)+(E1029*$BL$43)+(F1029*$BM$43)+(G1029*$BN$43)+(H1029*$BO$43)+(I1029*$BP$43)+(J1029*$BQ$43)+(K1029*$BR$43)+(L1029*$BS$43)+(M1029*$BT$43)+(N1029*$BU$43)</f>
        <v>2.0140708588530623</v>
      </c>
      <c r="S1029" s="6">
        <f t="shared" ref="S1029" si="11827">1/(1+EXP(-P1029))</f>
        <v>0.75615520917549806</v>
      </c>
      <c r="T1029" s="6">
        <f>1/(1+EXP(-Q1029))</f>
        <v>0.92606892041802802</v>
      </c>
      <c r="U1029" s="6">
        <f>1/(1+EXP(-R1029))</f>
        <v>0.88226653012088019</v>
      </c>
      <c r="V1029" s="6">
        <f>AB1011+(S1029*Y1011)+(T1029*Z1011)+(U1029*AA1011)</f>
        <v>1.6317242973527601E-2</v>
      </c>
      <c r="W1029" s="6">
        <f t="shared" ref="W1029" si="11828">1/(1+EXP(-V1029))</f>
        <v>0.50407922023526253</v>
      </c>
      <c r="X1029" s="6">
        <f>(O1029 -W1029) *W1029 * (1-W1029)</f>
        <v>0.12397194280069909</v>
      </c>
      <c r="Y1029" s="6">
        <f>$Q$4*X1029*S1029</f>
        <v>9.3742030340355515E-3</v>
      </c>
      <c r="Z1029" s="6">
        <f>$Q$4*X1029*T1029</f>
        <v>1.1480656323156894E-2</v>
      </c>
      <c r="AA1029" s="6">
        <f>$Q$4*X1029*U1029</f>
        <v>1.0937629580711703E-2</v>
      </c>
      <c r="AB1029" s="6">
        <f>$Q$4*X1029</f>
        <v>1.239719428006991E-2</v>
      </c>
      <c r="AC1029" s="6">
        <f>$X1029 *Y1011</f>
        <v>4.6076246962902273E-2</v>
      </c>
      <c r="AD1029" s="6">
        <f>$X1029 *Z1011</f>
        <v>-3.4122552985079338E-2</v>
      </c>
      <c r="AE1029" s="6">
        <f>$X1029 *AA1011</f>
        <v>-5.020275123968683E-2</v>
      </c>
      <c r="AF1029" s="6">
        <f>AC1029 *S1029*(1 - S1029)</f>
        <v>8.4957461641669771E-3</v>
      </c>
      <c r="AG1029" s="6">
        <f>AD1029 *T1029*(1 - T1029)</f>
        <v>-2.3362099756618704E-3</v>
      </c>
      <c r="AH1029" s="6">
        <f>AE1029 *U1029*(1 - U1029)</f>
        <v>-5.2146752350509615E-3</v>
      </c>
      <c r="AI1029" s="6">
        <f t="shared" ref="AI1029" si="11829">$Q$4*$AF$33 *B1029</f>
        <v>-3.9774611398614841E-4</v>
      </c>
      <c r="AJ1029" s="6">
        <f t="shared" ref="AJ1029" si="11830">$Q$4*$AF$33 *C1029</f>
        <v>-1.5366202730008799E-4</v>
      </c>
      <c r="AK1029" s="6">
        <f t="shared" ref="AK1029" si="11831">$Q$4*$AF$33 *D1029</f>
        <v>-1.6253781227049019E-4</v>
      </c>
      <c r="AL1029" s="6">
        <f t="shared" ref="AL1029" si="11832">$Q$4*$AF$33 *E1029</f>
        <v>-7.2615015789102952E-4</v>
      </c>
      <c r="AM1029" s="6">
        <f t="shared" ref="AM1029" si="11833">$Q$4*$AF$33 *F1029</f>
        <v>-1.285324611026368E-3</v>
      </c>
      <c r="AN1029" s="6">
        <f t="shared" ref="AN1029" si="11834">$Q$4*$AF$33 *G1029</f>
        <v>-1.5366202730008799E-4</v>
      </c>
      <c r="AO1029" s="6">
        <f t="shared" ref="AO1029" si="11835">$Q$4*$AF$33 *H1029</f>
        <v>-1.5809991978528909E-4</v>
      </c>
      <c r="AP1029" s="6">
        <f t="shared" ref="AP1029" si="11836">$Q$4*$AF$33 *I1029</f>
        <v>-7.794048677134428E-4</v>
      </c>
      <c r="AQ1029" s="6">
        <f t="shared" ref="AQ1029" si="11837">$Q$4*$AF$33 *J1029</f>
        <v>-1.5366202730008799E-4</v>
      </c>
      <c r="AR1029" s="6">
        <f t="shared" ref="AR1029" si="11838">$Q$4*$AF$33 *K1029</f>
        <v>-1.5188687030600755E-4</v>
      </c>
      <c r="AS1029" s="6">
        <f t="shared" ref="AS1029" si="11839">$Q$4*$AF$33 *L1029</f>
        <v>-1.5809991978528909E-4</v>
      </c>
      <c r="AT1029" s="6">
        <f t="shared" ref="AT1029" si="11840">$Q$4*$AF$33 *M1029</f>
        <v>-1.5366202730008799E-4</v>
      </c>
      <c r="AU1029" s="6">
        <f t="shared" ref="AU1029" si="11841">$Q$4*$AF$33 *N1029</f>
        <v>-1.7585148972609351E-4</v>
      </c>
      <c r="AV1029" s="6">
        <f t="shared" ref="AV1029" si="11842">$Q$4*$AG$33 *B1029</f>
        <v>-4.7744633597246808E-5</v>
      </c>
      <c r="AW1029" s="6">
        <f t="shared" ref="AW1029" si="11843">$Q$4*$AG$33 *C1029</f>
        <v>-1.8445276856955879E-5</v>
      </c>
      <c r="AX1029" s="6">
        <f t="shared" ref="AX1029" si="11844">$Q$4*$AG$33 *D1029</f>
        <v>-1.9510708011148276E-5</v>
      </c>
      <c r="AY1029" s="6">
        <f t="shared" ref="AY1029" si="11845">$Q$4*$AG$33 *E1029</f>
        <v>-8.71655863023655E-5</v>
      </c>
      <c r="AZ1029" s="6">
        <f t="shared" ref="AZ1029" si="11846">$Q$4*$AG$33 *F1029</f>
        <v>-1.5428774901648652E-4</v>
      </c>
      <c r="BA1029" s="6">
        <f t="shared" ref="BA1029" si="11847">$Q$4*$AG$33 *G1029</f>
        <v>-1.8445276856955879E-5</v>
      </c>
      <c r="BB1029" s="6">
        <f t="shared" ref="BB1029" si="11848">$Q$4*$AG$33 *H1029</f>
        <v>-1.8977992434052078E-5</v>
      </c>
      <c r="BC1029" s="6">
        <f t="shared" ref="BC1029" si="11849">$Q$4*$AG$33 *I1029</f>
        <v>-9.3558173227519895E-5</v>
      </c>
      <c r="BD1029" s="6">
        <f t="shared" ref="BD1029" si="11850">$Q$4*$AG$33 *J1029</f>
        <v>-1.8445276856955879E-5</v>
      </c>
      <c r="BE1029" s="6">
        <f t="shared" ref="BE1029" si="11851">$Q$4*$AG$33 *K1029</f>
        <v>-1.8232190626117397E-5</v>
      </c>
      <c r="BF1029" s="6">
        <f t="shared" ref="BF1029" si="11852">$Q$4*$AG$33 *L1029</f>
        <v>-1.8977992434052078E-5</v>
      </c>
      <c r="BG1029" s="6">
        <f t="shared" ref="BG1029" si="11853">$Q$4*$AG$33 *M1029</f>
        <v>-1.8445276856955879E-5</v>
      </c>
      <c r="BH1029" s="6">
        <f t="shared" ref="BH1029" si="11854">$Q$4*$AG$33 *N1029</f>
        <v>-2.1108854742436872E-5</v>
      </c>
      <c r="BI1029" s="6">
        <f t="shared" ref="BI1029" si="11855">$Q$4*$AH$33 *B1029</f>
        <v>-2.6328669927879809E-5</v>
      </c>
      <c r="BJ1029" s="6">
        <f t="shared" ref="BJ1029" si="11856">$Q$4*$AH$33 *C1029</f>
        <v>-1.0171606094871277E-5</v>
      </c>
      <c r="BK1029" s="6">
        <f t="shared" ref="BK1029" si="11857">$Q$4*$AH$33 *D1029</f>
        <v>-1.075913568879886E-5</v>
      </c>
      <c r="BL1029" s="6">
        <f t="shared" ref="BL1029" si="11858">$Q$4*$AH$33 *E1029</f>
        <v>-4.8067264903200367E-5</v>
      </c>
      <c r="BM1029" s="6">
        <f t="shared" ref="BM1029" si="11859">$Q$4*$AH$33 *F1029</f>
        <v>-8.5081629320638089E-5</v>
      </c>
      <c r="BN1029" s="6">
        <f t="shared" ref="BN1029" si="11860">$Q$4*$AH$33 *G1029</f>
        <v>-1.0171606094871277E-5</v>
      </c>
      <c r="BO1029" s="6">
        <f t="shared" ref="BO1029" si="11861">$Q$4*$AH$33 *H1029</f>
        <v>-1.0465370891835069E-5</v>
      </c>
      <c r="BP1029" s="6">
        <f t="shared" ref="BP1029" si="11862">$Q$4*$AH$33 *I1029</f>
        <v>-5.1592442466765873E-5</v>
      </c>
      <c r="BQ1029" s="6">
        <f t="shared" ref="BQ1029" si="11863">$Q$4*$AH$33 *J1029</f>
        <v>-1.0171606094871277E-5</v>
      </c>
      <c r="BR1029" s="6">
        <f t="shared" ref="BR1029" si="11864">$Q$4*$AH$33 *K1029</f>
        <v>-1.005410017608576E-5</v>
      </c>
      <c r="BS1029" s="6">
        <f t="shared" ref="BS1029" si="11865">$Q$4*$AH$33 *L1029</f>
        <v>-1.0465370891835069E-5</v>
      </c>
      <c r="BT1029" s="6">
        <f t="shared" ref="BT1029" si="11866">$Q$4*$AH$33 *M1029</f>
        <v>-1.0171606094871277E-5</v>
      </c>
      <c r="BU1029" s="6">
        <f t="shared" ref="BU1029" si="11867">$Q$4*$AH$33 *N1029</f>
        <v>-1.1640430079690235E-5</v>
      </c>
      <c r="BV1029" s="6">
        <f>AF1029*BV1027</f>
        <v>3.4247884724468409E-4</v>
      </c>
      <c r="BW1029" s="6">
        <f t="shared" ref="BW1029" si="11868">AG1029*BW1027</f>
        <v>-7.4441435588910886E-4</v>
      </c>
      <c r="BX1029" s="10">
        <f>AH1029*BX1027</f>
        <v>-2.9644041574306778E-3</v>
      </c>
    </row>
    <row r="1030" spans="1:76" x14ac:dyDescent="0.25">
      <c r="A1030" s="53"/>
      <c r="B1030" s="21" t="s">
        <v>74</v>
      </c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13">
        <f>Y1027+Y1029</f>
        <v>0.36204324656130138</v>
      </c>
      <c r="Z1030" s="13">
        <f t="shared" ref="Z1030:AB1030" si="11869">Z1027+Z1029</f>
        <v>-0.28706343156148167</v>
      </c>
      <c r="AA1030" s="13">
        <f t="shared" si="11869"/>
        <v>-0.41623245469779435</v>
      </c>
      <c r="AB1030" s="13">
        <f t="shared" si="11869"/>
        <v>0.3344259571808828</v>
      </c>
      <c r="AC1030" s="36" t="s">
        <v>74</v>
      </c>
      <c r="AD1030" s="36"/>
      <c r="AE1030" s="36"/>
      <c r="AF1030" s="36"/>
      <c r="AG1030" s="36"/>
      <c r="AH1030" s="36"/>
      <c r="AI1030" s="14">
        <f>AI1027+AI1029</f>
        <v>-5.246899578833826E-2</v>
      </c>
      <c r="AJ1030" s="14">
        <f t="shared" ref="AJ1030:BX1030" si="11870">AJ1027+AJ1029</f>
        <v>0.77372776070892002</v>
      </c>
      <c r="AK1030" s="14">
        <f t="shared" si="11870"/>
        <v>0.49578226927073987</v>
      </c>
      <c r="AL1030" s="14">
        <f t="shared" si="11870"/>
        <v>1.9875867172642466E-3</v>
      </c>
      <c r="AM1030" s="14">
        <f t="shared" si="11870"/>
        <v>4.208354936043332E-2</v>
      </c>
      <c r="AN1030" s="14">
        <f t="shared" si="11870"/>
        <v>0.37392296257189361</v>
      </c>
      <c r="AO1030" s="14">
        <f t="shared" si="11870"/>
        <v>0.92059752076603507</v>
      </c>
      <c r="AP1030" s="14">
        <f t="shared" si="11870"/>
        <v>2.9680768878898095E-3</v>
      </c>
      <c r="AQ1030" s="14">
        <f t="shared" si="11870"/>
        <v>0.5892261517758538</v>
      </c>
      <c r="AR1030" s="14">
        <f t="shared" si="11870"/>
        <v>7.8904580259085755E-2</v>
      </c>
      <c r="AS1030" s="14">
        <f t="shared" si="11870"/>
        <v>0.54537388569060052</v>
      </c>
      <c r="AT1030" s="14">
        <f t="shared" si="11870"/>
        <v>0.92369914251238772</v>
      </c>
      <c r="AU1030" s="14">
        <f t="shared" si="11870"/>
        <v>0.83741298306469314</v>
      </c>
      <c r="AV1030" s="14">
        <f t="shared" si="11870"/>
        <v>0.64344698646144016</v>
      </c>
      <c r="AW1030" s="14">
        <f t="shared" si="11870"/>
        <v>0.89312744163828872</v>
      </c>
      <c r="AX1030" s="14">
        <f t="shared" si="11870"/>
        <v>0.68381397058569038</v>
      </c>
      <c r="AY1030" s="14">
        <f t="shared" si="11870"/>
        <v>0.91741893854229417</v>
      </c>
      <c r="AZ1030" s="14">
        <f t="shared" si="11870"/>
        <v>0.66736140339297245</v>
      </c>
      <c r="BA1030" s="14">
        <f t="shared" si="11870"/>
        <v>0.18592673571533841</v>
      </c>
      <c r="BB1030" s="14">
        <f t="shared" si="11870"/>
        <v>0.33910863160321952</v>
      </c>
      <c r="BC1030" s="14">
        <f t="shared" si="11870"/>
        <v>0.79075010494560327</v>
      </c>
      <c r="BD1030" s="14">
        <f t="shared" si="11870"/>
        <v>0.6848720910345204</v>
      </c>
      <c r="BE1030" s="14">
        <f t="shared" si="11870"/>
        <v>4.3472868904403071E-2</v>
      </c>
      <c r="BF1030" s="14">
        <f t="shared" si="11870"/>
        <v>0.64796822378221242</v>
      </c>
      <c r="BG1030" s="14">
        <f t="shared" si="11870"/>
        <v>0.77411247451005738</v>
      </c>
      <c r="BH1030" s="14">
        <f t="shared" si="11870"/>
        <v>0.97839143441731724</v>
      </c>
      <c r="BI1030" s="14">
        <f t="shared" si="11870"/>
        <v>0.74031786816859335</v>
      </c>
      <c r="BJ1030" s="14">
        <f t="shared" si="11870"/>
        <v>0.3849870509133746</v>
      </c>
      <c r="BK1030" s="14">
        <f t="shared" si="11870"/>
        <v>0.33163992080454885</v>
      </c>
      <c r="BL1030" s="14">
        <f t="shared" si="11870"/>
        <v>5.8721838015119501E-2</v>
      </c>
      <c r="BM1030" s="14">
        <f t="shared" si="11870"/>
        <v>0.76415916353681823</v>
      </c>
      <c r="BN1030" s="14">
        <f t="shared" si="11870"/>
        <v>0.46537095070038986</v>
      </c>
      <c r="BO1030" s="14">
        <f t="shared" si="11870"/>
        <v>0.88910250058053952</v>
      </c>
      <c r="BP1030" s="14">
        <f t="shared" si="11870"/>
        <v>0.34045601819035198</v>
      </c>
      <c r="BQ1030" s="14">
        <f t="shared" si="11870"/>
        <v>0.37142724583995307</v>
      </c>
      <c r="BR1030" s="14">
        <f t="shared" si="11870"/>
        <v>0.31944877186223664</v>
      </c>
      <c r="BS1030" s="14">
        <f t="shared" si="11870"/>
        <v>0.20199627190990013</v>
      </c>
      <c r="BT1030" s="14">
        <f t="shared" si="11870"/>
        <v>0.79105998139469313</v>
      </c>
      <c r="BU1030" s="14">
        <f t="shared" si="11870"/>
        <v>0.21141679136185645</v>
      </c>
      <c r="BV1030" s="14">
        <f t="shared" si="11870"/>
        <v>4.0654282028132767E-2</v>
      </c>
      <c r="BW1030" s="14">
        <f t="shared" si="11870"/>
        <v>0.31789747299338872</v>
      </c>
      <c r="BX1030" s="15">
        <f t="shared" si="11870"/>
        <v>0.56550899520311593</v>
      </c>
    </row>
    <row r="1031" spans="1:76" x14ac:dyDescent="0.25">
      <c r="A1031" s="53"/>
      <c r="BX1031" s="12"/>
    </row>
    <row r="1032" spans="1:76" x14ac:dyDescent="0.25">
      <c r="A1032" s="53"/>
      <c r="B1032" s="8">
        <v>0.2754646840148699</v>
      </c>
      <c r="C1032" s="3">
        <v>0.10297397769516729</v>
      </c>
      <c r="D1032" s="3">
        <v>0.11189591078066916</v>
      </c>
      <c r="E1032" s="3">
        <v>0.42713754646840152</v>
      </c>
      <c r="F1032" s="3">
        <v>0.81078066914498148</v>
      </c>
      <c r="G1032" s="3">
        <v>0.1</v>
      </c>
      <c r="H1032" s="3">
        <v>0.10594795539033458</v>
      </c>
      <c r="I1032" s="3">
        <v>0.52230483271375472</v>
      </c>
      <c r="J1032" s="3">
        <v>0.10297397769516729</v>
      </c>
      <c r="K1032" s="3">
        <v>0.10356877323420074</v>
      </c>
      <c r="L1032" s="3">
        <v>0.10594795539033458</v>
      </c>
      <c r="M1032" s="3">
        <v>0.10297397769516729</v>
      </c>
      <c r="N1032" s="3">
        <v>0.120817843866171</v>
      </c>
      <c r="O1032" s="3">
        <v>1</v>
      </c>
      <c r="P1032" s="6">
        <f>$BV$43+ (B1032*AI1026) + (C1032*$AJ$43) +(D1032*$AK$43)+(E1032*$AL$43)+(F1032*$AM$43)+(G1032*$AN$43)+(H1032*$AO$43)+(I1032*$AP$43)+(J1032*$AQ$43)+(K1032*$AR$43)+(L1032*$AS$43)+(M1032*$AT$43)+(N1032*$AU$43)</f>
        <v>1.1103543467291648</v>
      </c>
      <c r="Q1032" s="6">
        <f>$BW$43+ (B1032*$AV$43) + (C1032*$AW$43) +(D1032*$AX$43)+(E1032*$AY$43)+(F1032*$AZ$43)+(G1032*$BA$43)+(H1032*$BB$43)+(I1032*$BC$43)+(J1032*$BD$43)+(K1032*$BE$43)+(L1032*$BF$43)+(M1032*$BG$43)+(N1032*$BH$43)</f>
        <v>2.447104400999391</v>
      </c>
      <c r="R1032" s="6">
        <f>$BX$43+ (B1032*$BI$43) + (C1032*$BJ$43) +(D1032*$BK$43)+(E1032*$BL$43)+(F1032*$BM$43)+(G1032*$BN$43)+(H1032*$BO$43)+(I1032*$BP$43)+(J1032*$BQ$43)+(K1032*$BR$43)+(L1032*$BS$43)+(M1032*$BT$43)+(N1032*$BU$43)</f>
        <v>1.9779537085198633</v>
      </c>
      <c r="S1032" s="6">
        <f t="shared" ref="S1032" si="11871">1/(1+EXP(-P1032))</f>
        <v>0.75219516672101217</v>
      </c>
      <c r="T1032" s="6">
        <f>1/(1+EXP(-Q1032))</f>
        <v>0.92034944323104539</v>
      </c>
      <c r="U1032" s="6">
        <f>1/(1+EXP(-R1032))</f>
        <v>0.8784628571682368</v>
      </c>
      <c r="V1032" s="6">
        <f>AB1011+(S1032*Y1011)+(T1032*Z1011)+(U1032*AA1011)</f>
        <v>1.7959986578904408E-2</v>
      </c>
      <c r="W1032" s="6">
        <f t="shared" ref="W1032" si="11872">1/(1+EXP(-V1032))</f>
        <v>0.50448987595709094</v>
      </c>
      <c r="X1032" s="6">
        <f>(O1032 -W1032) *W1032 * (1-W1032)</f>
        <v>0.12386754202901928</v>
      </c>
      <c r="Y1032" s="6">
        <f>$Q$4*X1032*S1032</f>
        <v>9.3172566427840147E-3</v>
      </c>
      <c r="Z1032" s="6">
        <f>$Q$4*X1032*T1032</f>
        <v>1.1400142334080602E-2</v>
      </c>
      <c r="AA1032" s="6">
        <f>$Q$4*X1032*U1032</f>
        <v>1.0881303488121894E-2</v>
      </c>
      <c r="AB1032" s="6">
        <f>$Q$4*X1032</f>
        <v>1.2386754202901929E-2</v>
      </c>
      <c r="AC1032" s="6">
        <f>$X1032 *Y1011</f>
        <v>4.6037444669170619E-2</v>
      </c>
      <c r="AD1032" s="6">
        <f>$X1032 *Z1011</f>
        <v>-3.4093817282606284E-2</v>
      </c>
      <c r="AE1032" s="6">
        <f>$X1032 *AA1011</f>
        <v>-5.0160473883605554E-2</v>
      </c>
      <c r="AF1032" s="6">
        <f>AC1032 *S1032*(1 - S1032)</f>
        <v>8.5812690989847118E-3</v>
      </c>
      <c r="AG1032" s="6">
        <f>AD1032 *T1032*(1 - T1032)</f>
        <v>-2.4992931517015815E-3</v>
      </c>
      <c r="AH1032" s="6">
        <f>AE1032 *U1032*(1 - U1032)</f>
        <v>-5.3554264203151975E-3</v>
      </c>
      <c r="AI1032" s="6">
        <f t="shared" ref="AI1032" si="11873">$Q$4*$AF$33 *B1032</f>
        <v>-4.1105979144175162E-4</v>
      </c>
      <c r="AJ1032" s="6">
        <f t="shared" ref="AJ1032" si="11874">$Q$4*$AF$33 *C1032</f>
        <v>-1.5366202730008799E-4</v>
      </c>
      <c r="AK1032" s="6">
        <f t="shared" ref="AK1032" si="11875">$Q$4*$AF$33 *D1032</f>
        <v>-1.6697570475569131E-4</v>
      </c>
      <c r="AL1032" s="6">
        <f t="shared" ref="AL1032" si="11876">$Q$4*$AF$33 *E1032</f>
        <v>-6.3739230818700768E-4</v>
      </c>
      <c r="AM1032" s="6">
        <f t="shared" ref="AM1032" si="11877">$Q$4*$AF$33 *F1032</f>
        <v>-1.2098804387779493E-3</v>
      </c>
      <c r="AN1032" s="6">
        <f t="shared" ref="AN1032" si="11878">$Q$4*$AF$33 *G1032</f>
        <v>-1.4922413481488689E-4</v>
      </c>
      <c r="AO1032" s="6">
        <f t="shared" ref="AO1032" si="11879">$Q$4*$AF$33 *H1032</f>
        <v>-1.5809991978528909E-4</v>
      </c>
      <c r="AP1032" s="6">
        <f t="shared" ref="AP1032" si="11880">$Q$4*$AF$33 *I1032</f>
        <v>-7.794048677134428E-4</v>
      </c>
      <c r="AQ1032" s="6">
        <f t="shared" ref="AQ1032" si="11881">$Q$4*$AF$33 *J1032</f>
        <v>-1.5366202730008799E-4</v>
      </c>
      <c r="AR1032" s="6">
        <f t="shared" ref="AR1032" si="11882">$Q$4*$AF$33 *K1032</f>
        <v>-1.545496057971282E-4</v>
      </c>
      <c r="AS1032" s="6">
        <f t="shared" ref="AS1032" si="11883">$Q$4*$AF$33 *L1032</f>
        <v>-1.5809991978528909E-4</v>
      </c>
      <c r="AT1032" s="6">
        <f t="shared" ref="AT1032" si="11884">$Q$4*$AF$33 *M1032</f>
        <v>-1.5366202730008799E-4</v>
      </c>
      <c r="AU1032" s="6">
        <f t="shared" ref="AU1032" si="11885">$Q$4*$AF$33 *N1032</f>
        <v>-1.8028938221129458E-4</v>
      </c>
      <c r="AV1032" s="6">
        <f t="shared" ref="AV1032" si="11886">$Q$4*$AG$33 *B1032</f>
        <v>-4.93427803285354E-5</v>
      </c>
      <c r="AW1032" s="6">
        <f t="shared" ref="AW1032" si="11887">$Q$4*$AG$33 *C1032</f>
        <v>-1.8445276856955879E-5</v>
      </c>
      <c r="AX1032" s="6">
        <f t="shared" ref="AX1032" si="11888">$Q$4*$AG$33 *D1032</f>
        <v>-2.0043423588244475E-5</v>
      </c>
      <c r="AY1032" s="6">
        <f t="shared" ref="AY1032" si="11889">$Q$4*$AG$33 *E1032</f>
        <v>-7.6511274760441531E-5</v>
      </c>
      <c r="AZ1032" s="6">
        <f t="shared" ref="AZ1032" si="11890">$Q$4*$AG$33 *F1032</f>
        <v>-1.4523158420585115E-4</v>
      </c>
      <c r="BA1032" s="6">
        <f t="shared" ref="BA1032" si="11891">$Q$4*$AG$33 *G1032</f>
        <v>-1.7912561279859678E-5</v>
      </c>
      <c r="BB1032" s="6">
        <f t="shared" ref="BB1032" si="11892">$Q$4*$AG$33 *H1032</f>
        <v>-1.8977992434052078E-5</v>
      </c>
      <c r="BC1032" s="6">
        <f t="shared" ref="BC1032" si="11893">$Q$4*$AG$33 *I1032</f>
        <v>-9.3558173227519895E-5</v>
      </c>
      <c r="BD1032" s="6">
        <f t="shared" ref="BD1032" si="11894">$Q$4*$AG$33 *J1032</f>
        <v>-1.8445276856955879E-5</v>
      </c>
      <c r="BE1032" s="6">
        <f t="shared" ref="BE1032" si="11895">$Q$4*$AG$33 *K1032</f>
        <v>-1.8551819972375117E-5</v>
      </c>
      <c r="BF1032" s="6">
        <f t="shared" ref="BF1032" si="11896">$Q$4*$AG$33 *L1032</f>
        <v>-1.8977992434052078E-5</v>
      </c>
      <c r="BG1032" s="6">
        <f t="shared" ref="BG1032" si="11897">$Q$4*$AG$33 *M1032</f>
        <v>-1.8445276856955879E-5</v>
      </c>
      <c r="BH1032" s="6">
        <f t="shared" ref="BH1032" si="11898">$Q$4*$AG$33 *N1032</f>
        <v>-2.164157031953307E-5</v>
      </c>
      <c r="BI1032" s="6">
        <f t="shared" ref="BI1032" si="11899">$Q$4*$AH$33 *B1032</f>
        <v>-2.720996431877118E-5</v>
      </c>
      <c r="BJ1032" s="6">
        <f t="shared" ref="BJ1032" si="11900">$Q$4*$AH$33 *C1032</f>
        <v>-1.0171606094871277E-5</v>
      </c>
      <c r="BK1032" s="6">
        <f t="shared" ref="BK1032" si="11901">$Q$4*$AH$33 *D1032</f>
        <v>-1.1052900485762652E-5</v>
      </c>
      <c r="BL1032" s="6">
        <f t="shared" ref="BL1032" si="11902">$Q$4*$AH$33 *E1032</f>
        <v>-4.2191968963924542E-5</v>
      </c>
      <c r="BM1032" s="6">
        <f t="shared" ref="BM1032" si="11903">$Q$4*$AH$33 *F1032</f>
        <v>-8.0087627772253635E-5</v>
      </c>
      <c r="BN1032" s="6">
        <f t="shared" ref="BN1032" si="11904">$Q$4*$AH$33 *G1032</f>
        <v>-9.8778412979074856E-6</v>
      </c>
      <c r="BO1032" s="6">
        <f t="shared" ref="BO1032" si="11905">$Q$4*$AH$33 *H1032</f>
        <v>-1.0465370891835069E-5</v>
      </c>
      <c r="BP1032" s="6">
        <f t="shared" ref="BP1032" si="11906">$Q$4*$AH$33 *I1032</f>
        <v>-5.1592442466765873E-5</v>
      </c>
      <c r="BQ1032" s="6">
        <f t="shared" ref="BQ1032" si="11907">$Q$4*$AH$33 *J1032</f>
        <v>-1.0171606094871277E-5</v>
      </c>
      <c r="BR1032" s="6">
        <f t="shared" ref="BR1032" si="11908">$Q$4*$AH$33 *K1032</f>
        <v>-1.0230359054264035E-5</v>
      </c>
      <c r="BS1032" s="6">
        <f t="shared" ref="BS1032" si="11909">$Q$4*$AH$33 *L1032</f>
        <v>-1.0465370891835069E-5</v>
      </c>
      <c r="BT1032" s="6">
        <f t="shared" ref="BT1032" si="11910">$Q$4*$AH$33 *M1032</f>
        <v>-1.0171606094871277E-5</v>
      </c>
      <c r="BU1032" s="6">
        <f t="shared" ref="BU1032" si="11911">$Q$4*$AH$33 *N1032</f>
        <v>-1.1934194876654025E-5</v>
      </c>
      <c r="BV1032" s="6">
        <f>AF1032*BV1030</f>
        <v>3.4886533410942525E-4</v>
      </c>
      <c r="BW1032" s="6">
        <f t="shared" ref="BW1032" si="11912">AG1032*BW1030</f>
        <v>-7.9451897719561492E-4</v>
      </c>
      <c r="BX1032" s="10">
        <f>AH1032*BX1030</f>
        <v>-3.0285418138366674E-3</v>
      </c>
    </row>
    <row r="1033" spans="1:76" ht="15.75" thickBot="1" x14ac:dyDescent="0.3">
      <c r="A1033" s="54"/>
      <c r="B1033" s="19" t="s">
        <v>74</v>
      </c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16">
        <f>Y1030+Y1032</f>
        <v>0.37136050320408537</v>
      </c>
      <c r="Z1033" s="16">
        <f t="shared" ref="Z1033:AB1033" si="11913">Z1030+Z1032</f>
        <v>-0.27566328922740108</v>
      </c>
      <c r="AA1033" s="16">
        <f t="shared" si="11913"/>
        <v>-0.40535115120967247</v>
      </c>
      <c r="AB1033" s="16">
        <f t="shared" si="11913"/>
        <v>0.34681271138378472</v>
      </c>
      <c r="AC1033" s="49" t="s">
        <v>74</v>
      </c>
      <c r="AD1033" s="49"/>
      <c r="AE1033" s="49"/>
      <c r="AF1033" s="49"/>
      <c r="AG1033" s="49"/>
      <c r="AH1033" s="49"/>
      <c r="AI1033" s="17">
        <f>AI1030+AI1032</f>
        <v>-5.2880055579780011E-2</v>
      </c>
      <c r="AJ1033" s="17">
        <f t="shared" ref="AJ1033:BX1033" si="11914">AJ1030+AJ1032</f>
        <v>0.77357409868161997</v>
      </c>
      <c r="AK1033" s="17">
        <f t="shared" si="11914"/>
        <v>0.49561529356598416</v>
      </c>
      <c r="AL1033" s="17">
        <f t="shared" si="11914"/>
        <v>1.350194409077239E-3</v>
      </c>
      <c r="AM1033" s="17">
        <f t="shared" si="11914"/>
        <v>4.0873668921655372E-2</v>
      </c>
      <c r="AN1033" s="17">
        <f t="shared" si="11914"/>
        <v>0.37377373843707873</v>
      </c>
      <c r="AO1033" s="17">
        <f t="shared" si="11914"/>
        <v>0.92043942084624975</v>
      </c>
      <c r="AP1033" s="17">
        <f t="shared" si="11914"/>
        <v>2.1886720201763667E-3</v>
      </c>
      <c r="AQ1033" s="17">
        <f t="shared" si="11914"/>
        <v>0.58907248974855375</v>
      </c>
      <c r="AR1033" s="17">
        <f t="shared" si="11914"/>
        <v>7.875003065328863E-2</v>
      </c>
      <c r="AS1033" s="17">
        <f t="shared" si="11914"/>
        <v>0.5452157857708152</v>
      </c>
      <c r="AT1033" s="17">
        <f t="shared" si="11914"/>
        <v>0.92354548048508767</v>
      </c>
      <c r="AU1033" s="17">
        <f t="shared" si="11914"/>
        <v>0.83723269368248188</v>
      </c>
      <c r="AV1033" s="17">
        <f t="shared" si="11914"/>
        <v>0.64339764368111163</v>
      </c>
      <c r="AW1033" s="17">
        <f t="shared" si="11914"/>
        <v>0.89310899636143182</v>
      </c>
      <c r="AX1033" s="17">
        <f t="shared" si="11914"/>
        <v>0.68379392716210219</v>
      </c>
      <c r="AY1033" s="17">
        <f t="shared" si="11914"/>
        <v>0.91734242726753368</v>
      </c>
      <c r="AZ1033" s="17">
        <f t="shared" si="11914"/>
        <v>0.66721617180876658</v>
      </c>
      <c r="BA1033" s="17">
        <f t="shared" si="11914"/>
        <v>0.18590882315405854</v>
      </c>
      <c r="BB1033" s="17">
        <f t="shared" si="11914"/>
        <v>0.33908965361078547</v>
      </c>
      <c r="BC1033" s="17">
        <f t="shared" si="11914"/>
        <v>0.79065654677237573</v>
      </c>
      <c r="BD1033" s="17">
        <f t="shared" si="11914"/>
        <v>0.6848536457576635</v>
      </c>
      <c r="BE1033" s="17">
        <f t="shared" si="11914"/>
        <v>4.3454317084430698E-2</v>
      </c>
      <c r="BF1033" s="17">
        <f t="shared" si="11914"/>
        <v>0.64794924578977842</v>
      </c>
      <c r="BG1033" s="17">
        <f t="shared" si="11914"/>
        <v>0.77409402923320048</v>
      </c>
      <c r="BH1033" s="17">
        <f t="shared" si="11914"/>
        <v>0.97836979284699765</v>
      </c>
      <c r="BI1033" s="17">
        <f t="shared" si="11914"/>
        <v>0.74029065820427453</v>
      </c>
      <c r="BJ1033" s="17">
        <f t="shared" si="11914"/>
        <v>0.38497687930727975</v>
      </c>
      <c r="BK1033" s="17">
        <f t="shared" si="11914"/>
        <v>0.3316288679040631</v>
      </c>
      <c r="BL1033" s="17">
        <f t="shared" si="11914"/>
        <v>5.8679646046155574E-2</v>
      </c>
      <c r="BM1033" s="17">
        <f t="shared" si="11914"/>
        <v>0.764079075909046</v>
      </c>
      <c r="BN1033" s="17">
        <f t="shared" si="11914"/>
        <v>0.46536107285909195</v>
      </c>
      <c r="BO1033" s="17">
        <f t="shared" si="11914"/>
        <v>0.88909203520964764</v>
      </c>
      <c r="BP1033" s="17">
        <f t="shared" si="11914"/>
        <v>0.34040442574788521</v>
      </c>
      <c r="BQ1033" s="17">
        <f t="shared" si="11914"/>
        <v>0.37141707423385822</v>
      </c>
      <c r="BR1033" s="17">
        <f t="shared" si="11914"/>
        <v>0.31943854150318235</v>
      </c>
      <c r="BS1033" s="17">
        <f t="shared" si="11914"/>
        <v>0.2019858065390083</v>
      </c>
      <c r="BT1033" s="17">
        <f t="shared" si="11914"/>
        <v>0.79104980978859829</v>
      </c>
      <c r="BU1033" s="17">
        <f t="shared" si="11914"/>
        <v>0.21140485716697979</v>
      </c>
      <c r="BV1033" s="17">
        <f t="shared" si="11914"/>
        <v>4.1003147362242191E-2</v>
      </c>
      <c r="BW1033" s="17">
        <f t="shared" si="11914"/>
        <v>0.31710295401619309</v>
      </c>
      <c r="BX1033" s="18">
        <f t="shared" si="11914"/>
        <v>0.56248045338927921</v>
      </c>
    </row>
    <row r="1035" spans="1:76" x14ac:dyDescent="0.25">
      <c r="B1035" t="s">
        <v>130</v>
      </c>
      <c r="F1035">
        <f>((O1017 - W1017)^2 + (O1020 -W1020)^2 + (O1023 -W1023)^2 +(O1026-W1026)^2+(O1029-W1029)^2+(O1032-W1032)^2) / 6</f>
        <v>0.25017708432944807</v>
      </c>
    </row>
    <row r="1036" spans="1:76" ht="15.75" thickBot="1" x14ac:dyDescent="0.3"/>
    <row r="1037" spans="1:76" x14ac:dyDescent="0.25">
      <c r="A1037" s="52" t="s">
        <v>120</v>
      </c>
      <c r="B1037" s="33" t="s">
        <v>50</v>
      </c>
      <c r="C1037" s="34"/>
      <c r="D1037" s="34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5" t="s">
        <v>28</v>
      </c>
      <c r="Q1037" s="35"/>
      <c r="R1037" s="35"/>
      <c r="S1037" s="35" t="s">
        <v>29</v>
      </c>
      <c r="T1037" s="35"/>
      <c r="U1037" s="35"/>
      <c r="V1037" s="34" t="s">
        <v>30</v>
      </c>
      <c r="W1037" s="34" t="s">
        <v>31</v>
      </c>
      <c r="X1037" s="50" t="s">
        <v>62</v>
      </c>
      <c r="Y1037" s="37" t="s">
        <v>54</v>
      </c>
      <c r="Z1037" s="38"/>
      <c r="AA1037" s="39"/>
      <c r="AB1037" s="44" t="s">
        <v>49</v>
      </c>
      <c r="AC1037" s="46" t="s">
        <v>58</v>
      </c>
      <c r="AD1037" s="47"/>
      <c r="AE1037" s="48"/>
      <c r="AF1037" s="46" t="s">
        <v>63</v>
      </c>
      <c r="AG1037" s="47"/>
      <c r="AH1037" s="48"/>
      <c r="AI1037" s="37" t="s">
        <v>67</v>
      </c>
      <c r="AJ1037" s="38"/>
      <c r="AK1037" s="38"/>
      <c r="AL1037" s="38"/>
      <c r="AM1037" s="38"/>
      <c r="AN1037" s="38"/>
      <c r="AO1037" s="38"/>
      <c r="AP1037" s="38"/>
      <c r="AQ1037" s="38"/>
      <c r="AR1037" s="38"/>
      <c r="AS1037" s="38"/>
      <c r="AT1037" s="38"/>
      <c r="AU1037" s="39"/>
      <c r="AV1037" s="37" t="s">
        <v>68</v>
      </c>
      <c r="AW1037" s="38"/>
      <c r="AX1037" s="38"/>
      <c r="AY1037" s="38"/>
      <c r="AZ1037" s="38"/>
      <c r="BA1037" s="38"/>
      <c r="BB1037" s="38"/>
      <c r="BC1037" s="38"/>
      <c r="BD1037" s="38"/>
      <c r="BE1037" s="38"/>
      <c r="BF1037" s="38"/>
      <c r="BG1037" s="38"/>
      <c r="BH1037" s="39"/>
      <c r="BI1037" s="37" t="s">
        <v>69</v>
      </c>
      <c r="BJ1037" s="38"/>
      <c r="BK1037" s="38"/>
      <c r="BL1037" s="38"/>
      <c r="BM1037" s="38"/>
      <c r="BN1037" s="38"/>
      <c r="BO1037" s="38"/>
      <c r="BP1037" s="38"/>
      <c r="BQ1037" s="38"/>
      <c r="BR1037" s="38"/>
      <c r="BS1037" s="38"/>
      <c r="BT1037" s="38"/>
      <c r="BU1037" s="39"/>
      <c r="BV1037" s="37" t="s">
        <v>73</v>
      </c>
      <c r="BW1037" s="38"/>
      <c r="BX1037" s="40"/>
    </row>
    <row r="1038" spans="1:76" x14ac:dyDescent="0.25">
      <c r="A1038" s="53"/>
      <c r="B1038" s="5" t="s">
        <v>16</v>
      </c>
      <c r="C1038" s="1" t="s">
        <v>17</v>
      </c>
      <c r="D1038" s="1" t="s">
        <v>18</v>
      </c>
      <c r="E1038" s="1" t="s">
        <v>19</v>
      </c>
      <c r="F1038" s="1" t="s">
        <v>20</v>
      </c>
      <c r="G1038" s="1" t="s">
        <v>21</v>
      </c>
      <c r="H1038" s="1" t="s">
        <v>36</v>
      </c>
      <c r="I1038" s="1" t="s">
        <v>37</v>
      </c>
      <c r="J1038" s="1" t="s">
        <v>38</v>
      </c>
      <c r="K1038" s="1" t="s">
        <v>39</v>
      </c>
      <c r="L1038" s="1" t="s">
        <v>40</v>
      </c>
      <c r="M1038" s="1" t="s">
        <v>41</v>
      </c>
      <c r="N1038" s="1" t="s">
        <v>42</v>
      </c>
      <c r="O1038" s="1" t="s">
        <v>22</v>
      </c>
      <c r="P1038" s="1" t="s">
        <v>51</v>
      </c>
      <c r="Q1038" s="1" t="s">
        <v>52</v>
      </c>
      <c r="R1038" s="1" t="s">
        <v>53</v>
      </c>
      <c r="S1038" s="1" t="s">
        <v>25</v>
      </c>
      <c r="T1038" s="1" t="s">
        <v>26</v>
      </c>
      <c r="U1038" s="1" t="s">
        <v>27</v>
      </c>
      <c r="V1038" s="27"/>
      <c r="W1038" s="27"/>
      <c r="X1038" s="51"/>
      <c r="Y1038" s="1" t="s">
        <v>55</v>
      </c>
      <c r="Z1038" s="1" t="s">
        <v>56</v>
      </c>
      <c r="AA1038" s="1" t="s">
        <v>57</v>
      </c>
      <c r="AB1038" s="45"/>
      <c r="AC1038" s="1" t="s">
        <v>59</v>
      </c>
      <c r="AD1038" s="1" t="s">
        <v>60</v>
      </c>
      <c r="AE1038" s="1" t="s">
        <v>61</v>
      </c>
      <c r="AF1038" s="1" t="s">
        <v>64</v>
      </c>
      <c r="AG1038" s="1" t="s">
        <v>65</v>
      </c>
      <c r="AH1038" s="1" t="s">
        <v>66</v>
      </c>
      <c r="AI1038" s="1" t="s">
        <v>16</v>
      </c>
      <c r="AJ1038" s="1" t="s">
        <v>17</v>
      </c>
      <c r="AK1038" s="1" t="s">
        <v>18</v>
      </c>
      <c r="AL1038" s="1" t="s">
        <v>19</v>
      </c>
      <c r="AM1038" s="2" t="s">
        <v>20</v>
      </c>
      <c r="AN1038" s="2" t="s">
        <v>21</v>
      </c>
      <c r="AO1038" s="2" t="s">
        <v>36</v>
      </c>
      <c r="AP1038" s="2" t="s">
        <v>37</v>
      </c>
      <c r="AQ1038" s="2" t="s">
        <v>38</v>
      </c>
      <c r="AR1038" s="2" t="s">
        <v>39</v>
      </c>
      <c r="AS1038" s="2" t="s">
        <v>40</v>
      </c>
      <c r="AT1038" s="2" t="s">
        <v>41</v>
      </c>
      <c r="AU1038" s="2" t="s">
        <v>42</v>
      </c>
      <c r="AV1038" s="1" t="s">
        <v>16</v>
      </c>
      <c r="AW1038" s="1" t="s">
        <v>17</v>
      </c>
      <c r="AX1038" s="1" t="s">
        <v>18</v>
      </c>
      <c r="AY1038" s="1" t="s">
        <v>19</v>
      </c>
      <c r="AZ1038" s="2" t="s">
        <v>20</v>
      </c>
      <c r="BA1038" s="2" t="s">
        <v>21</v>
      </c>
      <c r="BB1038" s="2" t="s">
        <v>36</v>
      </c>
      <c r="BC1038" s="2" t="s">
        <v>37</v>
      </c>
      <c r="BD1038" s="2" t="s">
        <v>38</v>
      </c>
      <c r="BE1038" s="2" t="s">
        <v>39</v>
      </c>
      <c r="BF1038" s="2" t="s">
        <v>40</v>
      </c>
      <c r="BG1038" s="2" t="s">
        <v>41</v>
      </c>
      <c r="BH1038" s="2" t="s">
        <v>42</v>
      </c>
      <c r="BI1038" s="1" t="s">
        <v>16</v>
      </c>
      <c r="BJ1038" s="1" t="s">
        <v>17</v>
      </c>
      <c r="BK1038" s="1" t="s">
        <v>18</v>
      </c>
      <c r="BL1038" s="1" t="s">
        <v>19</v>
      </c>
      <c r="BM1038" s="2" t="s">
        <v>20</v>
      </c>
      <c r="BN1038" s="2" t="s">
        <v>21</v>
      </c>
      <c r="BO1038" s="2" t="s">
        <v>36</v>
      </c>
      <c r="BP1038" s="2" t="s">
        <v>37</v>
      </c>
      <c r="BQ1038" s="2" t="s">
        <v>38</v>
      </c>
      <c r="BR1038" s="2" t="s">
        <v>39</v>
      </c>
      <c r="BS1038" s="2" t="s">
        <v>40</v>
      </c>
      <c r="BT1038" s="2" t="s">
        <v>41</v>
      </c>
      <c r="BU1038" s="2" t="s">
        <v>42</v>
      </c>
      <c r="BV1038" s="2" t="s">
        <v>70</v>
      </c>
      <c r="BW1038" s="2" t="s">
        <v>71</v>
      </c>
      <c r="BX1038" s="9" t="s">
        <v>72</v>
      </c>
    </row>
    <row r="1039" spans="1:76" x14ac:dyDescent="0.25">
      <c r="A1039" s="53"/>
      <c r="B1039" s="8">
        <v>0.26951672862453502</v>
      </c>
      <c r="C1039" s="3">
        <v>0.10297397769516729</v>
      </c>
      <c r="D1039" s="3">
        <v>0.10594795539033458</v>
      </c>
      <c r="E1039" s="3">
        <v>0.46877323420074346</v>
      </c>
      <c r="F1039" s="3">
        <v>0.87620817843866172</v>
      </c>
      <c r="G1039" s="3">
        <v>0.1</v>
      </c>
      <c r="H1039" s="3">
        <v>0.1</v>
      </c>
      <c r="I1039" s="3">
        <v>0.51933085501858745</v>
      </c>
      <c r="J1039" s="3">
        <v>0.1</v>
      </c>
      <c r="K1039" s="3">
        <v>0.10089219330855019</v>
      </c>
      <c r="L1039" s="3">
        <v>0.10297397769516729</v>
      </c>
      <c r="M1039" s="3">
        <v>0.1</v>
      </c>
      <c r="N1039" s="3">
        <v>0.120817843866171</v>
      </c>
      <c r="O1039" s="3">
        <v>1</v>
      </c>
      <c r="P1039" s="6">
        <f>$BV$43+ (B1039*AI1033) + (C1039*$AJ$43) +(D1039*$AK$43)+(E1039*$AL$43)+(F1039*$AM$43)+(G1039*$AN$43)+(H1039*$AO$43)+(I1039*$AP$43)+(J1039*$AQ$43)+(K1039*$AR$43)+(L1039*$AS$43)+(M1039*$AT$43)+(N1039*$AU$43)</f>
        <v>1.1065788860672727</v>
      </c>
      <c r="Q1039" s="6">
        <f>$BW$43+ (B1039*$AV$43) + (C1039*$AW$43) +(D1039*$AX$43)+(E1039*$AY$43)+(F1039*$AZ$43)+(G1039*$BA$43)+(H1039*$BB$43)+(I1039*$BC$43)+(J1039*$BD$43)+(K1039*$BE$43)+(L1039*$BF$43)+(M1039*$BG$43)+(N1039*$BH$43)</f>
        <v>2.5129876661774113</v>
      </c>
      <c r="R1039" s="6">
        <f>$BX$43+ (B1039*$BI$43) + (C1039*$BJ$43) +(D1039*$BK$43)+(E1039*$BL$43)+(F1039*$BM$43)+(G1039*$BN$43)+(H1039*$BO$43)+(I1039*$BP$43)+(J1039*$BQ$43)+(K1039*$BR$43)+(L1039*$BS$43)+(M1039*$BT$43)+(N1039*$BU$43)</f>
        <v>2.0142316659841852</v>
      </c>
      <c r="S1039" s="6">
        <f>1/(1+EXP(-P1039))</f>
        <v>0.75149076005658877</v>
      </c>
      <c r="T1039" s="6">
        <f t="shared" ref="T1039" si="11915">1/(1+EXP(-Q1039))</f>
        <v>0.92504730296426851</v>
      </c>
      <c r="U1039" s="6">
        <f t="shared" ref="U1039" si="11916">1/(1+EXP(-R1039))</f>
        <v>0.88228323250068719</v>
      </c>
      <c r="V1039" s="6">
        <f>AB1033+(S1039*Y1033)+(T1039*Z1033)+(U1039*AA1033)</f>
        <v>1.3250591978408999E-2</v>
      </c>
      <c r="W1039" s="6">
        <f>1/(1+EXP(-V1039))</f>
        <v>0.50331259952639229</v>
      </c>
      <c r="X1039" s="6">
        <f>(O1039 -W1039) *W1039 * (1-W1039)</f>
        <v>0.12416639981079093</v>
      </c>
      <c r="Y1039" s="6">
        <f>$Q$4*X1039*S1039</f>
        <v>9.3309902167301555E-3</v>
      </c>
      <c r="Z1039" s="6">
        <f>$Q$4*X1039*T1039</f>
        <v>1.1485979326375521E-2</v>
      </c>
      <c r="AA1039" s="6">
        <f>$Q$4*X1039*U1039</f>
        <v>1.0954993259303734E-2</v>
      </c>
      <c r="AB1039" s="6">
        <f>$Q$4*X1039</f>
        <v>1.2416639981079093E-2</v>
      </c>
      <c r="AC1039" s="6">
        <f>X1039 *Y1033</f>
        <v>4.6110496714774969E-2</v>
      </c>
      <c r="AD1039" s="6">
        <f t="shared" ref="AD1039" si="11917">Y1039 *Z1033</f>
        <v>-2.5722114548925347E-3</v>
      </c>
      <c r="AE1039" s="6">
        <f t="shared" ref="AE1039" si="11918">Z1039 *AA1033</f>
        <v>-4.6558549427168153E-3</v>
      </c>
      <c r="AF1039" s="6">
        <f>AC1039 *S1039*(1 - S1039)</f>
        <v>8.6112458162951582E-3</v>
      </c>
      <c r="AG1039" s="6">
        <f>AD1039 *T1039*(1 - T1039)</f>
        <v>-1.7834374168510474E-4</v>
      </c>
      <c r="AH1039" s="6">
        <f>AE1039 *U1039*(1 - U1039)</f>
        <v>-4.8355490679165552E-4</v>
      </c>
      <c r="AI1039" s="6">
        <f>$Q$4*$AF$49 *B1039</f>
        <v>7.0728115482255504E-5</v>
      </c>
      <c r="AJ1039" s="6">
        <f t="shared" ref="AJ1039" si="11919">$Q$4*$AF$49 *C1039</f>
        <v>2.7023017915289378E-5</v>
      </c>
      <c r="AK1039" s="6">
        <f t="shared" ref="AK1039" si="11920">$Q$4*$AF$49 *D1039</f>
        <v>2.7803466086128061E-5</v>
      </c>
      <c r="AL1039" s="6">
        <f t="shared" ref="AL1039" si="11921">$Q$4*$AF$49 *E1039</f>
        <v>1.2301814292844728E-4</v>
      </c>
      <c r="AM1039" s="6">
        <f t="shared" ref="AM1039" si="11922">$Q$4*$AF$49 *F1039</f>
        <v>2.2993954233334679E-4</v>
      </c>
      <c r="AN1039" s="6">
        <f t="shared" ref="AN1039" si="11923">$Q$4*$AF$49 *G1039</f>
        <v>2.6242569744450695E-5</v>
      </c>
      <c r="AO1039" s="6">
        <f t="shared" ref="AO1039" si="11924">$Q$4*$AF$49 *H1039</f>
        <v>2.6242569744450695E-5</v>
      </c>
      <c r="AP1039" s="6">
        <f t="shared" ref="AP1039" si="11925">$Q$4*$AF$49 *I1039</f>
        <v>1.3628576183270493E-4</v>
      </c>
      <c r="AQ1039" s="6">
        <f t="shared" ref="AQ1039" si="11926">$Q$4*$AF$49 *J1039</f>
        <v>2.6242569744450695E-5</v>
      </c>
      <c r="AR1039" s="6">
        <f t="shared" ref="AR1039" si="11927">$Q$4*$AF$49 *K1039</f>
        <v>2.6476704195702298E-5</v>
      </c>
      <c r="AS1039" s="6">
        <f t="shared" ref="AS1039" si="11928">$Q$4*$AF$49 *L1039</f>
        <v>2.7023017915289378E-5</v>
      </c>
      <c r="AT1039" s="6">
        <f t="shared" ref="AT1039" si="11929">$Q$4*$AF$49 *M1039</f>
        <v>2.6242569744450695E-5</v>
      </c>
      <c r="AU1039" s="6">
        <f t="shared" ref="AU1039" si="11930">$Q$4*$AF$49 *N1039</f>
        <v>3.170570694032147E-5</v>
      </c>
      <c r="AV1039" s="6">
        <f>$Q$4*$AG$49 *B1039</f>
        <v>5.8622748510761062E-7</v>
      </c>
      <c r="AW1039" s="6">
        <f t="shared" ref="AW1039" si="11931">$Q$4*$AG$49 *C1039</f>
        <v>2.2397932879283909E-7</v>
      </c>
      <c r="AX1039" s="6">
        <f t="shared" ref="AX1039" si="11932">$Q$4*$AG$49 *D1039</f>
        <v>2.3044804586988857E-7</v>
      </c>
      <c r="AY1039" s="6">
        <f t="shared" ref="AY1039" si="11933">$Q$4*$AG$49 *E1039</f>
        <v>1.0196315292699279E-6</v>
      </c>
      <c r="AZ1039" s="6">
        <f t="shared" ref="AZ1039" si="11934">$Q$4*$AG$49 *F1039</f>
        <v>1.90584576882571E-6</v>
      </c>
      <c r="BA1039" s="6">
        <f t="shared" ref="BA1039" si="11935">$Q$4*$AG$49 *G1039</f>
        <v>2.1751061171578957E-7</v>
      </c>
      <c r="BB1039" s="6">
        <f t="shared" ref="BB1039" si="11936">$Q$4*$AG$49 *H1039</f>
        <v>2.1751061171578957E-7</v>
      </c>
      <c r="BC1039" s="6">
        <f t="shared" ref="BC1039" si="11937">$Q$4*$AG$49 *I1039</f>
        <v>1.1295997195797698E-6</v>
      </c>
      <c r="BD1039" s="6">
        <f t="shared" ref="BD1039" si="11938">$Q$4*$AG$49 *J1039</f>
        <v>2.1751061171578957E-7</v>
      </c>
      <c r="BE1039" s="6">
        <f t="shared" ref="BE1039" si="11939">$Q$4*$AG$49 *K1039</f>
        <v>2.1945122683890442E-7</v>
      </c>
      <c r="BF1039" s="6">
        <f t="shared" ref="BF1039" si="11940">$Q$4*$AG$49 *L1039</f>
        <v>2.2397932879283909E-7</v>
      </c>
      <c r="BG1039" s="6">
        <f t="shared" ref="BG1039" si="11941">$Q$4*$AG$49 *M1039</f>
        <v>2.1751061171578957E-7</v>
      </c>
      <c r="BH1039" s="6">
        <f t="shared" ref="BH1039" si="11942">$Q$4*$AG$49 *N1039</f>
        <v>2.6279163125513609E-7</v>
      </c>
      <c r="BI1039" s="6">
        <f>$Q$4*$AH$49 *B1039</f>
        <v>3.4984895032724009E-7</v>
      </c>
      <c r="BJ1039" s="6">
        <f t="shared" ref="BJ1039" si="11943">$Q$4*$AH$49 *C1039</f>
        <v>1.3366642653882154E-7</v>
      </c>
      <c r="BK1039" s="6">
        <f t="shared" ref="BK1039" si="11944">$Q$4*$AH$49 *D1039</f>
        <v>1.3752682874932902E-7</v>
      </c>
      <c r="BL1039" s="6">
        <f t="shared" ref="BL1039" si="11945">$Q$4*$AH$49 *E1039</f>
        <v>6.0849589843124165E-7</v>
      </c>
      <c r="BM1039" s="6">
        <f t="shared" ref="BM1039" si="11946">$Q$4*$AH$49 *F1039</f>
        <v>1.1373710012707666E-6</v>
      </c>
      <c r="BN1039" s="6">
        <f t="shared" ref="BN1039" si="11947">$Q$4*$AH$49 *G1039</f>
        <v>1.2980602432831405E-7</v>
      </c>
      <c r="BO1039" s="6">
        <f t="shared" ref="BO1039" si="11948">$Q$4*$AH$49 *H1039</f>
        <v>1.2980602432831405E-7</v>
      </c>
      <c r="BP1039" s="6">
        <f t="shared" ref="BP1039" si="11949">$Q$4*$AH$49 *I1039</f>
        <v>6.7412273600986892E-7</v>
      </c>
      <c r="BQ1039" s="6">
        <f t="shared" ref="BQ1039" si="11950">$Q$4*$AH$49 *J1039</f>
        <v>1.2980602432831405E-7</v>
      </c>
      <c r="BR1039" s="6">
        <f t="shared" ref="BR1039" si="11951">$Q$4*$AH$49 *K1039</f>
        <v>1.3096414499146631E-7</v>
      </c>
      <c r="BS1039" s="6">
        <f t="shared" ref="BS1039" si="11952">$Q$4*$AH$49 *L1039</f>
        <v>1.3366642653882154E-7</v>
      </c>
      <c r="BT1039" s="6">
        <f t="shared" ref="BT1039" si="11953">$Q$4*$AH$49 *M1039</f>
        <v>1.2980602432831405E-7</v>
      </c>
      <c r="BU1039" s="6">
        <f t="shared" ref="BU1039" si="11954">$Q$4*$AH$49 *N1039</f>
        <v>1.568288398018664E-7</v>
      </c>
      <c r="BV1039" s="6">
        <f>$Q$4*AF1039</f>
        <v>8.6112458162951582E-4</v>
      </c>
      <c r="BW1039" s="6">
        <f>$Q$4*AG1039</f>
        <v>-1.7834374168510475E-5</v>
      </c>
      <c r="BX1039" s="10">
        <f>$Q$4*AH1039</f>
        <v>-4.8355490679165553E-5</v>
      </c>
    </row>
    <row r="1040" spans="1:76" x14ac:dyDescent="0.25">
      <c r="A1040" s="53"/>
      <c r="B1040" s="21" t="s">
        <v>74</v>
      </c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7">
        <f>Y1033 + Y1039</f>
        <v>0.38069149342081554</v>
      </c>
      <c r="Z1040" s="7">
        <f t="shared" ref="Z1040" si="11955">Z1033 + Z1039</f>
        <v>-0.26417730990102556</v>
      </c>
      <c r="AA1040" s="7">
        <f t="shared" ref="AA1040" si="11956">AA1033 + AA1039</f>
        <v>-0.39439615795036875</v>
      </c>
      <c r="AB1040" s="7">
        <f>AB1033+AB1039</f>
        <v>0.35922935136486384</v>
      </c>
      <c r="AC1040" s="41"/>
      <c r="AD1040" s="42"/>
      <c r="AE1040" s="42"/>
      <c r="AF1040" s="42"/>
      <c r="AG1040" s="42"/>
      <c r="AH1040" s="43"/>
      <c r="AI1040" s="7">
        <f>AI1033 + AI1039</f>
        <v>-5.2809327464297756E-2</v>
      </c>
      <c r="AJ1040" s="7">
        <f t="shared" ref="AJ1040:BX1040" si="11957">AJ1033 + AJ1039</f>
        <v>0.77360112169953521</v>
      </c>
      <c r="AK1040" s="7">
        <f t="shared" si="11957"/>
        <v>0.49564309703207027</v>
      </c>
      <c r="AL1040" s="7">
        <f t="shared" si="11957"/>
        <v>1.4732125520056862E-3</v>
      </c>
      <c r="AM1040" s="7">
        <f t="shared" si="11957"/>
        <v>4.1103608463988715E-2</v>
      </c>
      <c r="AN1040" s="7">
        <f t="shared" si="11957"/>
        <v>0.37379998100682316</v>
      </c>
      <c r="AO1040" s="7">
        <f t="shared" si="11957"/>
        <v>0.92046566341599423</v>
      </c>
      <c r="AP1040" s="7">
        <f t="shared" si="11957"/>
        <v>2.3249577820090715E-3</v>
      </c>
      <c r="AQ1040" s="7">
        <f t="shared" si="11957"/>
        <v>0.58909873231829823</v>
      </c>
      <c r="AR1040" s="7">
        <f t="shared" si="11957"/>
        <v>7.8776507357484329E-2</v>
      </c>
      <c r="AS1040" s="7">
        <f t="shared" si="11957"/>
        <v>0.54524280878873044</v>
      </c>
      <c r="AT1040" s="7">
        <f t="shared" si="11957"/>
        <v>0.92357172305483215</v>
      </c>
      <c r="AU1040" s="7">
        <f t="shared" si="11957"/>
        <v>0.83726439938942221</v>
      </c>
      <c r="AV1040" s="7">
        <f t="shared" si="11957"/>
        <v>0.64339822990859674</v>
      </c>
      <c r="AW1040" s="7">
        <f t="shared" si="11957"/>
        <v>0.89310922034076057</v>
      </c>
      <c r="AX1040" s="7">
        <f t="shared" si="11957"/>
        <v>0.68379415761014806</v>
      </c>
      <c r="AY1040" s="7">
        <f t="shared" si="11957"/>
        <v>0.917343446899063</v>
      </c>
      <c r="AZ1040" s="7">
        <f t="shared" si="11957"/>
        <v>0.66721807765453545</v>
      </c>
      <c r="BA1040" s="7">
        <f t="shared" si="11957"/>
        <v>0.18590904066467026</v>
      </c>
      <c r="BB1040" s="7">
        <f t="shared" si="11957"/>
        <v>0.33908987112139716</v>
      </c>
      <c r="BC1040" s="7">
        <f t="shared" si="11957"/>
        <v>0.79065767637209527</v>
      </c>
      <c r="BD1040" s="7">
        <f t="shared" si="11957"/>
        <v>0.68485386326827524</v>
      </c>
      <c r="BE1040" s="7">
        <f t="shared" si="11957"/>
        <v>4.3454536535657534E-2</v>
      </c>
      <c r="BF1040" s="7">
        <f t="shared" si="11957"/>
        <v>0.64794946976910717</v>
      </c>
      <c r="BG1040" s="7">
        <f t="shared" si="11957"/>
        <v>0.77409424674381222</v>
      </c>
      <c r="BH1040" s="7">
        <f t="shared" si="11957"/>
        <v>0.97837005563862889</v>
      </c>
      <c r="BI1040" s="7">
        <f t="shared" si="11957"/>
        <v>0.7402910080532249</v>
      </c>
      <c r="BJ1040" s="7">
        <f t="shared" si="11957"/>
        <v>0.38497701297370629</v>
      </c>
      <c r="BK1040" s="7">
        <f t="shared" si="11957"/>
        <v>0.33162900543089185</v>
      </c>
      <c r="BL1040" s="7">
        <f t="shared" si="11957"/>
        <v>5.8680254542054007E-2</v>
      </c>
      <c r="BM1040" s="7">
        <f t="shared" si="11957"/>
        <v>0.76408021328004727</v>
      </c>
      <c r="BN1040" s="7">
        <f t="shared" si="11957"/>
        <v>0.46536120266511627</v>
      </c>
      <c r="BO1040" s="7">
        <f t="shared" si="11957"/>
        <v>0.88909216501567201</v>
      </c>
      <c r="BP1040" s="7">
        <f t="shared" si="11957"/>
        <v>0.34040509987062123</v>
      </c>
      <c r="BQ1040" s="7">
        <f t="shared" si="11957"/>
        <v>0.37141720403988254</v>
      </c>
      <c r="BR1040" s="7">
        <f t="shared" si="11957"/>
        <v>0.31943867246732732</v>
      </c>
      <c r="BS1040" s="7">
        <f t="shared" si="11957"/>
        <v>0.20198594020543484</v>
      </c>
      <c r="BT1040" s="7">
        <f t="shared" si="11957"/>
        <v>0.79104993959462266</v>
      </c>
      <c r="BU1040" s="7">
        <f t="shared" si="11957"/>
        <v>0.2114050139958196</v>
      </c>
      <c r="BV1040" s="7">
        <f t="shared" si="11957"/>
        <v>4.1864271943871705E-2</v>
      </c>
      <c r="BW1040" s="7">
        <f t="shared" si="11957"/>
        <v>0.31708511964202457</v>
      </c>
      <c r="BX1040" s="11">
        <f t="shared" si="11957"/>
        <v>0.56243209789860005</v>
      </c>
    </row>
    <row r="1041" spans="1:76" x14ac:dyDescent="0.25">
      <c r="A1041" s="53"/>
      <c r="BX1041" s="12"/>
    </row>
    <row r="1042" spans="1:76" x14ac:dyDescent="0.25">
      <c r="A1042" s="53"/>
      <c r="B1042" s="8">
        <v>0.29033457249070638</v>
      </c>
      <c r="C1042" s="3">
        <v>0.10297397769516729</v>
      </c>
      <c r="D1042" s="3">
        <v>0.11189591078066916</v>
      </c>
      <c r="E1042" s="3">
        <v>0.48066914498141267</v>
      </c>
      <c r="F1042" s="3">
        <v>0.88215613382899627</v>
      </c>
      <c r="G1042" s="3">
        <v>0.1</v>
      </c>
      <c r="H1042" s="3">
        <v>0.1</v>
      </c>
      <c r="I1042" s="3">
        <v>0.41226765799256504</v>
      </c>
      <c r="J1042" s="3">
        <v>0.10297397769516729</v>
      </c>
      <c r="K1042" s="3">
        <v>0.10059479553903346</v>
      </c>
      <c r="L1042" s="3">
        <v>0.10594795539033458</v>
      </c>
      <c r="M1042" s="3">
        <v>0.10297397769516729</v>
      </c>
      <c r="N1042" s="3">
        <v>0.120817843866171</v>
      </c>
      <c r="O1042" s="3">
        <v>0</v>
      </c>
      <c r="P1042" s="6">
        <f>$BV$43+ (B1042*AI1036) + (C1042*$AJ$43) +(D1042*$AK$43)+(E1042*$AL$43)+(F1042*$AM$43)+(G1042*$AN$43)+(H1042*$AO$43)+(I1042*$AP$43)+(J1042*$AQ$43)+(K1042*$AR$43)+(L1042*$AS$43)+(M1042*$AT$43)+(N1042*$AU$43)</f>
        <v>1.1168360491324956</v>
      </c>
      <c r="Q1042" s="6">
        <f>$BW$43+ (B1042*$AV$43) + (C1042*$AW$43) +(D1042*$AX$43)+(E1042*$AY$43)+(F1042*$AZ$43)+(G1042*$BA$43)+(H1042*$BB$43)+(I1042*$BC$43)+(J1042*$BD$43)+(K1042*$BE$43)+(L1042*$BF$43)+(M1042*$BG$43)+(N1042*$BH$43)</f>
        <v>2.4655634858100868</v>
      </c>
      <c r="R1042" s="6">
        <f>$BX$43+ (B1042*$BI$43) + (C1042*$BJ$43) +(D1042*$BK$43)+(E1042*$BL$43)+(F1042*$BM$43)+(G1042*$BN$43)+(H1042*$BO$43)+(I1042*$BP$43)+(J1042*$BQ$43)+(K1042*$BR$43)+(L1042*$BS$43)+(M1042*$BT$43)+(N1042*$BU$43)</f>
        <v>2.0036371550250882</v>
      </c>
      <c r="S1042" s="6">
        <f>1/(1+EXP(-P1042))</f>
        <v>0.7534013645401284</v>
      </c>
      <c r="T1042" s="6">
        <f t="shared" ref="T1042" si="11958">1/(1+EXP(-Q1042))</f>
        <v>0.92169215469987387</v>
      </c>
      <c r="U1042" s="6">
        <f t="shared" ref="U1042" si="11959">1/(1+EXP(-R1042))</f>
        <v>0.88117842732851526</v>
      </c>
      <c r="V1042" s="6">
        <f>AB1033+(S1042*Y1033)+(T1042*Z1033)+(U1042*AA1033)</f>
        <v>1.5332840275651127E-2</v>
      </c>
      <c r="W1042" s="6">
        <f t="shared" ref="W1042" si="11960">1/(1+EXP(-V1042))</f>
        <v>0.50383313497298499</v>
      </c>
      <c r="X1042" s="6">
        <f>(O1042 -W1042) *W1042 * (1-W1042)</f>
        <v>-0.12595088096142593</v>
      </c>
      <c r="Y1042" s="6">
        <f>$Q$4*X1042*S1042</f>
        <v>-9.4891565581369571E-3</v>
      </c>
      <c r="Z1042" s="6">
        <f>$Q$4*X1042*T1042</f>
        <v>-1.1608793885968399E-2</v>
      </c>
      <c r="AA1042" s="6">
        <f>$Q$4*X1042*U1042</f>
        <v>-1.1098519920623034E-2</v>
      </c>
      <c r="AB1042" s="6">
        <f>$Q$4*X1042</f>
        <v>-1.2595088096142593E-2</v>
      </c>
      <c r="AC1042" s="6">
        <f>X1042 *Y1033</f>
        <v>-4.6773182532832989E-2</v>
      </c>
      <c r="AD1042" s="6">
        <f>X1042 *Z1033</f>
        <v>3.4720034126915517E-2</v>
      </c>
      <c r="AE1042" s="6">
        <f>X1042 *AA1033</f>
        <v>5.1054334593586416E-2</v>
      </c>
      <c r="AF1042" s="6">
        <f>AC1042 *S1042*(1 - S1042)</f>
        <v>-8.6898842705785354E-3</v>
      </c>
      <c r="AG1042" s="6">
        <f>AD1042 *T1042*(1 - T1042)</f>
        <v>2.5059436929290618E-3</v>
      </c>
      <c r="AH1042" s="6">
        <f>AE1042 *U1042*(1 - U1042)</f>
        <v>5.3455423288149423E-3</v>
      </c>
      <c r="AI1042" s="6">
        <f>$Q$4*$AF$52 *B1042</f>
        <v>-4.4871305332942388E-4</v>
      </c>
      <c r="AJ1042" s="6">
        <f t="shared" ref="AJ1042" si="11961">$Q$4*$AF$52 *C1042</f>
        <v>-1.5914662710915544E-4</v>
      </c>
      <c r="AK1042" s="6">
        <f t="shared" ref="AK1042" si="11962">$Q$4*$AF$52 *D1042</f>
        <v>-1.7293550454821583E-4</v>
      </c>
      <c r="AL1042" s="6">
        <f t="shared" ref="AL1042" si="11963">$Q$4*$AF$52 *E1042</f>
        <v>-7.4287577202937895E-4</v>
      </c>
      <c r="AM1042" s="6">
        <f t="shared" ref="AM1042" si="11964">$Q$4*$AF$52 *F1042</f>
        <v>-1.3633752567870968E-3</v>
      </c>
      <c r="AN1042" s="6">
        <f t="shared" ref="AN1042" si="11965">$Q$4*$AF$52 *G1042</f>
        <v>-1.5455033462946863E-4</v>
      </c>
      <c r="AO1042" s="6">
        <f t="shared" ref="AO1042" si="11966">$Q$4*$AF$52 *H1042</f>
        <v>-1.5455033462946863E-4</v>
      </c>
      <c r="AP1042" s="6">
        <f t="shared" ref="AP1042" si="11967">$Q$4*$AF$52 *I1042</f>
        <v>-6.3716104499658254E-4</v>
      </c>
      <c r="AQ1042" s="6">
        <f t="shared" ref="AQ1042" si="11968">$Q$4*$AF$52 *J1042</f>
        <v>-1.5914662710915544E-4</v>
      </c>
      <c r="AR1042" s="6">
        <f t="shared" ref="AR1042" si="11969">$Q$4*$AF$52 *K1042</f>
        <v>-1.5546959312540598E-4</v>
      </c>
      <c r="AS1042" s="6">
        <f t="shared" ref="AS1042" si="11970">$Q$4*$AF$52 *L1042</f>
        <v>-1.6374291958884223E-4</v>
      </c>
      <c r="AT1042" s="6">
        <f t="shared" ref="AT1042" si="11971">$Q$4*$AF$52 *M1042</f>
        <v>-1.5914662710915544E-4</v>
      </c>
      <c r="AU1042" s="6">
        <f t="shared" ref="AU1042" si="11972">$Q$4*$AF$52 *N1042</f>
        <v>-1.8672438198727621E-4</v>
      </c>
      <c r="AV1042" s="6">
        <f>$Q$4*$AG$52 *B1042</f>
        <v>-5.0799712809904275E-5</v>
      </c>
      <c r="AW1042" s="6">
        <f t="shared" ref="AW1042" si="11973">$Q$4*$AG$52 *C1042</f>
        <v>-1.8017311713628017E-5</v>
      </c>
      <c r="AX1042" s="6">
        <f t="shared" ref="AX1042" si="11974">$Q$4*$AG$52 *D1042</f>
        <v>-1.9578378432498315E-5</v>
      </c>
      <c r="AY1042" s="6">
        <f t="shared" ref="AY1042" si="11975">$Q$4*$AG$52 *E1042</f>
        <v>-8.4102469479137277E-5</v>
      </c>
      <c r="AZ1042" s="6">
        <f t="shared" ref="AZ1042" si="11976">$Q$4*$AG$52 *F1042</f>
        <v>-1.5435047182830067E-4</v>
      </c>
      <c r="BA1042" s="6">
        <f t="shared" ref="BA1042" si="11977">$Q$4*$AG$52 *G1042</f>
        <v>-1.7496956140671253E-5</v>
      </c>
      <c r="BB1042" s="6">
        <f t="shared" ref="BB1042" si="11978">$Q$4*$AG$52 *H1042</f>
        <v>-1.7496956140671253E-5</v>
      </c>
      <c r="BC1042" s="6">
        <f t="shared" ref="BC1042" si="11979">$Q$4*$AG$52 *I1042</f>
        <v>-7.2134291301131665E-5</v>
      </c>
      <c r="BD1042" s="6">
        <f t="shared" ref="BD1042" si="11980">$Q$4*$AG$52 *J1042</f>
        <v>-1.8017311713628017E-5</v>
      </c>
      <c r="BE1042" s="6">
        <f t="shared" ref="BE1042" si="11981">$Q$4*$AG$52 *K1042</f>
        <v>-1.7601027255262605E-5</v>
      </c>
      <c r="BF1042" s="6">
        <f t="shared" ref="BF1042" si="11982">$Q$4*$AG$52 *L1042</f>
        <v>-1.8537667286584785E-5</v>
      </c>
      <c r="BG1042" s="6">
        <f t="shared" ref="BG1042" si="11983">$Q$4*$AG$52 *M1042</f>
        <v>-1.8017311713628017E-5</v>
      </c>
      <c r="BH1042" s="6">
        <f t="shared" ref="BH1042" si="11984">$Q$4*$AG$52 *N1042</f>
        <v>-2.1139445151368612E-5</v>
      </c>
      <c r="BI1042" s="6">
        <f>$Q$4*$AH$52 *B1042</f>
        <v>-2.4001231093712511E-5</v>
      </c>
      <c r="BJ1042" s="6">
        <f t="shared" ref="BJ1042" si="11985">$Q$4*$AH$52 *C1042</f>
        <v>-8.5126005287559081E-6</v>
      </c>
      <c r="BK1042" s="6">
        <f t="shared" ref="BK1042" si="11986">$Q$4*$AH$52 *D1042</f>
        <v>-9.2501543651824131E-6</v>
      </c>
      <c r="BL1042" s="6">
        <f t="shared" ref="BL1042" si="11987">$Q$4*$AH$52 *E1042</f>
        <v>-3.9735712937477939E-5</v>
      </c>
      <c r="BM1042" s="6">
        <f t="shared" ref="BM1042" si="11988">$Q$4*$AH$52 *F1042</f>
        <v>-7.292563557667065E-5</v>
      </c>
      <c r="BN1042" s="6">
        <f t="shared" ref="BN1042" si="11989">$Q$4*$AH$52 *G1042</f>
        <v>-8.2667492499470737E-6</v>
      </c>
      <c r="BO1042" s="6">
        <f t="shared" ref="BO1042" si="11990">$Q$4*$AH$52 *H1042</f>
        <v>-8.2667492499470737E-6</v>
      </c>
      <c r="BP1042" s="6">
        <f t="shared" ref="BP1042" si="11991">$Q$4*$AH$52 *I1042</f>
        <v>-3.4081133524874732E-5</v>
      </c>
      <c r="BQ1042" s="6">
        <f t="shared" ref="BQ1042" si="11992">$Q$4*$AH$52 *J1042</f>
        <v>-8.5126005287559081E-6</v>
      </c>
      <c r="BR1042" s="6">
        <f t="shared" ref="BR1042" si="11993">$Q$4*$AH$52 *K1042</f>
        <v>-8.3159195057088406E-6</v>
      </c>
      <c r="BS1042" s="6">
        <f t="shared" ref="BS1042" si="11994">$Q$4*$AH$52 *L1042</f>
        <v>-8.7584518075647443E-6</v>
      </c>
      <c r="BT1042" s="6">
        <f t="shared" ref="BT1042" si="11995">$Q$4*$AH$52 *M1042</f>
        <v>-8.5126005287559081E-6</v>
      </c>
      <c r="BU1042" s="6">
        <f t="shared" ref="BU1042" si="11996">$Q$4*$AH$52 *N1042</f>
        <v>-9.9877082016089164E-6</v>
      </c>
      <c r="BV1042" s="6">
        <f>$Q$4*AF1042</f>
        <v>-8.6898842705785361E-4</v>
      </c>
      <c r="BW1042" s="6">
        <f>$Q$4*AG1042</f>
        <v>2.5059436929290618E-4</v>
      </c>
      <c r="BX1042" s="10">
        <f>$Q$4*AH1042</f>
        <v>5.3455423288149427E-4</v>
      </c>
    </row>
    <row r="1043" spans="1:76" x14ac:dyDescent="0.25">
      <c r="A1043" s="53"/>
      <c r="B1043" s="21" t="s">
        <v>74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13">
        <f>Y1040+Y1042</f>
        <v>0.37120233686267856</v>
      </c>
      <c r="Z1043" s="13">
        <f t="shared" ref="Z1043:AB1043" si="11997">Z1040+Z1042</f>
        <v>-0.27578610378699397</v>
      </c>
      <c r="AA1043" s="13">
        <f t="shared" si="11997"/>
        <v>-0.4054946778709918</v>
      </c>
      <c r="AB1043" s="13">
        <f t="shared" si="11997"/>
        <v>0.34663426326872127</v>
      </c>
      <c r="AC1043" s="36" t="s">
        <v>74</v>
      </c>
      <c r="AD1043" s="36"/>
      <c r="AE1043" s="36"/>
      <c r="AF1043" s="36"/>
      <c r="AG1043" s="36"/>
      <c r="AH1043" s="36"/>
      <c r="AI1043" s="14">
        <f>AI1040+AI1042</f>
        <v>-5.3258040517627177E-2</v>
      </c>
      <c r="AJ1043" s="14">
        <f t="shared" ref="AJ1043:BV1043" si="11998">AJ1040+AJ1042</f>
        <v>0.77344197507242607</v>
      </c>
      <c r="AK1043" s="14">
        <f t="shared" si="11998"/>
        <v>0.49547016152752205</v>
      </c>
      <c r="AL1043" s="14">
        <f t="shared" si="11998"/>
        <v>7.3033677997630722E-4</v>
      </c>
      <c r="AM1043" s="14">
        <f t="shared" si="11998"/>
        <v>3.9740233207201617E-2</v>
      </c>
      <c r="AN1043" s="14">
        <f t="shared" si="11998"/>
        <v>0.37364543067219369</v>
      </c>
      <c r="AO1043" s="14">
        <f t="shared" si="11998"/>
        <v>0.92031111308136471</v>
      </c>
      <c r="AP1043" s="14">
        <f t="shared" si="11998"/>
        <v>1.6877967370124889E-3</v>
      </c>
      <c r="AQ1043" s="14">
        <f t="shared" si="11998"/>
        <v>0.58893958569118909</v>
      </c>
      <c r="AR1043" s="14">
        <f t="shared" si="11998"/>
        <v>7.8621037764358928E-2</v>
      </c>
      <c r="AS1043" s="14">
        <f t="shared" si="11998"/>
        <v>0.54507906586914157</v>
      </c>
      <c r="AT1043" s="14">
        <f t="shared" si="11998"/>
        <v>0.92341257642772301</v>
      </c>
      <c r="AU1043" s="14">
        <f t="shared" si="11998"/>
        <v>0.83707767500743491</v>
      </c>
      <c r="AV1043" s="14">
        <f t="shared" si="11998"/>
        <v>0.64334743019578688</v>
      </c>
      <c r="AW1043" s="14">
        <f t="shared" si="11998"/>
        <v>0.89309120302904699</v>
      </c>
      <c r="AX1043" s="14">
        <f t="shared" si="11998"/>
        <v>0.68377457923171558</v>
      </c>
      <c r="AY1043" s="14">
        <f t="shared" si="11998"/>
        <v>0.9172593444295839</v>
      </c>
      <c r="AZ1043" s="14">
        <f t="shared" si="11998"/>
        <v>0.66706372718270712</v>
      </c>
      <c r="BA1043" s="14">
        <f t="shared" si="11998"/>
        <v>0.18589154370852959</v>
      </c>
      <c r="BB1043" s="14">
        <f t="shared" si="11998"/>
        <v>0.33907237416525648</v>
      </c>
      <c r="BC1043" s="14">
        <f t="shared" si="11998"/>
        <v>0.79058554208079412</v>
      </c>
      <c r="BD1043" s="14">
        <f t="shared" si="11998"/>
        <v>0.68483584595656166</v>
      </c>
      <c r="BE1043" s="14">
        <f t="shared" si="11998"/>
        <v>4.3436935508402275E-2</v>
      </c>
      <c r="BF1043" s="14">
        <f t="shared" si="11998"/>
        <v>0.64793093210182062</v>
      </c>
      <c r="BG1043" s="14">
        <f t="shared" si="11998"/>
        <v>0.77407622943209864</v>
      </c>
      <c r="BH1043" s="14">
        <f t="shared" si="11998"/>
        <v>0.97834891619347752</v>
      </c>
      <c r="BI1043" s="14">
        <f t="shared" si="11998"/>
        <v>0.7402670068221312</v>
      </c>
      <c r="BJ1043" s="14">
        <f t="shared" si="11998"/>
        <v>0.38496850037317754</v>
      </c>
      <c r="BK1043" s="14">
        <f t="shared" si="11998"/>
        <v>0.33161975527652665</v>
      </c>
      <c r="BL1043" s="14">
        <f t="shared" si="11998"/>
        <v>5.8640518829116528E-2</v>
      </c>
      <c r="BM1043" s="14">
        <f t="shared" si="11998"/>
        <v>0.76400728764447057</v>
      </c>
      <c r="BN1043" s="14">
        <f t="shared" si="11998"/>
        <v>0.46535293591586629</v>
      </c>
      <c r="BO1043" s="14">
        <f t="shared" si="11998"/>
        <v>0.88908389826642209</v>
      </c>
      <c r="BP1043" s="14">
        <f t="shared" si="11998"/>
        <v>0.34037101873709635</v>
      </c>
      <c r="BQ1043" s="14">
        <f t="shared" si="11998"/>
        <v>0.37140869143935379</v>
      </c>
      <c r="BR1043" s="14">
        <f t="shared" si="11998"/>
        <v>0.31943035654782159</v>
      </c>
      <c r="BS1043" s="14">
        <f t="shared" si="11998"/>
        <v>0.20197718175362728</v>
      </c>
      <c r="BT1043" s="14">
        <f t="shared" si="11998"/>
        <v>0.79104142699409385</v>
      </c>
      <c r="BU1043" s="14">
        <f t="shared" si="11998"/>
        <v>0.211395026287618</v>
      </c>
      <c r="BV1043" s="14">
        <f t="shared" si="11998"/>
        <v>4.0995283516813849E-2</v>
      </c>
      <c r="BW1043" s="14">
        <f>BW1040+BW1042</f>
        <v>0.31733571401131749</v>
      </c>
      <c r="BX1043" s="15">
        <f t="shared" ref="BX1043" si="11999">BX1040+BX1042</f>
        <v>0.56296665213148156</v>
      </c>
    </row>
    <row r="1044" spans="1:76" x14ac:dyDescent="0.25">
      <c r="A1044" s="53"/>
      <c r="BX1044" s="12"/>
    </row>
    <row r="1045" spans="1:76" ht="14.25" customHeight="1" x14ac:dyDescent="0.25">
      <c r="A1045" s="53"/>
      <c r="B1045" s="8">
        <v>0.32007434944237922</v>
      </c>
      <c r="C1045" s="3">
        <v>0.1</v>
      </c>
      <c r="D1045" s="3">
        <v>0.10594795539033458</v>
      </c>
      <c r="E1045" s="3">
        <v>0.45687732342007437</v>
      </c>
      <c r="F1045" s="3">
        <v>0.9</v>
      </c>
      <c r="G1045" s="3">
        <v>0.1</v>
      </c>
      <c r="H1045" s="3">
        <v>0.10594795539033458</v>
      </c>
      <c r="I1045" s="3">
        <v>0.45985130111524164</v>
      </c>
      <c r="J1045" s="3">
        <v>0.10297397769516729</v>
      </c>
      <c r="K1045" s="3">
        <v>0.10059479553903346</v>
      </c>
      <c r="L1045" s="3">
        <v>0.10297397769516729</v>
      </c>
      <c r="M1045" s="3">
        <v>0.10297397769516729</v>
      </c>
      <c r="N1045" s="3">
        <v>0.10892193308550187</v>
      </c>
      <c r="O1045" s="3">
        <v>0</v>
      </c>
      <c r="P1045" s="6">
        <f>$BV$43+ (B1045*AI1039) + (C1045*$AJ$43) +(D1045*$AK$43)+(E1045*$AL$43)+(F1045*$AM$43)+(G1045*$AN$43)+(H1045*$AO$43)+(I1045*$AP$43)+(J1045*$AQ$43)+(K1045*$AR$43)+(L1045*$AS$43)+(M1045*$AT$43)+(N1045*$AU$43)</f>
        <v>1.1143230549601821</v>
      </c>
      <c r="Q1045" s="6">
        <f>$BW$43+ (B1045*$AV$43) + (C1045*$AW$43) +(D1045*$AX$43)+(E1045*$AY$43)+(F1045*$AZ$43)+(G1045*$BA$43)+(H1045*$BB$43)+(I1045*$BC$43)+(J1045*$BD$43)+(K1045*$BE$43)+(L1045*$BF$43)+(M1045*$BG$43)+(N1045*$BH$43)</f>
        <v>2.4954608669463334</v>
      </c>
      <c r="R1045" s="6">
        <f>$BX$43+ (B1045*$BI$43) + (C1045*$BJ$43) +(D1045*$BK$43)+(E1045*$BL$43)+(F1045*$BM$43)+(G1045*$BN$43)+(H1045*$BO$43)+(I1045*$BP$43)+(J1045*$BQ$43)+(K1045*$BR$43)+(L1045*$BS$43)+(M1045*$BT$43)+(N1045*$BU$43)</f>
        <v>2.053859722839591</v>
      </c>
      <c r="S1045" s="6">
        <f t="shared" ref="S1045" si="12000">1/(1+EXP(-P1045))</f>
        <v>0.75293418375792309</v>
      </c>
      <c r="T1045" s="6">
        <f>1/(1+EXP(-Q1045))</f>
        <v>0.92382299661895484</v>
      </c>
      <c r="U1045" s="6">
        <f>1/(1+EXP(-R1045))</f>
        <v>0.88633704164848148</v>
      </c>
      <c r="V1045" s="6">
        <f>AB1033+(S1045*Y1033)+(T1045*Z1033)+(U1045*AA1033)</f>
        <v>1.2480902639801617E-2</v>
      </c>
      <c r="W1045" s="6">
        <f t="shared" ref="W1045" si="12001">1/(1+EXP(-V1045))</f>
        <v>0.5031201851566901</v>
      </c>
      <c r="X1045" s="6">
        <f>(O1045 -W1045) *W1045 * (1-W1045)</f>
        <v>-0.12577514813473101</v>
      </c>
      <c r="Y1045" s="6">
        <f>$Q$4*X1045*S1045</f>
        <v>-9.4700408497855552E-3</v>
      </c>
      <c r="Z1045" s="6">
        <f>$Q$4*X1045*T1045</f>
        <v>-1.1619397425002015E-2</v>
      </c>
      <c r="AA1045" s="6">
        <f>$Q$4*X1045*U1045</f>
        <v>-1.1147917271063701E-2</v>
      </c>
      <c r="AB1045" s="6">
        <f>$Q$4*X1045</f>
        <v>-1.2577514813473101E-2</v>
      </c>
      <c r="AC1045" s="6">
        <f>$X1045 *Y1033</f>
        <v>-4.6707922301882088E-2</v>
      </c>
      <c r="AD1045" s="6">
        <f>$X1045 *Z1033</f>
        <v>3.4671591037883566E-2</v>
      </c>
      <c r="AE1045" s="6">
        <f>$X1045 *AA1033</f>
        <v>5.0983101089980304E-2</v>
      </c>
      <c r="AF1045" s="6">
        <f>AC1045 *S1045*(1 - S1045)</f>
        <v>-8.6888084893211055E-3</v>
      </c>
      <c r="AG1045" s="6">
        <f>AD1045 *T1045*(1 - T1045)</f>
        <v>2.4399808893128144E-3</v>
      </c>
      <c r="AH1045" s="6">
        <f>AE1045 *U1045*(1 - U1045)</f>
        <v>5.136225744208682E-3</v>
      </c>
      <c r="AI1045" s="6">
        <f t="shared" ref="AI1045" si="12002">$Q$4*$AF$33 *B1045</f>
        <v>-4.7762817871976817E-4</v>
      </c>
      <c r="AJ1045" s="6">
        <f t="shared" ref="AJ1045" si="12003">$Q$4*$AF$33 *C1045</f>
        <v>-1.4922413481488689E-4</v>
      </c>
      <c r="AK1045" s="6">
        <f t="shared" ref="AK1045" si="12004">$Q$4*$AF$33 *D1045</f>
        <v>-1.5809991978528909E-4</v>
      </c>
      <c r="AL1045" s="6">
        <f t="shared" ref="AL1045" si="12005">$Q$4*$AF$33 *E1045</f>
        <v>-6.817712330390186E-4</v>
      </c>
      <c r="AM1045" s="6">
        <f t="shared" ref="AM1045" si="12006">$Q$4*$AF$33 *F1045</f>
        <v>-1.3430172133339822E-3</v>
      </c>
      <c r="AN1045" s="6">
        <f t="shared" ref="AN1045" si="12007">$Q$4*$AF$33 *G1045</f>
        <v>-1.4922413481488689E-4</v>
      </c>
      <c r="AO1045" s="6">
        <f t="shared" ref="AO1045" si="12008">$Q$4*$AF$33 *H1045</f>
        <v>-1.5809991978528909E-4</v>
      </c>
      <c r="AP1045" s="6">
        <f t="shared" ref="AP1045" si="12009">$Q$4*$AF$33 *I1045</f>
        <v>-6.8620912552421962E-4</v>
      </c>
      <c r="AQ1045" s="6">
        <f t="shared" ref="AQ1045" si="12010">$Q$4*$AF$33 *J1045</f>
        <v>-1.5366202730008799E-4</v>
      </c>
      <c r="AR1045" s="6">
        <f t="shared" ref="AR1045" si="12011">$Q$4*$AF$33 *K1045</f>
        <v>-1.501117133119271E-4</v>
      </c>
      <c r="AS1045" s="6">
        <f t="shared" ref="AS1045" si="12012">$Q$4*$AF$33 *L1045</f>
        <v>-1.5366202730008799E-4</v>
      </c>
      <c r="AT1045" s="6">
        <f t="shared" ref="AT1045" si="12013">$Q$4*$AF$33 *M1045</f>
        <v>-1.5366202730008799E-4</v>
      </c>
      <c r="AU1045" s="6">
        <f t="shared" ref="AU1045" si="12014">$Q$4*$AF$33 *N1045</f>
        <v>-1.6253781227049019E-4</v>
      </c>
      <c r="AV1045" s="6">
        <f t="shared" ref="AV1045" si="12015">$Q$4*$AG$33 *B1045</f>
        <v>-5.733351398497838E-5</v>
      </c>
      <c r="AW1045" s="6">
        <f t="shared" ref="AW1045" si="12016">$Q$4*$AG$33 *C1045</f>
        <v>-1.7912561279859678E-5</v>
      </c>
      <c r="AX1045" s="6">
        <f t="shared" ref="AX1045" si="12017">$Q$4*$AG$33 *D1045</f>
        <v>-1.8977992434052078E-5</v>
      </c>
      <c r="AY1045" s="6">
        <f t="shared" ref="AY1045" si="12018">$Q$4*$AG$33 *E1045</f>
        <v>-8.1838430531403508E-5</v>
      </c>
      <c r="AZ1045" s="6">
        <f t="shared" ref="AZ1045" si="12019">$Q$4*$AG$33 *F1045</f>
        <v>-1.6121305151873711E-4</v>
      </c>
      <c r="BA1045" s="6">
        <f t="shared" ref="BA1045" si="12020">$Q$4*$AG$33 *G1045</f>
        <v>-1.7912561279859678E-5</v>
      </c>
      <c r="BB1045" s="6">
        <f t="shared" ref="BB1045" si="12021">$Q$4*$AG$33 *H1045</f>
        <v>-1.8977992434052078E-5</v>
      </c>
      <c r="BC1045" s="6">
        <f t="shared" ref="BC1045" si="12022">$Q$4*$AG$33 *I1045</f>
        <v>-8.2371146108499717E-5</v>
      </c>
      <c r="BD1045" s="6">
        <f t="shared" ref="BD1045" si="12023">$Q$4*$AG$33 *J1045</f>
        <v>-1.8445276856955879E-5</v>
      </c>
      <c r="BE1045" s="6">
        <f t="shared" ref="BE1045" si="12024">$Q$4*$AG$33 *K1045</f>
        <v>-1.8019104395278919E-5</v>
      </c>
      <c r="BF1045" s="6">
        <f t="shared" ref="BF1045" si="12025">$Q$4*$AG$33 *L1045</f>
        <v>-1.8445276856955879E-5</v>
      </c>
      <c r="BG1045" s="6">
        <f t="shared" ref="BG1045" si="12026">$Q$4*$AG$33 *M1045</f>
        <v>-1.8445276856955879E-5</v>
      </c>
      <c r="BH1045" s="6">
        <f t="shared" ref="BH1045" si="12027">$Q$4*$AG$33 *N1045</f>
        <v>-1.9510708011148276E-5</v>
      </c>
      <c r="BI1045" s="6">
        <f t="shared" ref="BI1045" si="12028">$Q$4*$AH$33 *B1045</f>
        <v>-3.1616436273228051E-5</v>
      </c>
      <c r="BJ1045" s="6">
        <f t="shared" ref="BJ1045" si="12029">$Q$4*$AH$33 *C1045</f>
        <v>-9.8778412979074856E-6</v>
      </c>
      <c r="BK1045" s="6">
        <f t="shared" ref="BK1045" si="12030">$Q$4*$AH$33 *D1045</f>
        <v>-1.0465370891835069E-5</v>
      </c>
      <c r="BL1045" s="6">
        <f t="shared" ref="BL1045" si="12031">$Q$4*$AH$33 *E1045</f>
        <v>-4.5129616933562451E-5</v>
      </c>
      <c r="BM1045" s="6">
        <f t="shared" ref="BM1045" si="12032">$Q$4*$AH$33 *F1045</f>
        <v>-8.8900571681167377E-5</v>
      </c>
      <c r="BN1045" s="6">
        <f t="shared" ref="BN1045" si="12033">$Q$4*$AH$33 *G1045</f>
        <v>-9.8778412979074856E-6</v>
      </c>
      <c r="BO1045" s="6">
        <f t="shared" ref="BO1045" si="12034">$Q$4*$AH$33 *H1045</f>
        <v>-1.0465370891835069E-5</v>
      </c>
      <c r="BP1045" s="6">
        <f t="shared" ref="BP1045" si="12035">$Q$4*$AH$33 *I1045</f>
        <v>-4.5423381730526246E-5</v>
      </c>
      <c r="BQ1045" s="6">
        <f t="shared" ref="BQ1045" si="12036">$Q$4*$AH$33 *J1045</f>
        <v>-1.0171606094871277E-5</v>
      </c>
      <c r="BR1045" s="6">
        <f t="shared" ref="BR1045" si="12037">$Q$4*$AH$33 *K1045</f>
        <v>-9.9365942573002432E-6</v>
      </c>
      <c r="BS1045" s="6">
        <f t="shared" ref="BS1045" si="12038">$Q$4*$AH$33 *L1045</f>
        <v>-1.0171606094871277E-5</v>
      </c>
      <c r="BT1045" s="6">
        <f t="shared" ref="BT1045" si="12039">$Q$4*$AH$33 *M1045</f>
        <v>-1.0171606094871277E-5</v>
      </c>
      <c r="BU1045" s="6">
        <f t="shared" ref="BU1045" si="12040">$Q$4*$AH$33 *N1045</f>
        <v>-1.075913568879886E-5</v>
      </c>
      <c r="BV1045" s="6">
        <f>AF1045*BV1043</f>
        <v>-3.5620016744301777E-4</v>
      </c>
      <c r="BW1045" s="6">
        <f t="shared" ref="BW1045" si="12041">AG1045*BW1043</f>
        <v>7.7429307768405137E-4</v>
      </c>
      <c r="BX1045" s="10">
        <f>AH1045*BX1043</f>
        <v>2.8915238118086889E-3</v>
      </c>
    </row>
    <row r="1046" spans="1:76" x14ac:dyDescent="0.25">
      <c r="A1046" s="53"/>
      <c r="B1046" s="21" t="s">
        <v>74</v>
      </c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13">
        <f>Y1043+Y1045</f>
        <v>0.36173229601289303</v>
      </c>
      <c r="Z1046" s="13">
        <f t="shared" ref="Z1046:AB1046" si="12042">Z1043+Z1045</f>
        <v>-0.28740550121199598</v>
      </c>
      <c r="AA1046" s="13">
        <f t="shared" si="12042"/>
        <v>-0.41664259514205548</v>
      </c>
      <c r="AB1046" s="13">
        <f t="shared" si="12042"/>
        <v>0.33405674845524819</v>
      </c>
      <c r="AC1046" s="36" t="s">
        <v>74</v>
      </c>
      <c r="AD1046" s="36"/>
      <c r="AE1046" s="36"/>
      <c r="AF1046" s="36"/>
      <c r="AG1046" s="36"/>
      <c r="AH1046" s="36"/>
      <c r="AI1046" s="14">
        <f>AI1043+AI1045</f>
        <v>-5.3735668696346946E-2</v>
      </c>
      <c r="AJ1046" s="14">
        <f t="shared" ref="AJ1046:BX1046" si="12043">AJ1043+AJ1045</f>
        <v>0.77329275093761118</v>
      </c>
      <c r="AK1046" s="14">
        <f t="shared" si="12043"/>
        <v>0.49531206160773678</v>
      </c>
      <c r="AL1046" s="14">
        <f t="shared" si="12043"/>
        <v>4.8565546937288625E-5</v>
      </c>
      <c r="AM1046" s="14">
        <f t="shared" si="12043"/>
        <v>3.8397215993867632E-2</v>
      </c>
      <c r="AN1046" s="14">
        <f t="shared" si="12043"/>
        <v>0.37349620653737881</v>
      </c>
      <c r="AO1046" s="14">
        <f t="shared" si="12043"/>
        <v>0.92015301316157938</v>
      </c>
      <c r="AP1046" s="14">
        <f t="shared" si="12043"/>
        <v>1.0015876114882693E-3</v>
      </c>
      <c r="AQ1046" s="14">
        <f t="shared" si="12043"/>
        <v>0.58878592366388904</v>
      </c>
      <c r="AR1046" s="14">
        <f t="shared" si="12043"/>
        <v>7.8470926051046996E-2</v>
      </c>
      <c r="AS1046" s="14">
        <f t="shared" si="12043"/>
        <v>0.54492540384184152</v>
      </c>
      <c r="AT1046" s="14">
        <f t="shared" si="12043"/>
        <v>0.92325891440042296</v>
      </c>
      <c r="AU1046" s="14">
        <f t="shared" si="12043"/>
        <v>0.83691513719516442</v>
      </c>
      <c r="AV1046" s="14">
        <f t="shared" si="12043"/>
        <v>0.64329009668180193</v>
      </c>
      <c r="AW1046" s="14">
        <f t="shared" si="12043"/>
        <v>0.89307329046776718</v>
      </c>
      <c r="AX1046" s="14">
        <f t="shared" si="12043"/>
        <v>0.68375560123928159</v>
      </c>
      <c r="AY1046" s="14">
        <f t="shared" si="12043"/>
        <v>0.91717750599905246</v>
      </c>
      <c r="AZ1046" s="14">
        <f t="shared" si="12043"/>
        <v>0.6669025141311884</v>
      </c>
      <c r="BA1046" s="14">
        <f t="shared" si="12043"/>
        <v>0.18587363114724972</v>
      </c>
      <c r="BB1046" s="14">
        <f t="shared" si="12043"/>
        <v>0.33905339617282243</v>
      </c>
      <c r="BC1046" s="14">
        <f t="shared" si="12043"/>
        <v>0.79050317093468558</v>
      </c>
      <c r="BD1046" s="14">
        <f t="shared" si="12043"/>
        <v>0.68481740067970476</v>
      </c>
      <c r="BE1046" s="14">
        <f t="shared" si="12043"/>
        <v>4.3418916404006996E-2</v>
      </c>
      <c r="BF1046" s="14">
        <f t="shared" si="12043"/>
        <v>0.64791248682496372</v>
      </c>
      <c r="BG1046" s="14">
        <f t="shared" si="12043"/>
        <v>0.77405778415524173</v>
      </c>
      <c r="BH1046" s="14">
        <f t="shared" si="12043"/>
        <v>0.97832940548546643</v>
      </c>
      <c r="BI1046" s="14">
        <f t="shared" si="12043"/>
        <v>0.74023539038585795</v>
      </c>
      <c r="BJ1046" s="14">
        <f t="shared" si="12043"/>
        <v>0.38495862253187962</v>
      </c>
      <c r="BK1046" s="14">
        <f t="shared" si="12043"/>
        <v>0.33160928990563482</v>
      </c>
      <c r="BL1046" s="14">
        <f t="shared" si="12043"/>
        <v>5.8595389212182963E-2</v>
      </c>
      <c r="BM1046" s="14">
        <f t="shared" si="12043"/>
        <v>0.76391838707278936</v>
      </c>
      <c r="BN1046" s="14">
        <f t="shared" si="12043"/>
        <v>0.46534305807456838</v>
      </c>
      <c r="BO1046" s="14">
        <f t="shared" si="12043"/>
        <v>0.8890734328955302</v>
      </c>
      <c r="BP1046" s="14">
        <f t="shared" si="12043"/>
        <v>0.34032559535536583</v>
      </c>
      <c r="BQ1046" s="14">
        <f t="shared" si="12043"/>
        <v>0.37139851983325894</v>
      </c>
      <c r="BR1046" s="14">
        <f t="shared" si="12043"/>
        <v>0.31942041995356429</v>
      </c>
      <c r="BS1046" s="14">
        <f t="shared" si="12043"/>
        <v>0.20196701014753241</v>
      </c>
      <c r="BT1046" s="14">
        <f t="shared" si="12043"/>
        <v>0.79103125538799901</v>
      </c>
      <c r="BU1046" s="14">
        <f t="shared" si="12043"/>
        <v>0.21138426715192921</v>
      </c>
      <c r="BV1046" s="14">
        <f t="shared" si="12043"/>
        <v>4.063908334937083E-2</v>
      </c>
      <c r="BW1046" s="14">
        <f t="shared" si="12043"/>
        <v>0.31811000708900156</v>
      </c>
      <c r="BX1046" s="15">
        <f t="shared" si="12043"/>
        <v>0.56585817594329024</v>
      </c>
    </row>
    <row r="1047" spans="1:76" x14ac:dyDescent="0.25">
      <c r="A1047" s="53"/>
      <c r="BX1047" s="12"/>
    </row>
    <row r="1048" spans="1:76" x14ac:dyDescent="0.25">
      <c r="A1048" s="53"/>
      <c r="B1048" s="8">
        <v>0.29330855018587365</v>
      </c>
      <c r="C1048" s="3">
        <v>0.10297397769516729</v>
      </c>
      <c r="D1048" s="3">
        <v>0.11189591078066916</v>
      </c>
      <c r="E1048" s="3">
        <v>0.45687732342007437</v>
      </c>
      <c r="F1048" s="3">
        <v>0.62639405204460963</v>
      </c>
      <c r="G1048" s="3">
        <v>0.1</v>
      </c>
      <c r="H1048" s="3">
        <v>0.1</v>
      </c>
      <c r="I1048" s="3">
        <v>0.51635687732342006</v>
      </c>
      <c r="J1048" s="3">
        <v>0.1</v>
      </c>
      <c r="K1048" s="3">
        <v>0.10118959107806692</v>
      </c>
      <c r="L1048" s="3">
        <v>0.10297397769516729</v>
      </c>
      <c r="M1048" s="3">
        <v>0.1</v>
      </c>
      <c r="N1048" s="3">
        <v>0.120817843866171</v>
      </c>
      <c r="O1048" s="3">
        <v>0</v>
      </c>
      <c r="P1048" s="6">
        <f>$BV$43+ (B1048*AI1042) + (C1048*$AJ$43) +(D1048*$AK$43)+(E1048*$AL$43)+(F1048*$AM$43)+(G1048*$AN$43)+(H1048*$AO$43)+(I1048*$AP$43)+(J1048*$AQ$43)+(K1048*$AR$43)+(L1048*$AS$43)+(M1048*$AT$43)+(N1048*$AU$43)</f>
        <v>1.0450014245468009</v>
      </c>
      <c r="Q1048" s="6">
        <f>$BW$43+ (B1048*$AV$43) + (C1048*$AW$43) +(D1048*$AX$43)+(E1048*$AY$43)+(F1048*$AZ$43)+(G1048*$BA$43)+(H1048*$BB$43)+(I1048*$BC$43)+(J1048*$BD$43)+(K1048*$BE$43)+(L1048*$BF$43)+(M1048*$BG$43)+(N1048*$BH$43)</f>
        <v>2.3443019607308897</v>
      </c>
      <c r="R1048" s="6">
        <f>$BX$43+ (B1048*$BI$43) + (C1048*$BJ$43) +(D1048*$BK$43)+(E1048*$BL$43)+(F1048*$BM$43)+(G1048*$BN$43)+(H1048*$BO$43)+(I1048*$BP$43)+(J1048*$BQ$43)+(K1048*$BR$43)+(L1048*$BS$43)+(M1048*$BT$43)+(N1048*$BU$43)</f>
        <v>1.8369785785248183</v>
      </c>
      <c r="S1048" s="6">
        <f t="shared" ref="S1048" si="12044">1/(1+EXP(-P1048))</f>
        <v>0.7398138808798016</v>
      </c>
      <c r="T1048" s="6">
        <f>1/(1+EXP(-Q1048))</f>
        <v>0.91248025012168565</v>
      </c>
      <c r="U1048" s="6">
        <f>1/(1+EXP(-R1048))</f>
        <v>0.86259097721480193</v>
      </c>
      <c r="V1048" s="6">
        <f>AB1033+(S1048*Y1033)+(T1048*Z1033)+(U1048*AA1033)</f>
        <v>2.0360813723993287E-2</v>
      </c>
      <c r="W1048" s="6">
        <f t="shared" ref="W1048" si="12045">1/(1+EXP(-V1048))</f>
        <v>0.5050900275875666</v>
      </c>
      <c r="X1048" s="6">
        <f>(O1048 -W1048) *W1048 * (1-W1048)</f>
        <v>-0.12625942083209732</v>
      </c>
      <c r="Y1048" s="6">
        <f>$Q$4*X1048*S1048</f>
        <v>-9.3408472123429984E-3</v>
      </c>
      <c r="Z1048" s="6">
        <f>$Q$4*X1048*T1048</f>
        <v>-1.1520922790109134E-2</v>
      </c>
      <c r="AA1048" s="6">
        <f>$Q$4*X1048*U1048</f>
        <v>-1.0891023719813375E-2</v>
      </c>
      <c r="AB1048" s="6">
        <f>$Q$4*X1048</f>
        <v>-1.2625942083209732E-2</v>
      </c>
      <c r="AC1048" s="6">
        <f>$X1048 *Y1033</f>
        <v>-4.6887762054464037E-2</v>
      </c>
      <c r="AD1048" s="6">
        <f>$X1048 *Z1033</f>
        <v>3.4805087242522591E-2</v>
      </c>
      <c r="AE1048" s="6">
        <f>$X1048 *AA1033</f>
        <v>5.1179401585357151E-2</v>
      </c>
      <c r="AF1048" s="6">
        <f>AC1048 *S1048*(1 - S1048)</f>
        <v>-9.0253926154018668E-3</v>
      </c>
      <c r="AG1048" s="6">
        <f>AD1048 *T1048*(1 - T1048)</f>
        <v>2.7795357728403231E-3</v>
      </c>
      <c r="AH1048" s="6">
        <f>AE1048 *U1048*(1 - U1048)</f>
        <v>6.0661810175857223E-3</v>
      </c>
      <c r="AI1048" s="6">
        <f t="shared" ref="AI1048" si="12046">$Q$4*$AF$33 *B1048</f>
        <v>-4.3768714635295826E-4</v>
      </c>
      <c r="AJ1048" s="6">
        <f t="shared" ref="AJ1048" si="12047">$Q$4*$AF$33 *C1048</f>
        <v>-1.5366202730008799E-4</v>
      </c>
      <c r="AK1048" s="6">
        <f t="shared" ref="AK1048" si="12048">$Q$4*$AF$33 *D1048</f>
        <v>-1.6697570475569131E-4</v>
      </c>
      <c r="AL1048" s="6">
        <f t="shared" ref="AL1048" si="12049">$Q$4*$AF$33 *E1048</f>
        <v>-6.817712330390186E-4</v>
      </c>
      <c r="AM1048" s="6">
        <f t="shared" ref="AM1048" si="12050">$Q$4*$AF$33 *F1048</f>
        <v>-9.3473110469548108E-4</v>
      </c>
      <c r="AN1048" s="6">
        <f t="shared" ref="AN1048" si="12051">$Q$4*$AF$33 *G1048</f>
        <v>-1.4922413481488689E-4</v>
      </c>
      <c r="AO1048" s="6">
        <f t="shared" ref="AO1048" si="12052">$Q$4*$AF$33 *H1048</f>
        <v>-1.4922413481488689E-4</v>
      </c>
      <c r="AP1048" s="6">
        <f t="shared" ref="AP1048" si="12053">$Q$4*$AF$33 *I1048</f>
        <v>-7.7052908274304044E-4</v>
      </c>
      <c r="AQ1048" s="6">
        <f t="shared" ref="AQ1048" si="12054">$Q$4*$AF$33 *J1048</f>
        <v>-1.4922413481488689E-4</v>
      </c>
      <c r="AR1048" s="6">
        <f t="shared" ref="AR1048" si="12055">$Q$4*$AF$33 *K1048</f>
        <v>-1.5099929180896734E-4</v>
      </c>
      <c r="AS1048" s="6">
        <f t="shared" ref="AS1048" si="12056">$Q$4*$AF$33 *L1048</f>
        <v>-1.5366202730008799E-4</v>
      </c>
      <c r="AT1048" s="6">
        <f t="shared" ref="AT1048" si="12057">$Q$4*$AF$33 *M1048</f>
        <v>-1.4922413481488689E-4</v>
      </c>
      <c r="AU1048" s="6">
        <f t="shared" ref="AU1048" si="12058">$Q$4*$AF$33 *N1048</f>
        <v>-1.8028938221129458E-4</v>
      </c>
      <c r="AV1048" s="6">
        <f t="shared" ref="AV1048" si="12059">$Q$4*$AG$33 *B1048</f>
        <v>-5.2539073791112597E-5</v>
      </c>
      <c r="AW1048" s="6">
        <f t="shared" ref="AW1048" si="12060">$Q$4*$AG$33 *C1048</f>
        <v>-1.8445276856955879E-5</v>
      </c>
      <c r="AX1048" s="6">
        <f t="shared" ref="AX1048" si="12061">$Q$4*$AG$33 *D1048</f>
        <v>-2.0043423588244475E-5</v>
      </c>
      <c r="AY1048" s="6">
        <f t="shared" ref="AY1048" si="12062">$Q$4*$AG$33 *E1048</f>
        <v>-8.1838430531403508E-5</v>
      </c>
      <c r="AZ1048" s="6">
        <f t="shared" ref="AZ1048" si="12063">$Q$4*$AG$33 *F1048</f>
        <v>-1.1220321842588683E-4</v>
      </c>
      <c r="BA1048" s="6">
        <f t="shared" ref="BA1048" si="12064">$Q$4*$AG$33 *G1048</f>
        <v>-1.7912561279859678E-5</v>
      </c>
      <c r="BB1048" s="6">
        <f t="shared" ref="BB1048" si="12065">$Q$4*$AG$33 *H1048</f>
        <v>-1.7912561279859678E-5</v>
      </c>
      <c r="BC1048" s="6">
        <f t="shared" ref="BC1048" si="12066">$Q$4*$AG$33 *I1048</f>
        <v>-9.2492742073327477E-5</v>
      </c>
      <c r="BD1048" s="6">
        <f t="shared" ref="BD1048" si="12067">$Q$4*$AG$33 *J1048</f>
        <v>-1.7912561279859678E-5</v>
      </c>
      <c r="BE1048" s="6">
        <f t="shared" ref="BE1048" si="12068">$Q$4*$AG$33 *K1048</f>
        <v>-1.812564751069816E-5</v>
      </c>
      <c r="BF1048" s="6">
        <f t="shared" ref="BF1048" si="12069">$Q$4*$AG$33 *L1048</f>
        <v>-1.8445276856955879E-5</v>
      </c>
      <c r="BG1048" s="6">
        <f t="shared" ref="BG1048" si="12070">$Q$4*$AG$33 *M1048</f>
        <v>-1.7912561279859678E-5</v>
      </c>
      <c r="BH1048" s="6">
        <f t="shared" ref="BH1048" si="12071">$Q$4*$AG$33 *N1048</f>
        <v>-2.164157031953307E-5</v>
      </c>
      <c r="BI1048" s="6">
        <f t="shared" ref="BI1048" si="12072">$Q$4*$AH$33 *B1048</f>
        <v>-2.897255310055393E-5</v>
      </c>
      <c r="BJ1048" s="6">
        <f t="shared" ref="BJ1048" si="12073">$Q$4*$AH$33 *C1048</f>
        <v>-1.0171606094871277E-5</v>
      </c>
      <c r="BK1048" s="6">
        <f t="shared" ref="BK1048" si="12074">$Q$4*$AH$33 *D1048</f>
        <v>-1.1052900485762652E-5</v>
      </c>
      <c r="BL1048" s="6">
        <f t="shared" ref="BL1048" si="12075">$Q$4*$AH$33 *E1048</f>
        <v>-4.5129616933562451E-5</v>
      </c>
      <c r="BM1048" s="6">
        <f t="shared" ref="BM1048" si="12076">$Q$4*$AH$33 *F1048</f>
        <v>-6.1874210360498563E-5</v>
      </c>
      <c r="BN1048" s="6">
        <f t="shared" ref="BN1048" si="12077">$Q$4*$AH$33 *G1048</f>
        <v>-9.8778412979074856E-6</v>
      </c>
      <c r="BO1048" s="6">
        <f t="shared" ref="BO1048" si="12078">$Q$4*$AH$33 *H1048</f>
        <v>-9.8778412979074856E-6</v>
      </c>
      <c r="BP1048" s="6">
        <f t="shared" ref="BP1048" si="12079">$Q$4*$AH$33 *I1048</f>
        <v>-5.1004912872838277E-5</v>
      </c>
      <c r="BQ1048" s="6">
        <f t="shared" ref="BQ1048" si="12080">$Q$4*$AH$33 *J1048</f>
        <v>-9.8778412979074856E-6</v>
      </c>
      <c r="BR1048" s="6">
        <f t="shared" ref="BR1048" si="12081">$Q$4*$AH$33 *K1048</f>
        <v>-9.9953472166930026E-6</v>
      </c>
      <c r="BS1048" s="6">
        <f t="shared" ref="BS1048" si="12082">$Q$4*$AH$33 *L1048</f>
        <v>-1.0171606094871277E-5</v>
      </c>
      <c r="BT1048" s="6">
        <f t="shared" ref="BT1048" si="12083">$Q$4*$AH$33 *M1048</f>
        <v>-9.8778412979074856E-6</v>
      </c>
      <c r="BU1048" s="6">
        <f t="shared" ref="BU1048" si="12084">$Q$4*$AH$33 *N1048</f>
        <v>-1.1934194876654025E-5</v>
      </c>
      <c r="BV1048" s="6">
        <f>AF1048*BV1046</f>
        <v>-3.6678368275811245E-4</v>
      </c>
      <c r="BW1048" s="6">
        <f t="shared" ref="BW1048" si="12085">AG1048*BW1046</f>
        <v>8.8419814440236864E-4</v>
      </c>
      <c r="BX1048" s="10">
        <f>AH1048*BX1046</f>
        <v>3.4325981255528691E-3</v>
      </c>
    </row>
    <row r="1049" spans="1:76" x14ac:dyDescent="0.25">
      <c r="A1049" s="53"/>
      <c r="B1049" s="21" t="s">
        <v>74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13">
        <f>Y1046+Y1048</f>
        <v>0.35239144880055001</v>
      </c>
      <c r="Z1049" s="13">
        <f t="shared" ref="Z1049:AB1049" si="12086">Z1046+Z1048</f>
        <v>-0.29892642400210512</v>
      </c>
      <c r="AA1049" s="13">
        <f t="shared" si="12086"/>
        <v>-0.42753361886186886</v>
      </c>
      <c r="AB1049" s="13">
        <f t="shared" si="12086"/>
        <v>0.32143080637203847</v>
      </c>
      <c r="AC1049" s="36" t="s">
        <v>74</v>
      </c>
      <c r="AD1049" s="36"/>
      <c r="AE1049" s="36"/>
      <c r="AF1049" s="36"/>
      <c r="AG1049" s="36"/>
      <c r="AH1049" s="36"/>
      <c r="AI1049" s="14">
        <f>AI1046+AI1048</f>
        <v>-5.4173355842699902E-2</v>
      </c>
      <c r="AJ1049" s="14">
        <f t="shared" ref="AJ1049:BX1049" si="12087">AJ1046+AJ1048</f>
        <v>0.77313908891031113</v>
      </c>
      <c r="AK1049" s="14">
        <f t="shared" si="12087"/>
        <v>0.49514508590298106</v>
      </c>
      <c r="AL1049" s="14">
        <f t="shared" si="12087"/>
        <v>-6.3320568610172997E-4</v>
      </c>
      <c r="AM1049" s="14">
        <f t="shared" si="12087"/>
        <v>3.746248488917215E-2</v>
      </c>
      <c r="AN1049" s="14">
        <f t="shared" si="12087"/>
        <v>0.37334698240256392</v>
      </c>
      <c r="AO1049" s="14">
        <f t="shared" si="12087"/>
        <v>0.9200037890267645</v>
      </c>
      <c r="AP1049" s="14">
        <f t="shared" si="12087"/>
        <v>2.3105852874522883E-4</v>
      </c>
      <c r="AQ1049" s="14">
        <f t="shared" si="12087"/>
        <v>0.58863669952907416</v>
      </c>
      <c r="AR1049" s="14">
        <f t="shared" si="12087"/>
        <v>7.8319926759238032E-2</v>
      </c>
      <c r="AS1049" s="14">
        <f t="shared" si="12087"/>
        <v>0.54477174181454147</v>
      </c>
      <c r="AT1049" s="14">
        <f t="shared" si="12087"/>
        <v>0.92310969026560807</v>
      </c>
      <c r="AU1049" s="14">
        <f t="shared" si="12087"/>
        <v>0.83673484781295315</v>
      </c>
      <c r="AV1049" s="14">
        <f t="shared" si="12087"/>
        <v>0.64323755760801082</v>
      </c>
      <c r="AW1049" s="14">
        <f t="shared" si="12087"/>
        <v>0.89305484519091027</v>
      </c>
      <c r="AX1049" s="14">
        <f t="shared" si="12087"/>
        <v>0.6837355578156934</v>
      </c>
      <c r="AY1049" s="14">
        <f t="shared" si="12087"/>
        <v>0.91709566756852101</v>
      </c>
      <c r="AZ1049" s="14">
        <f t="shared" si="12087"/>
        <v>0.66679031091276253</v>
      </c>
      <c r="BA1049" s="14">
        <f t="shared" si="12087"/>
        <v>0.18585571858596986</v>
      </c>
      <c r="BB1049" s="14">
        <f t="shared" si="12087"/>
        <v>0.33903548361154257</v>
      </c>
      <c r="BC1049" s="14">
        <f t="shared" si="12087"/>
        <v>0.79041067819261224</v>
      </c>
      <c r="BD1049" s="14">
        <f t="shared" si="12087"/>
        <v>0.68479948811842495</v>
      </c>
      <c r="BE1049" s="14">
        <f t="shared" si="12087"/>
        <v>4.3400790756496298E-2</v>
      </c>
      <c r="BF1049" s="14">
        <f t="shared" si="12087"/>
        <v>0.64789404154810681</v>
      </c>
      <c r="BG1049" s="14">
        <f t="shared" si="12087"/>
        <v>0.77403987159396193</v>
      </c>
      <c r="BH1049" s="14">
        <f t="shared" si="12087"/>
        <v>0.97830776391514684</v>
      </c>
      <c r="BI1049" s="14">
        <f t="shared" si="12087"/>
        <v>0.74020641783275742</v>
      </c>
      <c r="BJ1049" s="14">
        <f t="shared" si="12087"/>
        <v>0.38494845092578478</v>
      </c>
      <c r="BK1049" s="14">
        <f t="shared" si="12087"/>
        <v>0.33159823700514907</v>
      </c>
      <c r="BL1049" s="14">
        <f t="shared" si="12087"/>
        <v>5.8550259595249399E-2</v>
      </c>
      <c r="BM1049" s="14">
        <f t="shared" si="12087"/>
        <v>0.76385651286242884</v>
      </c>
      <c r="BN1049" s="14">
        <f t="shared" si="12087"/>
        <v>0.46533318023327047</v>
      </c>
      <c r="BO1049" s="14">
        <f t="shared" si="12087"/>
        <v>0.88906355505423229</v>
      </c>
      <c r="BP1049" s="14">
        <f t="shared" si="12087"/>
        <v>0.34027459044249297</v>
      </c>
      <c r="BQ1049" s="14">
        <f t="shared" si="12087"/>
        <v>0.37138864199196103</v>
      </c>
      <c r="BR1049" s="14">
        <f t="shared" si="12087"/>
        <v>0.31941042460634761</v>
      </c>
      <c r="BS1049" s="14">
        <f t="shared" si="12087"/>
        <v>0.20195683854143753</v>
      </c>
      <c r="BT1049" s="14">
        <f t="shared" si="12087"/>
        <v>0.7910213775467011</v>
      </c>
      <c r="BU1049" s="14">
        <f t="shared" si="12087"/>
        <v>0.21137233295705254</v>
      </c>
      <c r="BV1049" s="14">
        <f t="shared" si="12087"/>
        <v>4.0272299666612721E-2</v>
      </c>
      <c r="BW1049" s="14">
        <f t="shared" si="12087"/>
        <v>0.31899420523340394</v>
      </c>
      <c r="BX1049" s="15">
        <f t="shared" si="12087"/>
        <v>0.5692907740688431</v>
      </c>
    </row>
    <row r="1050" spans="1:76" x14ac:dyDescent="0.25">
      <c r="A1050" s="53"/>
      <c r="BX1050" s="12"/>
    </row>
    <row r="1051" spans="1:76" x14ac:dyDescent="0.25">
      <c r="A1051" s="53"/>
      <c r="B1051" s="8">
        <v>0.26654275092936808</v>
      </c>
      <c r="C1051" s="3">
        <v>0.10297397769516729</v>
      </c>
      <c r="D1051" s="3">
        <v>0.10892193308550187</v>
      </c>
      <c r="E1051" s="3">
        <v>0.48661710037174721</v>
      </c>
      <c r="F1051" s="3">
        <v>0.86133828996282535</v>
      </c>
      <c r="G1051" s="3">
        <v>0.10297397769516729</v>
      </c>
      <c r="H1051" s="3">
        <v>0.10594795539033458</v>
      </c>
      <c r="I1051" s="3">
        <v>0.52230483271375472</v>
      </c>
      <c r="J1051" s="3">
        <v>0.10297397769516729</v>
      </c>
      <c r="K1051" s="3">
        <v>0.10178438661710038</v>
      </c>
      <c r="L1051" s="3">
        <v>0.10594795539033458</v>
      </c>
      <c r="M1051" s="3">
        <v>0.10297397769516729</v>
      </c>
      <c r="N1051" s="3">
        <v>0.11784386617100373</v>
      </c>
      <c r="O1051" s="3">
        <v>1</v>
      </c>
      <c r="P1051" s="6">
        <f>$BV$43+ (B1051*AI1045) + (C1051*$AJ$43) +(D1051*$AK$43)+(E1051*$AL$43)+(F1051*$AM$43)+(G1051*$AN$43)+(H1051*$AO$43)+(I1051*$AP$43)+(J1051*$AQ$43)+(K1051*$AR$43)+(L1051*$AS$43)+(M1051*$AT$43)+(N1051*$AU$43)</f>
        <v>1.1317147385344517</v>
      </c>
      <c r="Q1051" s="6">
        <f>$BW$43+ (B1051*$AV$43) + (C1051*$AW$43) +(D1051*$AX$43)+(E1051*$AY$43)+(F1051*$AZ$43)+(G1051*$BA$43)+(H1051*$BB$43)+(I1051*$BC$43)+(J1051*$BD$43)+(K1051*$BE$43)+(L1051*$BF$43)+(M1051*$BG$43)+(N1051*$BH$43)</f>
        <v>2.5278153577523916</v>
      </c>
      <c r="R1051" s="6">
        <f>$BX$43+ (B1051*$BI$43) + (C1051*$BJ$43) +(D1051*$BK$43)+(E1051*$BL$43)+(F1051*$BM$43)+(G1051*$BN$43)+(H1051*$BO$43)+(I1051*$BP$43)+(J1051*$BQ$43)+(K1051*$BR$43)+(L1051*$BS$43)+(M1051*$BT$43)+(N1051*$BU$43)</f>
        <v>2.0140708588530623</v>
      </c>
      <c r="S1051" s="6">
        <f t="shared" ref="S1051" si="12088">1/(1+EXP(-P1051))</f>
        <v>0.75615520917549806</v>
      </c>
      <c r="T1051" s="6">
        <f>1/(1+EXP(-Q1051))</f>
        <v>0.92606892041802802</v>
      </c>
      <c r="U1051" s="6">
        <f>1/(1+EXP(-R1051))</f>
        <v>0.88226653012088019</v>
      </c>
      <c r="V1051" s="6">
        <f>AB1033+(S1051*Y1033)+(T1051*Z1033)+(U1051*AA1033)</f>
        <v>1.470793205162424E-2</v>
      </c>
      <c r="W1051" s="6">
        <f t="shared" ref="W1051" si="12089">1/(1+EXP(-V1051))</f>
        <v>0.50367691672959225</v>
      </c>
      <c r="X1051" s="6">
        <f>(O1051 -W1051) *W1051 * (1-W1051)</f>
        <v>0.12407406067015604</v>
      </c>
      <c r="Y1051" s="6">
        <f>$Q$4*X1051*S1051</f>
        <v>9.3819247299295281E-3</v>
      </c>
      <c r="Z1051" s="6">
        <f>$Q$4*X1051*T1051</f>
        <v>1.1490113141669232E-2</v>
      </c>
      <c r="AA1051" s="6">
        <f>$Q$4*X1051*U1051</f>
        <v>1.0946639098546615E-2</v>
      </c>
      <c r="AB1051" s="6">
        <f>$Q$4*X1051</f>
        <v>1.2407406067015604E-2</v>
      </c>
      <c r="AC1051" s="6">
        <f>$X1051 *Y1033</f>
        <v>4.6076205605043365E-2</v>
      </c>
      <c r="AD1051" s="6">
        <f>$X1051 *Z1033</f>
        <v>-3.4202663672135335E-2</v>
      </c>
      <c r="AE1051" s="6">
        <f>$X1051 *AA1033</f>
        <v>-5.02935633279065E-2</v>
      </c>
      <c r="AF1051" s="6">
        <f>AC1051 *S1051*(1 - S1051)</f>
        <v>8.4957385384184757E-3</v>
      </c>
      <c r="AG1051" s="6">
        <f>AD1051 *T1051*(1 - T1051)</f>
        <v>-2.3416947758859098E-3</v>
      </c>
      <c r="AH1051" s="6">
        <f>AE1051 *U1051*(1 - U1051)</f>
        <v>-5.2241080955175408E-3</v>
      </c>
      <c r="AI1051" s="6">
        <f t="shared" ref="AI1051" si="12090">$Q$4*$AF$33 *B1051</f>
        <v>-3.9774611398614841E-4</v>
      </c>
      <c r="AJ1051" s="6">
        <f t="shared" ref="AJ1051" si="12091">$Q$4*$AF$33 *C1051</f>
        <v>-1.5366202730008799E-4</v>
      </c>
      <c r="AK1051" s="6">
        <f t="shared" ref="AK1051" si="12092">$Q$4*$AF$33 *D1051</f>
        <v>-1.6253781227049019E-4</v>
      </c>
      <c r="AL1051" s="6">
        <f t="shared" ref="AL1051" si="12093">$Q$4*$AF$33 *E1051</f>
        <v>-7.2615015789102952E-4</v>
      </c>
      <c r="AM1051" s="6">
        <f t="shared" ref="AM1051" si="12094">$Q$4*$AF$33 *F1051</f>
        <v>-1.285324611026368E-3</v>
      </c>
      <c r="AN1051" s="6">
        <f t="shared" ref="AN1051" si="12095">$Q$4*$AF$33 *G1051</f>
        <v>-1.5366202730008799E-4</v>
      </c>
      <c r="AO1051" s="6">
        <f t="shared" ref="AO1051" si="12096">$Q$4*$AF$33 *H1051</f>
        <v>-1.5809991978528909E-4</v>
      </c>
      <c r="AP1051" s="6">
        <f t="shared" ref="AP1051" si="12097">$Q$4*$AF$33 *I1051</f>
        <v>-7.794048677134428E-4</v>
      </c>
      <c r="AQ1051" s="6">
        <f t="shared" ref="AQ1051" si="12098">$Q$4*$AF$33 *J1051</f>
        <v>-1.5366202730008799E-4</v>
      </c>
      <c r="AR1051" s="6">
        <f t="shared" ref="AR1051" si="12099">$Q$4*$AF$33 *K1051</f>
        <v>-1.5188687030600755E-4</v>
      </c>
      <c r="AS1051" s="6">
        <f t="shared" ref="AS1051" si="12100">$Q$4*$AF$33 *L1051</f>
        <v>-1.5809991978528909E-4</v>
      </c>
      <c r="AT1051" s="6">
        <f t="shared" ref="AT1051" si="12101">$Q$4*$AF$33 *M1051</f>
        <v>-1.5366202730008799E-4</v>
      </c>
      <c r="AU1051" s="6">
        <f t="shared" ref="AU1051" si="12102">$Q$4*$AF$33 *N1051</f>
        <v>-1.7585148972609351E-4</v>
      </c>
      <c r="AV1051" s="6">
        <f t="shared" ref="AV1051" si="12103">$Q$4*$AG$33 *B1051</f>
        <v>-4.7744633597246808E-5</v>
      </c>
      <c r="AW1051" s="6">
        <f t="shared" ref="AW1051" si="12104">$Q$4*$AG$33 *C1051</f>
        <v>-1.8445276856955879E-5</v>
      </c>
      <c r="AX1051" s="6">
        <f t="shared" ref="AX1051" si="12105">$Q$4*$AG$33 *D1051</f>
        <v>-1.9510708011148276E-5</v>
      </c>
      <c r="AY1051" s="6">
        <f t="shared" ref="AY1051" si="12106">$Q$4*$AG$33 *E1051</f>
        <v>-8.71655863023655E-5</v>
      </c>
      <c r="AZ1051" s="6">
        <f t="shared" ref="AZ1051" si="12107">$Q$4*$AG$33 *F1051</f>
        <v>-1.5428774901648652E-4</v>
      </c>
      <c r="BA1051" s="6">
        <f t="shared" ref="BA1051" si="12108">$Q$4*$AG$33 *G1051</f>
        <v>-1.8445276856955879E-5</v>
      </c>
      <c r="BB1051" s="6">
        <f t="shared" ref="BB1051" si="12109">$Q$4*$AG$33 *H1051</f>
        <v>-1.8977992434052078E-5</v>
      </c>
      <c r="BC1051" s="6">
        <f t="shared" ref="BC1051" si="12110">$Q$4*$AG$33 *I1051</f>
        <v>-9.3558173227519895E-5</v>
      </c>
      <c r="BD1051" s="6">
        <f t="shared" ref="BD1051" si="12111">$Q$4*$AG$33 *J1051</f>
        <v>-1.8445276856955879E-5</v>
      </c>
      <c r="BE1051" s="6">
        <f t="shared" ref="BE1051" si="12112">$Q$4*$AG$33 *K1051</f>
        <v>-1.8232190626117397E-5</v>
      </c>
      <c r="BF1051" s="6">
        <f t="shared" ref="BF1051" si="12113">$Q$4*$AG$33 *L1051</f>
        <v>-1.8977992434052078E-5</v>
      </c>
      <c r="BG1051" s="6">
        <f t="shared" ref="BG1051" si="12114">$Q$4*$AG$33 *M1051</f>
        <v>-1.8445276856955879E-5</v>
      </c>
      <c r="BH1051" s="6">
        <f t="shared" ref="BH1051" si="12115">$Q$4*$AG$33 *N1051</f>
        <v>-2.1108854742436872E-5</v>
      </c>
      <c r="BI1051" s="6">
        <f t="shared" ref="BI1051" si="12116">$Q$4*$AH$33 *B1051</f>
        <v>-2.6328669927879809E-5</v>
      </c>
      <c r="BJ1051" s="6">
        <f t="shared" ref="BJ1051" si="12117">$Q$4*$AH$33 *C1051</f>
        <v>-1.0171606094871277E-5</v>
      </c>
      <c r="BK1051" s="6">
        <f t="shared" ref="BK1051" si="12118">$Q$4*$AH$33 *D1051</f>
        <v>-1.075913568879886E-5</v>
      </c>
      <c r="BL1051" s="6">
        <f t="shared" ref="BL1051" si="12119">$Q$4*$AH$33 *E1051</f>
        <v>-4.8067264903200367E-5</v>
      </c>
      <c r="BM1051" s="6">
        <f t="shared" ref="BM1051" si="12120">$Q$4*$AH$33 *F1051</f>
        <v>-8.5081629320638089E-5</v>
      </c>
      <c r="BN1051" s="6">
        <f t="shared" ref="BN1051" si="12121">$Q$4*$AH$33 *G1051</f>
        <v>-1.0171606094871277E-5</v>
      </c>
      <c r="BO1051" s="6">
        <f t="shared" ref="BO1051" si="12122">$Q$4*$AH$33 *H1051</f>
        <v>-1.0465370891835069E-5</v>
      </c>
      <c r="BP1051" s="6">
        <f t="shared" ref="BP1051" si="12123">$Q$4*$AH$33 *I1051</f>
        <v>-5.1592442466765873E-5</v>
      </c>
      <c r="BQ1051" s="6">
        <f t="shared" ref="BQ1051" si="12124">$Q$4*$AH$33 *J1051</f>
        <v>-1.0171606094871277E-5</v>
      </c>
      <c r="BR1051" s="6">
        <f t="shared" ref="BR1051" si="12125">$Q$4*$AH$33 *K1051</f>
        <v>-1.005410017608576E-5</v>
      </c>
      <c r="BS1051" s="6">
        <f t="shared" ref="BS1051" si="12126">$Q$4*$AH$33 *L1051</f>
        <v>-1.0465370891835069E-5</v>
      </c>
      <c r="BT1051" s="6">
        <f t="shared" ref="BT1051" si="12127">$Q$4*$AH$33 *M1051</f>
        <v>-1.0171606094871277E-5</v>
      </c>
      <c r="BU1051" s="6">
        <f t="shared" ref="BU1051" si="12128">$Q$4*$AH$33 *N1051</f>
        <v>-1.1640430079690235E-5</v>
      </c>
      <c r="BV1051" s="6">
        <f>AF1051*BV1049</f>
        <v>3.421429283083792E-4</v>
      </c>
      <c r="BW1051" s="6">
        <f t="shared" ref="BW1051" si="12129">AG1051*BW1049</f>
        <v>-7.4698706393293973E-4</v>
      </c>
      <c r="BX1051" s="10">
        <f>AH1051*BX1049</f>
        <v>-2.9740365415164907E-3</v>
      </c>
    </row>
    <row r="1052" spans="1:76" x14ac:dyDescent="0.25">
      <c r="A1052" s="53"/>
      <c r="B1052" s="21" t="s">
        <v>74</v>
      </c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13">
        <f>Y1049+Y1051</f>
        <v>0.36177337353047956</v>
      </c>
      <c r="Z1052" s="13">
        <f t="shared" ref="Z1052:AB1052" si="12130">Z1049+Z1051</f>
        <v>-0.28743631086043586</v>
      </c>
      <c r="AA1052" s="13">
        <f t="shared" si="12130"/>
        <v>-0.41658697976332226</v>
      </c>
      <c r="AB1052" s="13">
        <f t="shared" si="12130"/>
        <v>0.33383821243905409</v>
      </c>
      <c r="AC1052" s="36" t="s">
        <v>74</v>
      </c>
      <c r="AD1052" s="36"/>
      <c r="AE1052" s="36"/>
      <c r="AF1052" s="36"/>
      <c r="AG1052" s="36"/>
      <c r="AH1052" s="36"/>
      <c r="AI1052" s="14">
        <f>AI1049+AI1051</f>
        <v>-5.4571101956686054E-2</v>
      </c>
      <c r="AJ1052" s="14">
        <f t="shared" ref="AJ1052:BX1052" si="12131">AJ1049+AJ1051</f>
        <v>0.77298542688301108</v>
      </c>
      <c r="AK1052" s="14">
        <f t="shared" si="12131"/>
        <v>0.49498254809071057</v>
      </c>
      <c r="AL1052" s="14">
        <f t="shared" si="12131"/>
        <v>-1.3593558439927594E-3</v>
      </c>
      <c r="AM1052" s="14">
        <f t="shared" si="12131"/>
        <v>3.6177160278145784E-2</v>
      </c>
      <c r="AN1052" s="14">
        <f t="shared" si="12131"/>
        <v>0.37319332037526382</v>
      </c>
      <c r="AO1052" s="14">
        <f t="shared" si="12131"/>
        <v>0.91984568910697917</v>
      </c>
      <c r="AP1052" s="14">
        <f t="shared" si="12131"/>
        <v>-5.4834633896821397E-4</v>
      </c>
      <c r="AQ1052" s="14">
        <f t="shared" si="12131"/>
        <v>0.58848303750177411</v>
      </c>
      <c r="AR1052" s="14">
        <f t="shared" si="12131"/>
        <v>7.816803988893202E-2</v>
      </c>
      <c r="AS1052" s="14">
        <f t="shared" si="12131"/>
        <v>0.54461364189475614</v>
      </c>
      <c r="AT1052" s="14">
        <f t="shared" si="12131"/>
        <v>0.92295602823830802</v>
      </c>
      <c r="AU1052" s="14">
        <f t="shared" si="12131"/>
        <v>0.83655899632322706</v>
      </c>
      <c r="AV1052" s="14">
        <f t="shared" si="12131"/>
        <v>0.64318981297441358</v>
      </c>
      <c r="AW1052" s="14">
        <f t="shared" si="12131"/>
        <v>0.89303639991405337</v>
      </c>
      <c r="AX1052" s="14">
        <f t="shared" si="12131"/>
        <v>0.6837160471076823</v>
      </c>
      <c r="AY1052" s="14">
        <f t="shared" si="12131"/>
        <v>0.91700850198221862</v>
      </c>
      <c r="AZ1052" s="14">
        <f t="shared" si="12131"/>
        <v>0.66663602316374604</v>
      </c>
      <c r="BA1052" s="14">
        <f t="shared" si="12131"/>
        <v>0.1858372733091129</v>
      </c>
      <c r="BB1052" s="14">
        <f t="shared" si="12131"/>
        <v>0.33901650561910851</v>
      </c>
      <c r="BC1052" s="14">
        <f t="shared" si="12131"/>
        <v>0.7903171200193847</v>
      </c>
      <c r="BD1052" s="14">
        <f t="shared" si="12131"/>
        <v>0.68478104284156804</v>
      </c>
      <c r="BE1052" s="14">
        <f t="shared" si="12131"/>
        <v>4.3382558565870179E-2</v>
      </c>
      <c r="BF1052" s="14">
        <f t="shared" si="12131"/>
        <v>0.64787506355567281</v>
      </c>
      <c r="BG1052" s="14">
        <f t="shared" si="12131"/>
        <v>0.77402142631710502</v>
      </c>
      <c r="BH1052" s="14">
        <f t="shared" si="12131"/>
        <v>0.97828665506040435</v>
      </c>
      <c r="BI1052" s="14">
        <f t="shared" si="12131"/>
        <v>0.74018008916282951</v>
      </c>
      <c r="BJ1052" s="14">
        <f t="shared" si="12131"/>
        <v>0.38493827931968994</v>
      </c>
      <c r="BK1052" s="14">
        <f t="shared" si="12131"/>
        <v>0.33158747786946025</v>
      </c>
      <c r="BL1052" s="14">
        <f t="shared" si="12131"/>
        <v>5.8502192330346196E-2</v>
      </c>
      <c r="BM1052" s="14">
        <f t="shared" si="12131"/>
        <v>0.7637714312331082</v>
      </c>
      <c r="BN1052" s="14">
        <f t="shared" si="12131"/>
        <v>0.46532300862717563</v>
      </c>
      <c r="BO1052" s="14">
        <f t="shared" si="12131"/>
        <v>0.8890530896833404</v>
      </c>
      <c r="BP1052" s="14">
        <f t="shared" si="12131"/>
        <v>0.3402229980000262</v>
      </c>
      <c r="BQ1052" s="14">
        <f t="shared" si="12131"/>
        <v>0.37137847038586619</v>
      </c>
      <c r="BR1052" s="14">
        <f t="shared" si="12131"/>
        <v>0.31940037050617154</v>
      </c>
      <c r="BS1052" s="14">
        <f t="shared" si="12131"/>
        <v>0.2019463731705457</v>
      </c>
      <c r="BT1052" s="14">
        <f t="shared" si="12131"/>
        <v>0.79101120594060625</v>
      </c>
      <c r="BU1052" s="14">
        <f t="shared" si="12131"/>
        <v>0.21136069252697284</v>
      </c>
      <c r="BV1052" s="14">
        <f t="shared" si="12131"/>
        <v>4.0614442594921099E-2</v>
      </c>
      <c r="BW1052" s="14">
        <f t="shared" si="12131"/>
        <v>0.31824721816947099</v>
      </c>
      <c r="BX1052" s="15">
        <f t="shared" si="12131"/>
        <v>0.56631673752732659</v>
      </c>
    </row>
    <row r="1053" spans="1:76" x14ac:dyDescent="0.25">
      <c r="A1053" s="53"/>
      <c r="BX1053" s="12"/>
    </row>
    <row r="1054" spans="1:76" x14ac:dyDescent="0.25">
      <c r="A1054" s="53"/>
      <c r="B1054" s="8">
        <v>0.2754646840148699</v>
      </c>
      <c r="C1054" s="3">
        <v>0.10297397769516729</v>
      </c>
      <c r="D1054" s="3">
        <v>0.11189591078066916</v>
      </c>
      <c r="E1054" s="3">
        <v>0.42713754646840152</v>
      </c>
      <c r="F1054" s="3">
        <v>0.81078066914498148</v>
      </c>
      <c r="G1054" s="3">
        <v>0.1</v>
      </c>
      <c r="H1054" s="3">
        <v>0.10594795539033458</v>
      </c>
      <c r="I1054" s="3">
        <v>0.52230483271375472</v>
      </c>
      <c r="J1054" s="3">
        <v>0.10297397769516729</v>
      </c>
      <c r="K1054" s="3">
        <v>0.10356877323420074</v>
      </c>
      <c r="L1054" s="3">
        <v>0.10594795539033458</v>
      </c>
      <c r="M1054" s="3">
        <v>0.10297397769516729</v>
      </c>
      <c r="N1054" s="3">
        <v>0.120817843866171</v>
      </c>
      <c r="O1054" s="3">
        <v>1</v>
      </c>
      <c r="P1054" s="6">
        <f>$BV$43+ (B1054*AI1048) + (C1054*$AJ$43) +(D1054*$AK$43)+(E1054*$AL$43)+(F1054*$AM$43)+(G1054*$AN$43)+(H1054*$AO$43)+(I1054*$AP$43)+(J1054*$AQ$43)+(K1054*$AR$43)+(L1054*$AS$43)+(M1054*$AT$43)+(N1054*$AU$43)</f>
        <v>1.1103543467291648</v>
      </c>
      <c r="Q1054" s="6">
        <f>$BW$43+ (B1054*$AV$43) + (C1054*$AW$43) +(D1054*$AX$43)+(E1054*$AY$43)+(F1054*$AZ$43)+(G1054*$BA$43)+(H1054*$BB$43)+(I1054*$BC$43)+(J1054*$BD$43)+(K1054*$BE$43)+(L1054*$BF$43)+(M1054*$BG$43)+(N1054*$BH$43)</f>
        <v>2.447104400999391</v>
      </c>
      <c r="R1054" s="6">
        <f>$BX$43+ (B1054*$BI$43) + (C1054*$BJ$43) +(D1054*$BK$43)+(E1054*$BL$43)+(F1054*$BM$43)+(G1054*$BN$43)+(H1054*$BO$43)+(I1054*$BP$43)+(J1054*$BQ$43)+(K1054*$BR$43)+(L1054*$BS$43)+(M1054*$BT$43)+(N1054*$BU$43)</f>
        <v>1.9779537085198633</v>
      </c>
      <c r="S1054" s="6">
        <f t="shared" ref="S1054" si="12132">1/(1+EXP(-P1054))</f>
        <v>0.75219516672101217</v>
      </c>
      <c r="T1054" s="6">
        <f>1/(1+EXP(-Q1054))</f>
        <v>0.92034944323104539</v>
      </c>
      <c r="U1054" s="6">
        <f>1/(1+EXP(-R1054))</f>
        <v>0.8784628571682368</v>
      </c>
      <c r="V1054" s="6">
        <f>AB1033+(S1054*Y1033)+(T1054*Z1033)+(U1054*AA1033)</f>
        <v>1.6355801797220626E-2</v>
      </c>
      <c r="W1054" s="6">
        <f t="shared" ref="W1054" si="12133">1/(1+EXP(-V1054))</f>
        <v>0.50408885929804814</v>
      </c>
      <c r="X1054" s="6">
        <f>(O1054 -W1054) *W1054 * (1-W1054)</f>
        <v>0.12396949415100797</v>
      </c>
      <c r="Y1054" s="6">
        <f>$Q$4*X1054*S1054</f>
        <v>9.3249254321236992E-3</v>
      </c>
      <c r="Z1054" s="6">
        <f>$Q$4*X1054*T1054</f>
        <v>1.1409525491951454E-2</v>
      </c>
      <c r="AA1054" s="6">
        <f>$Q$4*X1054*U1054</f>
        <v>1.0890259603359549E-2</v>
      </c>
      <c r="AB1054" s="6">
        <f>$Q$4*X1054</f>
        <v>1.2396949415100798E-2</v>
      </c>
      <c r="AC1054" s="6">
        <f>$X1054 *Y1033</f>
        <v>4.6037373729874237E-2</v>
      </c>
      <c r="AD1054" s="6">
        <f>$X1054 *Z1033</f>
        <v>-3.4173838521523919E-2</v>
      </c>
      <c r="AE1054" s="6">
        <f>$X1054 *AA1033</f>
        <v>-5.0251177168991835E-2</v>
      </c>
      <c r="AF1054" s="6">
        <f>AC1054 *S1054*(1 - S1054)</f>
        <v>8.5812558760702696E-3</v>
      </c>
      <c r="AG1054" s="6">
        <f>AD1054 *T1054*(1 - T1054)</f>
        <v>-2.5051592162950451E-3</v>
      </c>
      <c r="AH1054" s="6">
        <f>AE1054 *U1054*(1 - U1054)</f>
        <v>-5.365110435105294E-3</v>
      </c>
      <c r="AI1054" s="6">
        <f t="shared" ref="AI1054" si="12134">$Q$4*$AF$33 *B1054</f>
        <v>-4.1105979144175162E-4</v>
      </c>
      <c r="AJ1054" s="6">
        <f t="shared" ref="AJ1054" si="12135">$Q$4*$AF$33 *C1054</f>
        <v>-1.5366202730008799E-4</v>
      </c>
      <c r="AK1054" s="6">
        <f t="shared" ref="AK1054" si="12136">$Q$4*$AF$33 *D1054</f>
        <v>-1.6697570475569131E-4</v>
      </c>
      <c r="AL1054" s="6">
        <f t="shared" ref="AL1054" si="12137">$Q$4*$AF$33 *E1054</f>
        <v>-6.3739230818700768E-4</v>
      </c>
      <c r="AM1054" s="6">
        <f t="shared" ref="AM1054" si="12138">$Q$4*$AF$33 *F1054</f>
        <v>-1.2098804387779493E-3</v>
      </c>
      <c r="AN1054" s="6">
        <f t="shared" ref="AN1054" si="12139">$Q$4*$AF$33 *G1054</f>
        <v>-1.4922413481488689E-4</v>
      </c>
      <c r="AO1054" s="6">
        <f t="shared" ref="AO1054" si="12140">$Q$4*$AF$33 *H1054</f>
        <v>-1.5809991978528909E-4</v>
      </c>
      <c r="AP1054" s="6">
        <f t="shared" ref="AP1054" si="12141">$Q$4*$AF$33 *I1054</f>
        <v>-7.794048677134428E-4</v>
      </c>
      <c r="AQ1054" s="6">
        <f t="shared" ref="AQ1054" si="12142">$Q$4*$AF$33 *J1054</f>
        <v>-1.5366202730008799E-4</v>
      </c>
      <c r="AR1054" s="6">
        <f t="shared" ref="AR1054" si="12143">$Q$4*$AF$33 *K1054</f>
        <v>-1.545496057971282E-4</v>
      </c>
      <c r="AS1054" s="6">
        <f t="shared" ref="AS1054" si="12144">$Q$4*$AF$33 *L1054</f>
        <v>-1.5809991978528909E-4</v>
      </c>
      <c r="AT1054" s="6">
        <f t="shared" ref="AT1054" si="12145">$Q$4*$AF$33 *M1054</f>
        <v>-1.5366202730008799E-4</v>
      </c>
      <c r="AU1054" s="6">
        <f t="shared" ref="AU1054" si="12146">$Q$4*$AF$33 *N1054</f>
        <v>-1.8028938221129458E-4</v>
      </c>
      <c r="AV1054" s="6">
        <f t="shared" ref="AV1054" si="12147">$Q$4*$AG$33 *B1054</f>
        <v>-4.93427803285354E-5</v>
      </c>
      <c r="AW1054" s="6">
        <f t="shared" ref="AW1054" si="12148">$Q$4*$AG$33 *C1054</f>
        <v>-1.8445276856955879E-5</v>
      </c>
      <c r="AX1054" s="6">
        <f t="shared" ref="AX1054" si="12149">$Q$4*$AG$33 *D1054</f>
        <v>-2.0043423588244475E-5</v>
      </c>
      <c r="AY1054" s="6">
        <f t="shared" ref="AY1054" si="12150">$Q$4*$AG$33 *E1054</f>
        <v>-7.6511274760441531E-5</v>
      </c>
      <c r="AZ1054" s="6">
        <f t="shared" ref="AZ1054" si="12151">$Q$4*$AG$33 *F1054</f>
        <v>-1.4523158420585115E-4</v>
      </c>
      <c r="BA1054" s="6">
        <f t="shared" ref="BA1054" si="12152">$Q$4*$AG$33 *G1054</f>
        <v>-1.7912561279859678E-5</v>
      </c>
      <c r="BB1054" s="6">
        <f t="shared" ref="BB1054" si="12153">$Q$4*$AG$33 *H1054</f>
        <v>-1.8977992434052078E-5</v>
      </c>
      <c r="BC1054" s="6">
        <f t="shared" ref="BC1054" si="12154">$Q$4*$AG$33 *I1054</f>
        <v>-9.3558173227519895E-5</v>
      </c>
      <c r="BD1054" s="6">
        <f t="shared" ref="BD1054" si="12155">$Q$4*$AG$33 *J1054</f>
        <v>-1.8445276856955879E-5</v>
      </c>
      <c r="BE1054" s="6">
        <f t="shared" ref="BE1054" si="12156">$Q$4*$AG$33 *K1054</f>
        <v>-1.8551819972375117E-5</v>
      </c>
      <c r="BF1054" s="6">
        <f t="shared" ref="BF1054" si="12157">$Q$4*$AG$33 *L1054</f>
        <v>-1.8977992434052078E-5</v>
      </c>
      <c r="BG1054" s="6">
        <f t="shared" ref="BG1054" si="12158">$Q$4*$AG$33 *M1054</f>
        <v>-1.8445276856955879E-5</v>
      </c>
      <c r="BH1054" s="6">
        <f t="shared" ref="BH1054" si="12159">$Q$4*$AG$33 *N1054</f>
        <v>-2.164157031953307E-5</v>
      </c>
      <c r="BI1054" s="6">
        <f t="shared" ref="BI1054" si="12160">$Q$4*$AH$33 *B1054</f>
        <v>-2.720996431877118E-5</v>
      </c>
      <c r="BJ1054" s="6">
        <f t="shared" ref="BJ1054" si="12161">$Q$4*$AH$33 *C1054</f>
        <v>-1.0171606094871277E-5</v>
      </c>
      <c r="BK1054" s="6">
        <f t="shared" ref="BK1054" si="12162">$Q$4*$AH$33 *D1054</f>
        <v>-1.1052900485762652E-5</v>
      </c>
      <c r="BL1054" s="6">
        <f t="shared" ref="BL1054" si="12163">$Q$4*$AH$33 *E1054</f>
        <v>-4.2191968963924542E-5</v>
      </c>
      <c r="BM1054" s="6">
        <f t="shared" ref="BM1054" si="12164">$Q$4*$AH$33 *F1054</f>
        <v>-8.0087627772253635E-5</v>
      </c>
      <c r="BN1054" s="6">
        <f t="shared" ref="BN1054" si="12165">$Q$4*$AH$33 *G1054</f>
        <v>-9.8778412979074856E-6</v>
      </c>
      <c r="BO1054" s="6">
        <f t="shared" ref="BO1054" si="12166">$Q$4*$AH$33 *H1054</f>
        <v>-1.0465370891835069E-5</v>
      </c>
      <c r="BP1054" s="6">
        <f t="shared" ref="BP1054" si="12167">$Q$4*$AH$33 *I1054</f>
        <v>-5.1592442466765873E-5</v>
      </c>
      <c r="BQ1054" s="6">
        <f t="shared" ref="BQ1054" si="12168">$Q$4*$AH$33 *J1054</f>
        <v>-1.0171606094871277E-5</v>
      </c>
      <c r="BR1054" s="6">
        <f t="shared" ref="BR1054" si="12169">$Q$4*$AH$33 *K1054</f>
        <v>-1.0230359054264035E-5</v>
      </c>
      <c r="BS1054" s="6">
        <f t="shared" ref="BS1054" si="12170">$Q$4*$AH$33 *L1054</f>
        <v>-1.0465370891835069E-5</v>
      </c>
      <c r="BT1054" s="6">
        <f t="shared" ref="BT1054" si="12171">$Q$4*$AH$33 *M1054</f>
        <v>-1.0171606094871277E-5</v>
      </c>
      <c r="BU1054" s="6">
        <f t="shared" ref="BU1054" si="12172">$Q$4*$AH$33 *N1054</f>
        <v>-1.1934194876654025E-5</v>
      </c>
      <c r="BV1054" s="6">
        <f>AF1054*BV1052</f>
        <v>3.4852292417098533E-4</v>
      </c>
      <c r="BW1054" s="6">
        <f t="shared" ref="BW1054" si="12173">AG1054*BW1052</f>
        <v>-7.9725995165751021E-4</v>
      </c>
      <c r="BX1054" s="10">
        <f>AH1054*BX1052</f>
        <v>-3.0383518380826457E-3</v>
      </c>
    </row>
    <row r="1055" spans="1:76" ht="15.75" thickBot="1" x14ac:dyDescent="0.3">
      <c r="A1055" s="54"/>
      <c r="B1055" s="19" t="s">
        <v>74</v>
      </c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16">
        <f>Y1052+Y1054</f>
        <v>0.37109829896260327</v>
      </c>
      <c r="Z1055" s="16">
        <f t="shared" ref="Z1055:AB1055" si="12174">Z1052+Z1054</f>
        <v>-0.27602678536848441</v>
      </c>
      <c r="AA1055" s="16">
        <f t="shared" si="12174"/>
        <v>-0.40569672015996272</v>
      </c>
      <c r="AB1055" s="16">
        <f t="shared" si="12174"/>
        <v>0.34623516185415487</v>
      </c>
      <c r="AC1055" s="49" t="s">
        <v>74</v>
      </c>
      <c r="AD1055" s="49"/>
      <c r="AE1055" s="49"/>
      <c r="AF1055" s="49"/>
      <c r="AG1055" s="49"/>
      <c r="AH1055" s="49"/>
      <c r="AI1055" s="17">
        <f>AI1052+AI1054</f>
        <v>-5.4982161748127804E-2</v>
      </c>
      <c r="AJ1055" s="17">
        <f t="shared" ref="AJ1055:BX1055" si="12175">AJ1052+AJ1054</f>
        <v>0.77283176485571103</v>
      </c>
      <c r="AK1055" s="17">
        <f t="shared" si="12175"/>
        <v>0.49481557238595486</v>
      </c>
      <c r="AL1055" s="17">
        <f t="shared" si="12175"/>
        <v>-1.9967481521797671E-3</v>
      </c>
      <c r="AM1055" s="17">
        <f t="shared" si="12175"/>
        <v>3.4967279839367836E-2</v>
      </c>
      <c r="AN1055" s="17">
        <f t="shared" si="12175"/>
        <v>0.37304409624044893</v>
      </c>
      <c r="AO1055" s="17">
        <f t="shared" si="12175"/>
        <v>0.91968758918719384</v>
      </c>
      <c r="AP1055" s="17">
        <f t="shared" si="12175"/>
        <v>-1.3277512066816569E-3</v>
      </c>
      <c r="AQ1055" s="17">
        <f t="shared" si="12175"/>
        <v>0.58832937547447406</v>
      </c>
      <c r="AR1055" s="17">
        <f t="shared" si="12175"/>
        <v>7.8013490283134895E-2</v>
      </c>
      <c r="AS1055" s="17">
        <f t="shared" si="12175"/>
        <v>0.54445554197497081</v>
      </c>
      <c r="AT1055" s="17">
        <f t="shared" si="12175"/>
        <v>0.92280236621100797</v>
      </c>
      <c r="AU1055" s="17">
        <f t="shared" si="12175"/>
        <v>0.83637870694101579</v>
      </c>
      <c r="AV1055" s="17">
        <f t="shared" si="12175"/>
        <v>0.64314047019408505</v>
      </c>
      <c r="AW1055" s="17">
        <f t="shared" si="12175"/>
        <v>0.89301795463719646</v>
      </c>
      <c r="AX1055" s="17">
        <f t="shared" si="12175"/>
        <v>0.68369600368409411</v>
      </c>
      <c r="AY1055" s="17">
        <f t="shared" si="12175"/>
        <v>0.91693199070745812</v>
      </c>
      <c r="AZ1055" s="17">
        <f t="shared" si="12175"/>
        <v>0.66649079157954016</v>
      </c>
      <c r="BA1055" s="17">
        <f t="shared" si="12175"/>
        <v>0.18581936074783303</v>
      </c>
      <c r="BB1055" s="17">
        <f t="shared" si="12175"/>
        <v>0.33899752762667446</v>
      </c>
      <c r="BC1055" s="17">
        <f t="shared" si="12175"/>
        <v>0.79022356184615716</v>
      </c>
      <c r="BD1055" s="17">
        <f t="shared" si="12175"/>
        <v>0.68476259756471114</v>
      </c>
      <c r="BE1055" s="17">
        <f t="shared" si="12175"/>
        <v>4.3364006745897805E-2</v>
      </c>
      <c r="BF1055" s="17">
        <f t="shared" si="12175"/>
        <v>0.64785608556323881</v>
      </c>
      <c r="BG1055" s="17">
        <f t="shared" si="12175"/>
        <v>0.77400298104024812</v>
      </c>
      <c r="BH1055" s="17">
        <f t="shared" si="12175"/>
        <v>0.97826501349008477</v>
      </c>
      <c r="BI1055" s="17">
        <f t="shared" si="12175"/>
        <v>0.74015287919851069</v>
      </c>
      <c r="BJ1055" s="17">
        <f t="shared" si="12175"/>
        <v>0.38492810771359509</v>
      </c>
      <c r="BK1055" s="17">
        <f t="shared" si="12175"/>
        <v>0.33157642496897449</v>
      </c>
      <c r="BL1055" s="17">
        <f t="shared" si="12175"/>
        <v>5.8460000361382269E-2</v>
      </c>
      <c r="BM1055" s="17">
        <f t="shared" si="12175"/>
        <v>0.76369134360533597</v>
      </c>
      <c r="BN1055" s="17">
        <f t="shared" si="12175"/>
        <v>0.46531313078587772</v>
      </c>
      <c r="BO1055" s="17">
        <f t="shared" si="12175"/>
        <v>0.88904262431244852</v>
      </c>
      <c r="BP1055" s="17">
        <f t="shared" si="12175"/>
        <v>0.34017140555755943</v>
      </c>
      <c r="BQ1055" s="17">
        <f t="shared" si="12175"/>
        <v>0.37136829877977134</v>
      </c>
      <c r="BR1055" s="17">
        <f t="shared" si="12175"/>
        <v>0.31939014014711725</v>
      </c>
      <c r="BS1055" s="17">
        <f t="shared" si="12175"/>
        <v>0.20193590779965387</v>
      </c>
      <c r="BT1055" s="17">
        <f t="shared" si="12175"/>
        <v>0.79100103433451141</v>
      </c>
      <c r="BU1055" s="17">
        <f t="shared" si="12175"/>
        <v>0.21134875833209618</v>
      </c>
      <c r="BV1055" s="17">
        <f t="shared" si="12175"/>
        <v>4.0962965519092086E-2</v>
      </c>
      <c r="BW1055" s="17">
        <f t="shared" si="12175"/>
        <v>0.31744995821781347</v>
      </c>
      <c r="BX1055" s="18">
        <f t="shared" si="12175"/>
        <v>0.56327838568924393</v>
      </c>
    </row>
    <row r="1057" spans="1:76" x14ac:dyDescent="0.25">
      <c r="B1057" t="s">
        <v>128</v>
      </c>
      <c r="F1057">
        <f>((O1039 - W1039)^2 + (O1042 -W1042)^2 + (O1045 -W1045)^2 +(O1048-W1048)^2+(O1051-W1051)^2+(O1054-W1054)^2) / 6</f>
        <v>0.25017608680430037</v>
      </c>
    </row>
    <row r="1058" spans="1:76" ht="15.75" thickBot="1" x14ac:dyDescent="0.3"/>
    <row r="1059" spans="1:76" x14ac:dyDescent="0.25">
      <c r="A1059" s="52" t="s">
        <v>121</v>
      </c>
      <c r="B1059" s="33" t="s">
        <v>50</v>
      </c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5" t="s">
        <v>28</v>
      </c>
      <c r="Q1059" s="35"/>
      <c r="R1059" s="35"/>
      <c r="S1059" s="35" t="s">
        <v>29</v>
      </c>
      <c r="T1059" s="35"/>
      <c r="U1059" s="35"/>
      <c r="V1059" s="34" t="s">
        <v>30</v>
      </c>
      <c r="W1059" s="34" t="s">
        <v>31</v>
      </c>
      <c r="X1059" s="50" t="s">
        <v>62</v>
      </c>
      <c r="Y1059" s="37" t="s">
        <v>54</v>
      </c>
      <c r="Z1059" s="38"/>
      <c r="AA1059" s="39"/>
      <c r="AB1059" s="44" t="s">
        <v>49</v>
      </c>
      <c r="AC1059" s="46" t="s">
        <v>58</v>
      </c>
      <c r="AD1059" s="47"/>
      <c r="AE1059" s="48"/>
      <c r="AF1059" s="46" t="s">
        <v>63</v>
      </c>
      <c r="AG1059" s="47"/>
      <c r="AH1059" s="48"/>
      <c r="AI1059" s="37" t="s">
        <v>67</v>
      </c>
      <c r="AJ1059" s="38"/>
      <c r="AK1059" s="38"/>
      <c r="AL1059" s="38"/>
      <c r="AM1059" s="38"/>
      <c r="AN1059" s="38"/>
      <c r="AO1059" s="38"/>
      <c r="AP1059" s="38"/>
      <c r="AQ1059" s="38"/>
      <c r="AR1059" s="38"/>
      <c r="AS1059" s="38"/>
      <c r="AT1059" s="38"/>
      <c r="AU1059" s="39"/>
      <c r="AV1059" s="37" t="s">
        <v>68</v>
      </c>
      <c r="AW1059" s="38"/>
      <c r="AX1059" s="38"/>
      <c r="AY1059" s="38"/>
      <c r="AZ1059" s="38"/>
      <c r="BA1059" s="38"/>
      <c r="BB1059" s="38"/>
      <c r="BC1059" s="38"/>
      <c r="BD1059" s="38"/>
      <c r="BE1059" s="38"/>
      <c r="BF1059" s="38"/>
      <c r="BG1059" s="38"/>
      <c r="BH1059" s="39"/>
      <c r="BI1059" s="37" t="s">
        <v>69</v>
      </c>
      <c r="BJ1059" s="38"/>
      <c r="BK1059" s="38"/>
      <c r="BL1059" s="38"/>
      <c r="BM1059" s="38"/>
      <c r="BN1059" s="38"/>
      <c r="BO1059" s="38"/>
      <c r="BP1059" s="38"/>
      <c r="BQ1059" s="38"/>
      <c r="BR1059" s="38"/>
      <c r="BS1059" s="38"/>
      <c r="BT1059" s="38"/>
      <c r="BU1059" s="39"/>
      <c r="BV1059" s="37" t="s">
        <v>73</v>
      </c>
      <c r="BW1059" s="38"/>
      <c r="BX1059" s="40"/>
    </row>
    <row r="1060" spans="1:76" x14ac:dyDescent="0.25">
      <c r="A1060" s="53"/>
      <c r="B1060" s="5" t="s">
        <v>16</v>
      </c>
      <c r="C1060" s="1" t="s">
        <v>17</v>
      </c>
      <c r="D1060" s="1" t="s">
        <v>18</v>
      </c>
      <c r="E1060" s="1" t="s">
        <v>19</v>
      </c>
      <c r="F1060" s="1" t="s">
        <v>20</v>
      </c>
      <c r="G1060" s="1" t="s">
        <v>21</v>
      </c>
      <c r="H1060" s="1" t="s">
        <v>36</v>
      </c>
      <c r="I1060" s="1" t="s">
        <v>37</v>
      </c>
      <c r="J1060" s="1" t="s">
        <v>38</v>
      </c>
      <c r="K1060" s="1" t="s">
        <v>39</v>
      </c>
      <c r="L1060" s="1" t="s">
        <v>40</v>
      </c>
      <c r="M1060" s="1" t="s">
        <v>41</v>
      </c>
      <c r="N1060" s="1" t="s">
        <v>42</v>
      </c>
      <c r="O1060" s="1" t="s">
        <v>22</v>
      </c>
      <c r="P1060" s="1" t="s">
        <v>51</v>
      </c>
      <c r="Q1060" s="1" t="s">
        <v>52</v>
      </c>
      <c r="R1060" s="1" t="s">
        <v>53</v>
      </c>
      <c r="S1060" s="1" t="s">
        <v>25</v>
      </c>
      <c r="T1060" s="1" t="s">
        <v>26</v>
      </c>
      <c r="U1060" s="1" t="s">
        <v>27</v>
      </c>
      <c r="V1060" s="27"/>
      <c r="W1060" s="27"/>
      <c r="X1060" s="51"/>
      <c r="Y1060" s="1" t="s">
        <v>55</v>
      </c>
      <c r="Z1060" s="1" t="s">
        <v>56</v>
      </c>
      <c r="AA1060" s="1" t="s">
        <v>57</v>
      </c>
      <c r="AB1060" s="45"/>
      <c r="AC1060" s="1" t="s">
        <v>59</v>
      </c>
      <c r="AD1060" s="1" t="s">
        <v>60</v>
      </c>
      <c r="AE1060" s="1" t="s">
        <v>61</v>
      </c>
      <c r="AF1060" s="1" t="s">
        <v>64</v>
      </c>
      <c r="AG1060" s="1" t="s">
        <v>65</v>
      </c>
      <c r="AH1060" s="1" t="s">
        <v>66</v>
      </c>
      <c r="AI1060" s="1" t="s">
        <v>16</v>
      </c>
      <c r="AJ1060" s="1" t="s">
        <v>17</v>
      </c>
      <c r="AK1060" s="1" t="s">
        <v>18</v>
      </c>
      <c r="AL1060" s="1" t="s">
        <v>19</v>
      </c>
      <c r="AM1060" s="2" t="s">
        <v>20</v>
      </c>
      <c r="AN1060" s="2" t="s">
        <v>21</v>
      </c>
      <c r="AO1060" s="2" t="s">
        <v>36</v>
      </c>
      <c r="AP1060" s="2" t="s">
        <v>37</v>
      </c>
      <c r="AQ1060" s="2" t="s">
        <v>38</v>
      </c>
      <c r="AR1060" s="2" t="s">
        <v>39</v>
      </c>
      <c r="AS1060" s="2" t="s">
        <v>40</v>
      </c>
      <c r="AT1060" s="2" t="s">
        <v>41</v>
      </c>
      <c r="AU1060" s="2" t="s">
        <v>42</v>
      </c>
      <c r="AV1060" s="1" t="s">
        <v>16</v>
      </c>
      <c r="AW1060" s="1" t="s">
        <v>17</v>
      </c>
      <c r="AX1060" s="1" t="s">
        <v>18</v>
      </c>
      <c r="AY1060" s="1" t="s">
        <v>19</v>
      </c>
      <c r="AZ1060" s="2" t="s">
        <v>20</v>
      </c>
      <c r="BA1060" s="2" t="s">
        <v>21</v>
      </c>
      <c r="BB1060" s="2" t="s">
        <v>36</v>
      </c>
      <c r="BC1060" s="2" t="s">
        <v>37</v>
      </c>
      <c r="BD1060" s="2" t="s">
        <v>38</v>
      </c>
      <c r="BE1060" s="2" t="s">
        <v>39</v>
      </c>
      <c r="BF1060" s="2" t="s">
        <v>40</v>
      </c>
      <c r="BG1060" s="2" t="s">
        <v>41</v>
      </c>
      <c r="BH1060" s="2" t="s">
        <v>42</v>
      </c>
      <c r="BI1060" s="1" t="s">
        <v>16</v>
      </c>
      <c r="BJ1060" s="1" t="s">
        <v>17</v>
      </c>
      <c r="BK1060" s="1" t="s">
        <v>18</v>
      </c>
      <c r="BL1060" s="1" t="s">
        <v>19</v>
      </c>
      <c r="BM1060" s="2" t="s">
        <v>20</v>
      </c>
      <c r="BN1060" s="2" t="s">
        <v>21</v>
      </c>
      <c r="BO1060" s="2" t="s">
        <v>36</v>
      </c>
      <c r="BP1060" s="2" t="s">
        <v>37</v>
      </c>
      <c r="BQ1060" s="2" t="s">
        <v>38</v>
      </c>
      <c r="BR1060" s="2" t="s">
        <v>39</v>
      </c>
      <c r="BS1060" s="2" t="s">
        <v>40</v>
      </c>
      <c r="BT1060" s="2" t="s">
        <v>41</v>
      </c>
      <c r="BU1060" s="2" t="s">
        <v>42</v>
      </c>
      <c r="BV1060" s="2" t="s">
        <v>70</v>
      </c>
      <c r="BW1060" s="2" t="s">
        <v>71</v>
      </c>
      <c r="BX1060" s="9" t="s">
        <v>72</v>
      </c>
    </row>
    <row r="1061" spans="1:76" x14ac:dyDescent="0.25">
      <c r="A1061" s="53"/>
      <c r="B1061" s="8">
        <v>0.26951672862453502</v>
      </c>
      <c r="C1061" s="3">
        <v>0.10297397769516729</v>
      </c>
      <c r="D1061" s="3">
        <v>0.10594795539033458</v>
      </c>
      <c r="E1061" s="3">
        <v>0.46877323420074346</v>
      </c>
      <c r="F1061" s="3">
        <v>0.87620817843866172</v>
      </c>
      <c r="G1061" s="3">
        <v>0.1</v>
      </c>
      <c r="H1061" s="3">
        <v>0.1</v>
      </c>
      <c r="I1061" s="3">
        <v>0.51933085501858745</v>
      </c>
      <c r="J1061" s="3">
        <v>0.1</v>
      </c>
      <c r="K1061" s="3">
        <v>0.10089219330855019</v>
      </c>
      <c r="L1061" s="3">
        <v>0.10297397769516729</v>
      </c>
      <c r="M1061" s="3">
        <v>0.1</v>
      </c>
      <c r="N1061" s="3">
        <v>0.120817843866171</v>
      </c>
      <c r="O1061" s="3">
        <v>1</v>
      </c>
      <c r="P1061" s="6">
        <f>$BV$43+ (B1061*AI1055) + (C1061*$AJ$43) +(D1061*$AK$43)+(E1061*$AL$43)+(F1061*$AM$43)+(G1061*$AN$43)+(H1061*$AO$43)+(I1061*$AP$43)+(J1061*$AQ$43)+(K1061*$AR$43)+(L1061*$AS$43)+(M1061*$AT$43)+(N1061*$AU$43)</f>
        <v>1.1060123332895582</v>
      </c>
      <c r="Q1061" s="6">
        <f>$BW$43+ (B1061*$AV$43) + (C1061*$AW$43) +(D1061*$AX$43)+(E1061*$AY$43)+(F1061*$AZ$43)+(G1061*$BA$43)+(H1061*$BB$43)+(I1061*$BC$43)+(J1061*$BD$43)+(K1061*$BE$43)+(L1061*$BF$43)+(M1061*$BG$43)+(N1061*$BH$43)</f>
        <v>2.5129876661774113</v>
      </c>
      <c r="R1061" s="6">
        <f>$BX$43+ (B1061*$BI$43) + (C1061*$BJ$43) +(D1061*$BK$43)+(E1061*$BL$43)+(F1061*$BM$43)+(G1061*$BN$43)+(H1061*$BO$43)+(I1061*$BP$43)+(J1061*$BQ$43)+(K1061*$BR$43)+(L1061*$BS$43)+(M1061*$BT$43)+(N1061*$BU$43)</f>
        <v>2.0142316659841852</v>
      </c>
      <c r="S1061" s="6">
        <f>1/(1+EXP(-P1061))</f>
        <v>0.75138493989225852</v>
      </c>
      <c r="T1061" s="6">
        <f t="shared" ref="T1061" si="12176">1/(1+EXP(-Q1061))</f>
        <v>0.92504730296426851</v>
      </c>
      <c r="U1061" s="6">
        <f t="shared" ref="U1061" si="12177">1/(1+EXP(-R1061))</f>
        <v>0.88228323250068719</v>
      </c>
      <c r="V1061" s="6">
        <f>AB1055+(S1061*Y1055)+(T1061*Z1055)+(U1061*AA1055)</f>
        <v>1.1795587885617742E-2</v>
      </c>
      <c r="W1061" s="6">
        <f>1/(1+EXP(-V1061))</f>
        <v>0.50294886278042883</v>
      </c>
      <c r="X1061" s="6">
        <f>(O1061 -W1061) *W1061 * (1-W1061)</f>
        <v>0.12425846205174038</v>
      </c>
      <c r="Y1061" s="6">
        <f>$Q$4*X1061*S1061</f>
        <v>9.3365937039851434E-3</v>
      </c>
      <c r="Z1061" s="6">
        <f>$Q$4*X1061*T1061</f>
        <v>1.1494495519145035E-2</v>
      </c>
      <c r="AA1061" s="6">
        <f>$Q$4*X1061*U1061</f>
        <v>1.0963115756457347E-2</v>
      </c>
      <c r="AB1061" s="6">
        <f>$Q$4*X1061</f>
        <v>1.2425846205174038E-2</v>
      </c>
      <c r="AC1061" s="6">
        <f>X1061 *Y1055</f>
        <v>4.6112103899110045E-2</v>
      </c>
      <c r="AD1061" s="6">
        <f t="shared" ref="AD1061" si="12178">Y1061 *Z1055</f>
        <v>-2.5771499464026502E-3</v>
      </c>
      <c r="AE1061" s="6">
        <f t="shared" ref="AE1061" si="12179">Z1061 *AA1055</f>
        <v>-4.6632791320105286E-3</v>
      </c>
      <c r="AF1061" s="6">
        <f>AC1061 *S1061*(1 - S1061)</f>
        <v>8.6139997892671349E-3</v>
      </c>
      <c r="AG1061" s="6">
        <f>AD1061 *T1061*(1 - T1061)</f>
        <v>-1.7868615095807444E-4</v>
      </c>
      <c r="AH1061" s="6">
        <f>AE1061 *U1061*(1 - U1061)</f>
        <v>-4.8432597960343653E-4</v>
      </c>
      <c r="AI1061" s="6">
        <f>$Q$4*$AF$49 *B1061</f>
        <v>7.0728115482255504E-5</v>
      </c>
      <c r="AJ1061" s="6">
        <f t="shared" ref="AJ1061" si="12180">$Q$4*$AF$49 *C1061</f>
        <v>2.7023017915289378E-5</v>
      </c>
      <c r="AK1061" s="6">
        <f t="shared" ref="AK1061" si="12181">$Q$4*$AF$49 *D1061</f>
        <v>2.7803466086128061E-5</v>
      </c>
      <c r="AL1061" s="6">
        <f t="shared" ref="AL1061" si="12182">$Q$4*$AF$49 *E1061</f>
        <v>1.2301814292844728E-4</v>
      </c>
      <c r="AM1061" s="6">
        <f t="shared" ref="AM1061" si="12183">$Q$4*$AF$49 *F1061</f>
        <v>2.2993954233334679E-4</v>
      </c>
      <c r="AN1061" s="6">
        <f t="shared" ref="AN1061" si="12184">$Q$4*$AF$49 *G1061</f>
        <v>2.6242569744450695E-5</v>
      </c>
      <c r="AO1061" s="6">
        <f t="shared" ref="AO1061" si="12185">$Q$4*$AF$49 *H1061</f>
        <v>2.6242569744450695E-5</v>
      </c>
      <c r="AP1061" s="6">
        <f t="shared" ref="AP1061" si="12186">$Q$4*$AF$49 *I1061</f>
        <v>1.3628576183270493E-4</v>
      </c>
      <c r="AQ1061" s="6">
        <f t="shared" ref="AQ1061" si="12187">$Q$4*$AF$49 *J1061</f>
        <v>2.6242569744450695E-5</v>
      </c>
      <c r="AR1061" s="6">
        <f t="shared" ref="AR1061" si="12188">$Q$4*$AF$49 *K1061</f>
        <v>2.6476704195702298E-5</v>
      </c>
      <c r="AS1061" s="6">
        <f t="shared" ref="AS1061" si="12189">$Q$4*$AF$49 *L1061</f>
        <v>2.7023017915289378E-5</v>
      </c>
      <c r="AT1061" s="6">
        <f t="shared" ref="AT1061" si="12190">$Q$4*$AF$49 *M1061</f>
        <v>2.6242569744450695E-5</v>
      </c>
      <c r="AU1061" s="6">
        <f t="shared" ref="AU1061" si="12191">$Q$4*$AF$49 *N1061</f>
        <v>3.170570694032147E-5</v>
      </c>
      <c r="AV1061" s="6">
        <f>$Q$4*$AG$49 *B1061</f>
        <v>5.8622748510761062E-7</v>
      </c>
      <c r="AW1061" s="6">
        <f t="shared" ref="AW1061" si="12192">$Q$4*$AG$49 *C1061</f>
        <v>2.2397932879283909E-7</v>
      </c>
      <c r="AX1061" s="6">
        <f t="shared" ref="AX1061" si="12193">$Q$4*$AG$49 *D1061</f>
        <v>2.3044804586988857E-7</v>
      </c>
      <c r="AY1061" s="6">
        <f t="shared" ref="AY1061" si="12194">$Q$4*$AG$49 *E1061</f>
        <v>1.0196315292699279E-6</v>
      </c>
      <c r="AZ1061" s="6">
        <f t="shared" ref="AZ1061" si="12195">$Q$4*$AG$49 *F1061</f>
        <v>1.90584576882571E-6</v>
      </c>
      <c r="BA1061" s="6">
        <f t="shared" ref="BA1061" si="12196">$Q$4*$AG$49 *G1061</f>
        <v>2.1751061171578957E-7</v>
      </c>
      <c r="BB1061" s="6">
        <f t="shared" ref="BB1061" si="12197">$Q$4*$AG$49 *H1061</f>
        <v>2.1751061171578957E-7</v>
      </c>
      <c r="BC1061" s="6">
        <f t="shared" ref="BC1061" si="12198">$Q$4*$AG$49 *I1061</f>
        <v>1.1295997195797698E-6</v>
      </c>
      <c r="BD1061" s="6">
        <f t="shared" ref="BD1061" si="12199">$Q$4*$AG$49 *J1061</f>
        <v>2.1751061171578957E-7</v>
      </c>
      <c r="BE1061" s="6">
        <f t="shared" ref="BE1061" si="12200">$Q$4*$AG$49 *K1061</f>
        <v>2.1945122683890442E-7</v>
      </c>
      <c r="BF1061" s="6">
        <f t="shared" ref="BF1061" si="12201">$Q$4*$AG$49 *L1061</f>
        <v>2.2397932879283909E-7</v>
      </c>
      <c r="BG1061" s="6">
        <f t="shared" ref="BG1061" si="12202">$Q$4*$AG$49 *M1061</f>
        <v>2.1751061171578957E-7</v>
      </c>
      <c r="BH1061" s="6">
        <f t="shared" ref="BH1061" si="12203">$Q$4*$AG$49 *N1061</f>
        <v>2.6279163125513609E-7</v>
      </c>
      <c r="BI1061" s="6">
        <f>$Q$4*$AH$49 *B1061</f>
        <v>3.4984895032724009E-7</v>
      </c>
      <c r="BJ1061" s="6">
        <f t="shared" ref="BJ1061" si="12204">$Q$4*$AH$49 *C1061</f>
        <v>1.3366642653882154E-7</v>
      </c>
      <c r="BK1061" s="6">
        <f t="shared" ref="BK1061" si="12205">$Q$4*$AH$49 *D1061</f>
        <v>1.3752682874932902E-7</v>
      </c>
      <c r="BL1061" s="6">
        <f t="shared" ref="BL1061" si="12206">$Q$4*$AH$49 *E1061</f>
        <v>6.0849589843124165E-7</v>
      </c>
      <c r="BM1061" s="6">
        <f t="shared" ref="BM1061" si="12207">$Q$4*$AH$49 *F1061</f>
        <v>1.1373710012707666E-6</v>
      </c>
      <c r="BN1061" s="6">
        <f t="shared" ref="BN1061" si="12208">$Q$4*$AH$49 *G1061</f>
        <v>1.2980602432831405E-7</v>
      </c>
      <c r="BO1061" s="6">
        <f t="shared" ref="BO1061" si="12209">$Q$4*$AH$49 *H1061</f>
        <v>1.2980602432831405E-7</v>
      </c>
      <c r="BP1061" s="6">
        <f t="shared" ref="BP1061" si="12210">$Q$4*$AH$49 *I1061</f>
        <v>6.7412273600986892E-7</v>
      </c>
      <c r="BQ1061" s="6">
        <f t="shared" ref="BQ1061" si="12211">$Q$4*$AH$49 *J1061</f>
        <v>1.2980602432831405E-7</v>
      </c>
      <c r="BR1061" s="6">
        <f t="shared" ref="BR1061" si="12212">$Q$4*$AH$49 *K1061</f>
        <v>1.3096414499146631E-7</v>
      </c>
      <c r="BS1061" s="6">
        <f t="shared" ref="BS1061" si="12213">$Q$4*$AH$49 *L1061</f>
        <v>1.3366642653882154E-7</v>
      </c>
      <c r="BT1061" s="6">
        <f t="shared" ref="BT1061" si="12214">$Q$4*$AH$49 *M1061</f>
        <v>1.2980602432831405E-7</v>
      </c>
      <c r="BU1061" s="6">
        <f t="shared" ref="BU1061" si="12215">$Q$4*$AH$49 *N1061</f>
        <v>1.568288398018664E-7</v>
      </c>
      <c r="BV1061" s="6">
        <f>$Q$4*AF1061</f>
        <v>8.6139997892671356E-4</v>
      </c>
      <c r="BW1061" s="6">
        <f>$Q$4*AG1061</f>
        <v>-1.7868615095807444E-5</v>
      </c>
      <c r="BX1061" s="10">
        <f>$Q$4*AH1061</f>
        <v>-4.8432597960343654E-5</v>
      </c>
    </row>
    <row r="1062" spans="1:76" x14ac:dyDescent="0.25">
      <c r="A1062" s="53"/>
      <c r="B1062" s="21" t="s">
        <v>74</v>
      </c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7">
        <f>Y1055 + Y1061</f>
        <v>0.38043489266658842</v>
      </c>
      <c r="Z1062" s="7">
        <f t="shared" ref="Z1062" si="12216">Z1055 + Z1061</f>
        <v>-0.26453228984933935</v>
      </c>
      <c r="AA1062" s="7">
        <f t="shared" ref="AA1062" si="12217">AA1055 + AA1061</f>
        <v>-0.39473360440350536</v>
      </c>
      <c r="AB1062" s="7">
        <f>AB1055+AB1061</f>
        <v>0.35866100805932893</v>
      </c>
      <c r="AC1062" s="41"/>
      <c r="AD1062" s="42"/>
      <c r="AE1062" s="42"/>
      <c r="AF1062" s="42"/>
      <c r="AG1062" s="42"/>
      <c r="AH1062" s="43"/>
      <c r="AI1062" s="7">
        <f>AI1055 + AI1061</f>
        <v>-5.491143363264555E-2</v>
      </c>
      <c r="AJ1062" s="7">
        <f t="shared" ref="AJ1062:BX1062" si="12218">AJ1055 + AJ1061</f>
        <v>0.77285878787362627</v>
      </c>
      <c r="AK1062" s="7">
        <f t="shared" si="12218"/>
        <v>0.49484337585204097</v>
      </c>
      <c r="AL1062" s="7">
        <f t="shared" si="12218"/>
        <v>-1.8737300092513199E-3</v>
      </c>
      <c r="AM1062" s="7">
        <f t="shared" si="12218"/>
        <v>3.5197219381701179E-2</v>
      </c>
      <c r="AN1062" s="7">
        <f t="shared" si="12218"/>
        <v>0.37307033881019336</v>
      </c>
      <c r="AO1062" s="7">
        <f t="shared" si="12218"/>
        <v>0.91971383175693833</v>
      </c>
      <c r="AP1062" s="7">
        <f t="shared" si="12218"/>
        <v>-1.191465444848952E-3</v>
      </c>
      <c r="AQ1062" s="7">
        <f t="shared" si="12218"/>
        <v>0.58835561804421854</v>
      </c>
      <c r="AR1062" s="7">
        <f t="shared" si="12218"/>
        <v>7.8039966987330595E-2</v>
      </c>
      <c r="AS1062" s="7">
        <f t="shared" si="12218"/>
        <v>0.54448256499288605</v>
      </c>
      <c r="AT1062" s="7">
        <f t="shared" si="12218"/>
        <v>0.92282860878075246</v>
      </c>
      <c r="AU1062" s="7">
        <f t="shared" si="12218"/>
        <v>0.83641041264795613</v>
      </c>
      <c r="AV1062" s="7">
        <f t="shared" si="12218"/>
        <v>0.64314105642157016</v>
      </c>
      <c r="AW1062" s="7">
        <f t="shared" si="12218"/>
        <v>0.89301817861652522</v>
      </c>
      <c r="AX1062" s="7">
        <f t="shared" si="12218"/>
        <v>0.68369623413213998</v>
      </c>
      <c r="AY1062" s="7">
        <f t="shared" si="12218"/>
        <v>0.91693301033898744</v>
      </c>
      <c r="AZ1062" s="7">
        <f t="shared" si="12218"/>
        <v>0.66649269742530903</v>
      </c>
      <c r="BA1062" s="7">
        <f t="shared" si="12218"/>
        <v>0.18581957825844475</v>
      </c>
      <c r="BB1062" s="7">
        <f t="shared" si="12218"/>
        <v>0.33899774513728614</v>
      </c>
      <c r="BC1062" s="7">
        <f t="shared" si="12218"/>
        <v>0.7902246914458767</v>
      </c>
      <c r="BD1062" s="7">
        <f t="shared" si="12218"/>
        <v>0.68476281507532288</v>
      </c>
      <c r="BE1062" s="7">
        <f t="shared" si="12218"/>
        <v>4.3364226197124642E-2</v>
      </c>
      <c r="BF1062" s="7">
        <f t="shared" si="12218"/>
        <v>0.64785630954256757</v>
      </c>
      <c r="BG1062" s="7">
        <f t="shared" si="12218"/>
        <v>0.77400319855085986</v>
      </c>
      <c r="BH1062" s="7">
        <f t="shared" si="12218"/>
        <v>0.978265276281716</v>
      </c>
      <c r="BI1062" s="7">
        <f t="shared" si="12218"/>
        <v>0.74015322904746106</v>
      </c>
      <c r="BJ1062" s="7">
        <f t="shared" si="12218"/>
        <v>0.38492824138002163</v>
      </c>
      <c r="BK1062" s="7">
        <f t="shared" si="12218"/>
        <v>0.33157656249580325</v>
      </c>
      <c r="BL1062" s="7">
        <f t="shared" si="12218"/>
        <v>5.8460608857280702E-2</v>
      </c>
      <c r="BM1062" s="7">
        <f t="shared" si="12218"/>
        <v>0.76369248097633724</v>
      </c>
      <c r="BN1062" s="7">
        <f t="shared" si="12218"/>
        <v>0.46531326059190203</v>
      </c>
      <c r="BO1062" s="7">
        <f t="shared" si="12218"/>
        <v>0.88904275411847289</v>
      </c>
      <c r="BP1062" s="7">
        <f t="shared" si="12218"/>
        <v>0.34017207968029545</v>
      </c>
      <c r="BQ1062" s="7">
        <f t="shared" si="12218"/>
        <v>0.37136842858579566</v>
      </c>
      <c r="BR1062" s="7">
        <f t="shared" si="12218"/>
        <v>0.31939027111126223</v>
      </c>
      <c r="BS1062" s="7">
        <f t="shared" si="12218"/>
        <v>0.20193604146608041</v>
      </c>
      <c r="BT1062" s="7">
        <f t="shared" si="12218"/>
        <v>0.79100116414053578</v>
      </c>
      <c r="BU1062" s="7">
        <f t="shared" si="12218"/>
        <v>0.21134891516093599</v>
      </c>
      <c r="BV1062" s="7">
        <f t="shared" si="12218"/>
        <v>4.1824365498018802E-2</v>
      </c>
      <c r="BW1062" s="7">
        <f t="shared" si="12218"/>
        <v>0.31743208960271768</v>
      </c>
      <c r="BX1062" s="11">
        <f t="shared" si="12218"/>
        <v>0.56322995309128354</v>
      </c>
    </row>
    <row r="1063" spans="1:76" x14ac:dyDescent="0.25">
      <c r="A1063" s="53"/>
      <c r="BX1063" s="12"/>
    </row>
    <row r="1064" spans="1:76" x14ac:dyDescent="0.25">
      <c r="A1064" s="53"/>
      <c r="B1064" s="8">
        <v>0.29033457249070638</v>
      </c>
      <c r="C1064" s="3">
        <v>0.10297397769516729</v>
      </c>
      <c r="D1064" s="3">
        <v>0.11189591078066916</v>
      </c>
      <c r="E1064" s="3">
        <v>0.48066914498141267</v>
      </c>
      <c r="F1064" s="3">
        <v>0.88215613382899627</v>
      </c>
      <c r="G1064" s="3">
        <v>0.1</v>
      </c>
      <c r="H1064" s="3">
        <v>0.1</v>
      </c>
      <c r="I1064" s="3">
        <v>0.41226765799256504</v>
      </c>
      <c r="J1064" s="3">
        <v>0.10297397769516729</v>
      </c>
      <c r="K1064" s="3">
        <v>0.10059479553903346</v>
      </c>
      <c r="L1064" s="3">
        <v>0.10594795539033458</v>
      </c>
      <c r="M1064" s="3">
        <v>0.10297397769516729</v>
      </c>
      <c r="N1064" s="3">
        <v>0.120817843866171</v>
      </c>
      <c r="O1064" s="3">
        <v>0</v>
      </c>
      <c r="P1064" s="6">
        <f>$BV$43+ (B1064*AI1058) + (C1064*$AJ$43) +(D1064*$AK$43)+(E1064*$AL$43)+(F1064*$AM$43)+(G1064*$AN$43)+(H1064*$AO$43)+(I1064*$AP$43)+(J1064*$AQ$43)+(K1064*$AR$43)+(L1064*$AS$43)+(M1064*$AT$43)+(N1064*$AU$43)</f>
        <v>1.1168360491324956</v>
      </c>
      <c r="Q1064" s="6">
        <f>$BW$43+ (B1064*$AV$43) + (C1064*$AW$43) +(D1064*$AX$43)+(E1064*$AY$43)+(F1064*$AZ$43)+(G1064*$BA$43)+(H1064*$BB$43)+(I1064*$BC$43)+(J1064*$BD$43)+(K1064*$BE$43)+(L1064*$BF$43)+(M1064*$BG$43)+(N1064*$BH$43)</f>
        <v>2.4655634858100868</v>
      </c>
      <c r="R1064" s="6">
        <f>$BX$43+ (B1064*$BI$43) + (C1064*$BJ$43) +(D1064*$BK$43)+(E1064*$BL$43)+(F1064*$BM$43)+(G1064*$BN$43)+(H1064*$BO$43)+(I1064*$BP$43)+(J1064*$BQ$43)+(K1064*$BR$43)+(L1064*$BS$43)+(M1064*$BT$43)+(N1064*$BU$43)</f>
        <v>2.0036371550250882</v>
      </c>
      <c r="S1064" s="6">
        <f>1/(1+EXP(-P1064))</f>
        <v>0.7534013645401284</v>
      </c>
      <c r="T1064" s="6">
        <f t="shared" ref="T1064" si="12219">1/(1+EXP(-Q1064))</f>
        <v>0.92169215469987387</v>
      </c>
      <c r="U1064" s="6">
        <f t="shared" ref="U1064" si="12220">1/(1+EXP(-R1064))</f>
        <v>0.88117842732851526</v>
      </c>
      <c r="V1064" s="6">
        <f>AB1055+(S1064*Y1055)+(T1064*Z1055)+(U1064*AA1055)</f>
        <v>1.3918206267049982E-2</v>
      </c>
      <c r="W1064" s="6">
        <f t="shared" ref="W1064" si="12221">1/(1+EXP(-V1064))</f>
        <v>0.50347949539731462</v>
      </c>
      <c r="X1064" s="6">
        <f>(O1064 -W1064) *W1064 * (1-W1064)</f>
        <v>-0.12586377827935685</v>
      </c>
      <c r="Y1064" s="6">
        <f>$Q$4*X1064*S1064</f>
        <v>-9.4825942301843633E-3</v>
      </c>
      <c r="Z1064" s="6">
        <f>$Q$4*X1064*T1064</f>
        <v>-1.1600765700096761E-2</v>
      </c>
      <c r="AA1064" s="6">
        <f>$Q$4*X1064*U1064</f>
        <v>-1.1090844620182862E-2</v>
      </c>
      <c r="AB1064" s="6">
        <f>$Q$4*X1064</f>
        <v>-1.2586377827935686E-2</v>
      </c>
      <c r="AC1064" s="6">
        <f>X1064 *Y1055</f>
        <v>-4.6707834020475583E-2</v>
      </c>
      <c r="AD1064" s="6">
        <f>X1064 *Z1055</f>
        <v>3.4741774112782543E-2</v>
      </c>
      <c r="AE1064" s="6">
        <f>X1064 *AA1055</f>
        <v>5.106252203487583E-2</v>
      </c>
      <c r="AF1064" s="6">
        <f>AC1064 *S1064*(1 - S1064)</f>
        <v>-8.6777433176031486E-3</v>
      </c>
      <c r="AG1064" s="6">
        <f>AD1064 *T1064*(1 - T1064)</f>
        <v>2.5075127922066921E-3</v>
      </c>
      <c r="AH1064" s="6">
        <f>AE1064 *U1064*(1 - U1064)</f>
        <v>5.3463995785338085E-3</v>
      </c>
      <c r="AI1064" s="6">
        <f>$Q$4*$AF$52 *B1064</f>
        <v>-4.4871305332942388E-4</v>
      </c>
      <c r="AJ1064" s="6">
        <f t="shared" ref="AJ1064" si="12222">$Q$4*$AF$52 *C1064</f>
        <v>-1.5914662710915544E-4</v>
      </c>
      <c r="AK1064" s="6">
        <f t="shared" ref="AK1064" si="12223">$Q$4*$AF$52 *D1064</f>
        <v>-1.7293550454821583E-4</v>
      </c>
      <c r="AL1064" s="6">
        <f t="shared" ref="AL1064" si="12224">$Q$4*$AF$52 *E1064</f>
        <v>-7.4287577202937895E-4</v>
      </c>
      <c r="AM1064" s="6">
        <f t="shared" ref="AM1064" si="12225">$Q$4*$AF$52 *F1064</f>
        <v>-1.3633752567870968E-3</v>
      </c>
      <c r="AN1064" s="6">
        <f t="shared" ref="AN1064" si="12226">$Q$4*$AF$52 *G1064</f>
        <v>-1.5455033462946863E-4</v>
      </c>
      <c r="AO1064" s="6">
        <f t="shared" ref="AO1064" si="12227">$Q$4*$AF$52 *H1064</f>
        <v>-1.5455033462946863E-4</v>
      </c>
      <c r="AP1064" s="6">
        <f t="shared" ref="AP1064" si="12228">$Q$4*$AF$52 *I1064</f>
        <v>-6.3716104499658254E-4</v>
      </c>
      <c r="AQ1064" s="6">
        <f t="shared" ref="AQ1064" si="12229">$Q$4*$AF$52 *J1064</f>
        <v>-1.5914662710915544E-4</v>
      </c>
      <c r="AR1064" s="6">
        <f t="shared" ref="AR1064" si="12230">$Q$4*$AF$52 *K1064</f>
        <v>-1.5546959312540598E-4</v>
      </c>
      <c r="AS1064" s="6">
        <f t="shared" ref="AS1064" si="12231">$Q$4*$AF$52 *L1064</f>
        <v>-1.6374291958884223E-4</v>
      </c>
      <c r="AT1064" s="6">
        <f t="shared" ref="AT1064" si="12232">$Q$4*$AF$52 *M1064</f>
        <v>-1.5914662710915544E-4</v>
      </c>
      <c r="AU1064" s="6">
        <f t="shared" ref="AU1064" si="12233">$Q$4*$AF$52 *N1064</f>
        <v>-1.8672438198727621E-4</v>
      </c>
      <c r="AV1064" s="6">
        <f>$Q$4*$AG$52 *B1064</f>
        <v>-5.0799712809904275E-5</v>
      </c>
      <c r="AW1064" s="6">
        <f t="shared" ref="AW1064" si="12234">$Q$4*$AG$52 *C1064</f>
        <v>-1.8017311713628017E-5</v>
      </c>
      <c r="AX1064" s="6">
        <f t="shared" ref="AX1064" si="12235">$Q$4*$AG$52 *D1064</f>
        <v>-1.9578378432498315E-5</v>
      </c>
      <c r="AY1064" s="6">
        <f t="shared" ref="AY1064" si="12236">$Q$4*$AG$52 *E1064</f>
        <v>-8.4102469479137277E-5</v>
      </c>
      <c r="AZ1064" s="6">
        <f t="shared" ref="AZ1064" si="12237">$Q$4*$AG$52 *F1064</f>
        <v>-1.5435047182830067E-4</v>
      </c>
      <c r="BA1064" s="6">
        <f t="shared" ref="BA1064" si="12238">$Q$4*$AG$52 *G1064</f>
        <v>-1.7496956140671253E-5</v>
      </c>
      <c r="BB1064" s="6">
        <f t="shared" ref="BB1064" si="12239">$Q$4*$AG$52 *H1064</f>
        <v>-1.7496956140671253E-5</v>
      </c>
      <c r="BC1064" s="6">
        <f t="shared" ref="BC1064" si="12240">$Q$4*$AG$52 *I1064</f>
        <v>-7.2134291301131665E-5</v>
      </c>
      <c r="BD1064" s="6">
        <f t="shared" ref="BD1064" si="12241">$Q$4*$AG$52 *J1064</f>
        <v>-1.8017311713628017E-5</v>
      </c>
      <c r="BE1064" s="6">
        <f t="shared" ref="BE1064" si="12242">$Q$4*$AG$52 *K1064</f>
        <v>-1.7601027255262605E-5</v>
      </c>
      <c r="BF1064" s="6">
        <f t="shared" ref="BF1064" si="12243">$Q$4*$AG$52 *L1064</f>
        <v>-1.8537667286584785E-5</v>
      </c>
      <c r="BG1064" s="6">
        <f t="shared" ref="BG1064" si="12244">$Q$4*$AG$52 *M1064</f>
        <v>-1.8017311713628017E-5</v>
      </c>
      <c r="BH1064" s="6">
        <f t="shared" ref="BH1064" si="12245">$Q$4*$AG$52 *N1064</f>
        <v>-2.1139445151368612E-5</v>
      </c>
      <c r="BI1064" s="6">
        <f>$Q$4*$AH$52 *B1064</f>
        <v>-2.4001231093712511E-5</v>
      </c>
      <c r="BJ1064" s="6">
        <f t="shared" ref="BJ1064" si="12246">$Q$4*$AH$52 *C1064</f>
        <v>-8.5126005287559081E-6</v>
      </c>
      <c r="BK1064" s="6">
        <f t="shared" ref="BK1064" si="12247">$Q$4*$AH$52 *D1064</f>
        <v>-9.2501543651824131E-6</v>
      </c>
      <c r="BL1064" s="6">
        <f t="shared" ref="BL1064" si="12248">$Q$4*$AH$52 *E1064</f>
        <v>-3.9735712937477939E-5</v>
      </c>
      <c r="BM1064" s="6">
        <f t="shared" ref="BM1064" si="12249">$Q$4*$AH$52 *F1064</f>
        <v>-7.292563557667065E-5</v>
      </c>
      <c r="BN1064" s="6">
        <f t="shared" ref="BN1064" si="12250">$Q$4*$AH$52 *G1064</f>
        <v>-8.2667492499470737E-6</v>
      </c>
      <c r="BO1064" s="6">
        <f t="shared" ref="BO1064" si="12251">$Q$4*$AH$52 *H1064</f>
        <v>-8.2667492499470737E-6</v>
      </c>
      <c r="BP1064" s="6">
        <f t="shared" ref="BP1064" si="12252">$Q$4*$AH$52 *I1064</f>
        <v>-3.4081133524874732E-5</v>
      </c>
      <c r="BQ1064" s="6">
        <f t="shared" ref="BQ1064" si="12253">$Q$4*$AH$52 *J1064</f>
        <v>-8.5126005287559081E-6</v>
      </c>
      <c r="BR1064" s="6">
        <f t="shared" ref="BR1064" si="12254">$Q$4*$AH$52 *K1064</f>
        <v>-8.3159195057088406E-6</v>
      </c>
      <c r="BS1064" s="6">
        <f t="shared" ref="BS1064" si="12255">$Q$4*$AH$52 *L1064</f>
        <v>-8.7584518075647443E-6</v>
      </c>
      <c r="BT1064" s="6">
        <f t="shared" ref="BT1064" si="12256">$Q$4*$AH$52 *M1064</f>
        <v>-8.5126005287559081E-6</v>
      </c>
      <c r="BU1064" s="6">
        <f t="shared" ref="BU1064" si="12257">$Q$4*$AH$52 *N1064</f>
        <v>-9.9877082016089164E-6</v>
      </c>
      <c r="BV1064" s="6">
        <f>$Q$4*AF1064</f>
        <v>-8.6777433176031494E-4</v>
      </c>
      <c r="BW1064" s="6">
        <f>$Q$4*AG1064</f>
        <v>2.5075127922066922E-4</v>
      </c>
      <c r="BX1064" s="10">
        <f>$Q$4*AH1064</f>
        <v>5.3463995785338087E-4</v>
      </c>
    </row>
    <row r="1065" spans="1:76" x14ac:dyDescent="0.25">
      <c r="A1065" s="53"/>
      <c r="B1065" s="21" t="s">
        <v>74</v>
      </c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13">
        <f>Y1062+Y1064</f>
        <v>0.37095229843640404</v>
      </c>
      <c r="Z1065" s="13">
        <f t="shared" ref="Z1065:AB1065" si="12258">Z1062+Z1064</f>
        <v>-0.27613305554943612</v>
      </c>
      <c r="AA1065" s="13">
        <f t="shared" si="12258"/>
        <v>-0.40582444902368819</v>
      </c>
      <c r="AB1065" s="13">
        <f t="shared" si="12258"/>
        <v>0.34607463023139323</v>
      </c>
      <c r="AC1065" s="36" t="s">
        <v>74</v>
      </c>
      <c r="AD1065" s="36"/>
      <c r="AE1065" s="36"/>
      <c r="AF1065" s="36"/>
      <c r="AG1065" s="36"/>
      <c r="AH1065" s="36"/>
      <c r="AI1065" s="14">
        <f>AI1062+AI1064</f>
        <v>-5.536014668597497E-2</v>
      </c>
      <c r="AJ1065" s="14">
        <f t="shared" ref="AJ1065:BV1065" si="12259">AJ1062+AJ1064</f>
        <v>0.77269964124651713</v>
      </c>
      <c r="AK1065" s="14">
        <f t="shared" si="12259"/>
        <v>0.49467044034749275</v>
      </c>
      <c r="AL1065" s="14">
        <f t="shared" si="12259"/>
        <v>-2.6166057812806987E-3</v>
      </c>
      <c r="AM1065" s="14">
        <f t="shared" si="12259"/>
        <v>3.3833844124914081E-2</v>
      </c>
      <c r="AN1065" s="14">
        <f t="shared" si="12259"/>
        <v>0.37291578847556389</v>
      </c>
      <c r="AO1065" s="14">
        <f t="shared" si="12259"/>
        <v>0.91955928142230881</v>
      </c>
      <c r="AP1065" s="14">
        <f t="shared" si="12259"/>
        <v>-1.8286264898455347E-3</v>
      </c>
      <c r="AQ1065" s="14">
        <f t="shared" si="12259"/>
        <v>0.5881964714171094</v>
      </c>
      <c r="AR1065" s="14">
        <f t="shared" si="12259"/>
        <v>7.7884497394205193E-2</v>
      </c>
      <c r="AS1065" s="14">
        <f t="shared" si="12259"/>
        <v>0.54431882207329718</v>
      </c>
      <c r="AT1065" s="14">
        <f t="shared" si="12259"/>
        <v>0.92266946215364332</v>
      </c>
      <c r="AU1065" s="14">
        <f t="shared" si="12259"/>
        <v>0.83622368826596882</v>
      </c>
      <c r="AV1065" s="14">
        <f t="shared" si="12259"/>
        <v>0.6430902567087603</v>
      </c>
      <c r="AW1065" s="14">
        <f t="shared" si="12259"/>
        <v>0.89300016130481163</v>
      </c>
      <c r="AX1065" s="14">
        <f t="shared" si="12259"/>
        <v>0.68367665575370751</v>
      </c>
      <c r="AY1065" s="14">
        <f t="shared" si="12259"/>
        <v>0.91684890786950834</v>
      </c>
      <c r="AZ1065" s="14">
        <f t="shared" si="12259"/>
        <v>0.66633834695348071</v>
      </c>
      <c r="BA1065" s="14">
        <f t="shared" si="12259"/>
        <v>0.18580208130230408</v>
      </c>
      <c r="BB1065" s="14">
        <f t="shared" si="12259"/>
        <v>0.33898024818114547</v>
      </c>
      <c r="BC1065" s="14">
        <f t="shared" si="12259"/>
        <v>0.79015255715457555</v>
      </c>
      <c r="BD1065" s="14">
        <f t="shared" si="12259"/>
        <v>0.6847447977636093</v>
      </c>
      <c r="BE1065" s="14">
        <f t="shared" si="12259"/>
        <v>4.3346625169869382E-2</v>
      </c>
      <c r="BF1065" s="14">
        <f t="shared" si="12259"/>
        <v>0.64783777187528102</v>
      </c>
      <c r="BG1065" s="14">
        <f t="shared" si="12259"/>
        <v>0.77398518123914628</v>
      </c>
      <c r="BH1065" s="14">
        <f t="shared" si="12259"/>
        <v>0.97824413683656464</v>
      </c>
      <c r="BI1065" s="14">
        <f t="shared" si="12259"/>
        <v>0.74012922781636736</v>
      </c>
      <c r="BJ1065" s="14">
        <f t="shared" si="12259"/>
        <v>0.38491972877949288</v>
      </c>
      <c r="BK1065" s="14">
        <f t="shared" si="12259"/>
        <v>0.33156731234143805</v>
      </c>
      <c r="BL1065" s="14">
        <f t="shared" si="12259"/>
        <v>5.8420873144343223E-2</v>
      </c>
      <c r="BM1065" s="14">
        <f t="shared" si="12259"/>
        <v>0.76361955534076054</v>
      </c>
      <c r="BN1065" s="14">
        <f t="shared" si="12259"/>
        <v>0.46530499384265206</v>
      </c>
      <c r="BO1065" s="14">
        <f t="shared" si="12259"/>
        <v>0.88903448736922297</v>
      </c>
      <c r="BP1065" s="14">
        <f t="shared" si="12259"/>
        <v>0.34013799854677057</v>
      </c>
      <c r="BQ1065" s="14">
        <f t="shared" si="12259"/>
        <v>0.37135991598526691</v>
      </c>
      <c r="BR1065" s="14">
        <f t="shared" si="12259"/>
        <v>0.31938195519175649</v>
      </c>
      <c r="BS1065" s="14">
        <f t="shared" si="12259"/>
        <v>0.20192728301427285</v>
      </c>
      <c r="BT1065" s="14">
        <f t="shared" si="12259"/>
        <v>0.79099265154000697</v>
      </c>
      <c r="BU1065" s="14">
        <f t="shared" si="12259"/>
        <v>0.21133892745273439</v>
      </c>
      <c r="BV1065" s="14">
        <f t="shared" si="12259"/>
        <v>4.0956591166258487E-2</v>
      </c>
      <c r="BW1065" s="14">
        <f>BW1062+BW1064</f>
        <v>0.31768284088193838</v>
      </c>
      <c r="BX1065" s="15">
        <f t="shared" ref="BX1065" si="12260">BX1062+BX1064</f>
        <v>0.56376459304913695</v>
      </c>
    </row>
    <row r="1066" spans="1:76" x14ac:dyDescent="0.25">
      <c r="A1066" s="53"/>
      <c r="BX1066" s="12"/>
    </row>
    <row r="1067" spans="1:76" ht="14.25" customHeight="1" x14ac:dyDescent="0.25">
      <c r="A1067" s="53"/>
      <c r="B1067" s="8">
        <v>0.32007434944237922</v>
      </c>
      <c r="C1067" s="3">
        <v>0.1</v>
      </c>
      <c r="D1067" s="3">
        <v>0.10594795539033458</v>
      </c>
      <c r="E1067" s="3">
        <v>0.45687732342007437</v>
      </c>
      <c r="F1067" s="3">
        <v>0.9</v>
      </c>
      <c r="G1067" s="3">
        <v>0.1</v>
      </c>
      <c r="H1067" s="3">
        <v>0.10594795539033458</v>
      </c>
      <c r="I1067" s="3">
        <v>0.45985130111524164</v>
      </c>
      <c r="J1067" s="3">
        <v>0.10297397769516729</v>
      </c>
      <c r="K1067" s="3">
        <v>0.10059479553903346</v>
      </c>
      <c r="L1067" s="3">
        <v>0.10297397769516729</v>
      </c>
      <c r="M1067" s="3">
        <v>0.10297397769516729</v>
      </c>
      <c r="N1067" s="3">
        <v>0.10892193308550187</v>
      </c>
      <c r="O1067" s="3">
        <v>0</v>
      </c>
      <c r="P1067" s="6">
        <f>$BV$43+ (B1067*AI1061) + (C1067*$AJ$43) +(D1067*$AK$43)+(E1067*$AL$43)+(F1067*$AM$43)+(G1067*$AN$43)+(H1067*$AO$43)+(I1067*$AP$43)+(J1067*$AQ$43)+(K1067*$AR$43)+(L1067*$AS$43)+(M1067*$AT$43)+(N1067*$AU$43)</f>
        <v>1.1143230549601821</v>
      </c>
      <c r="Q1067" s="6">
        <f>$BW$43+ (B1067*$AV$43) + (C1067*$AW$43) +(D1067*$AX$43)+(E1067*$AY$43)+(F1067*$AZ$43)+(G1067*$BA$43)+(H1067*$BB$43)+(I1067*$BC$43)+(J1067*$BD$43)+(K1067*$BE$43)+(L1067*$BF$43)+(M1067*$BG$43)+(N1067*$BH$43)</f>
        <v>2.4954608669463334</v>
      </c>
      <c r="R1067" s="6">
        <f>$BX$43+ (B1067*$BI$43) + (C1067*$BJ$43) +(D1067*$BK$43)+(E1067*$BL$43)+(F1067*$BM$43)+(G1067*$BN$43)+(H1067*$BO$43)+(I1067*$BP$43)+(J1067*$BQ$43)+(K1067*$BR$43)+(L1067*$BS$43)+(M1067*$BT$43)+(N1067*$BU$43)</f>
        <v>2.053859722839591</v>
      </c>
      <c r="S1067" s="6">
        <f t="shared" ref="S1067" si="12261">1/(1+EXP(-P1067))</f>
        <v>0.75293418375792309</v>
      </c>
      <c r="T1067" s="6">
        <f>1/(1+EXP(-Q1067))</f>
        <v>0.92382299661895484</v>
      </c>
      <c r="U1067" s="6">
        <f>1/(1+EXP(-R1067))</f>
        <v>0.88633704164848148</v>
      </c>
      <c r="V1067" s="6">
        <f>AB1055+(S1067*Y1055)+(T1067*Z1055)+(U1067*AA1055)</f>
        <v>1.1063833918232735E-2</v>
      </c>
      <c r="W1067" s="6">
        <f t="shared" ref="W1067" si="12262">1/(1+EXP(-V1067))</f>
        <v>0.50276593026518612</v>
      </c>
      <c r="X1067" s="6">
        <f>(O1067 -W1067) *W1067 * (1-W1067)</f>
        <v>-0.12568763622079002</v>
      </c>
      <c r="Y1067" s="6">
        <f>$Q$4*X1067*S1067</f>
        <v>-9.463451778636332E-3</v>
      </c>
      <c r="Z1067" s="6">
        <f>$Q$4*X1067*T1067</f>
        <v>-1.1611312873144333E-2</v>
      </c>
      <c r="AA1067" s="6">
        <f>$Q$4*X1067*U1067</f>
        <v>-1.1140160765972556E-2</v>
      </c>
      <c r="AB1067" s="6">
        <f>$Q$4*X1067</f>
        <v>-1.2568763622079003E-2</v>
      </c>
      <c r="AC1067" s="6">
        <f>$X1067 *Y1055</f>
        <v>-4.6642468002165656E-2</v>
      </c>
      <c r="AD1067" s="6">
        <f>$X1067 *Z1055</f>
        <v>3.4693154186588152E-2</v>
      </c>
      <c r="AE1067" s="6">
        <f>$X1067 *AA1055</f>
        <v>5.0991061779433043E-2</v>
      </c>
      <c r="AF1067" s="6">
        <f>AC1067 *S1067*(1 - S1067)</f>
        <v>-8.6766323991203254E-3</v>
      </c>
      <c r="AG1067" s="6">
        <f>AD1067 *T1067*(1 - T1067)</f>
        <v>2.4414983757960595E-3</v>
      </c>
      <c r="AH1067" s="6">
        <f>AE1067 *U1067*(1 - U1067)</f>
        <v>5.1370277334410871E-3</v>
      </c>
      <c r="AI1067" s="6">
        <f t="shared" ref="AI1067" si="12263">$Q$4*$AF$33 *B1067</f>
        <v>-4.7762817871976817E-4</v>
      </c>
      <c r="AJ1067" s="6">
        <f t="shared" ref="AJ1067" si="12264">$Q$4*$AF$33 *C1067</f>
        <v>-1.4922413481488689E-4</v>
      </c>
      <c r="AK1067" s="6">
        <f t="shared" ref="AK1067" si="12265">$Q$4*$AF$33 *D1067</f>
        <v>-1.5809991978528909E-4</v>
      </c>
      <c r="AL1067" s="6">
        <f t="shared" ref="AL1067" si="12266">$Q$4*$AF$33 *E1067</f>
        <v>-6.817712330390186E-4</v>
      </c>
      <c r="AM1067" s="6">
        <f t="shared" ref="AM1067" si="12267">$Q$4*$AF$33 *F1067</f>
        <v>-1.3430172133339822E-3</v>
      </c>
      <c r="AN1067" s="6">
        <f t="shared" ref="AN1067" si="12268">$Q$4*$AF$33 *G1067</f>
        <v>-1.4922413481488689E-4</v>
      </c>
      <c r="AO1067" s="6">
        <f t="shared" ref="AO1067" si="12269">$Q$4*$AF$33 *H1067</f>
        <v>-1.5809991978528909E-4</v>
      </c>
      <c r="AP1067" s="6">
        <f t="shared" ref="AP1067" si="12270">$Q$4*$AF$33 *I1067</f>
        <v>-6.8620912552421962E-4</v>
      </c>
      <c r="AQ1067" s="6">
        <f t="shared" ref="AQ1067" si="12271">$Q$4*$AF$33 *J1067</f>
        <v>-1.5366202730008799E-4</v>
      </c>
      <c r="AR1067" s="6">
        <f t="shared" ref="AR1067" si="12272">$Q$4*$AF$33 *K1067</f>
        <v>-1.501117133119271E-4</v>
      </c>
      <c r="AS1067" s="6">
        <f t="shared" ref="AS1067" si="12273">$Q$4*$AF$33 *L1067</f>
        <v>-1.5366202730008799E-4</v>
      </c>
      <c r="AT1067" s="6">
        <f t="shared" ref="AT1067" si="12274">$Q$4*$AF$33 *M1067</f>
        <v>-1.5366202730008799E-4</v>
      </c>
      <c r="AU1067" s="6">
        <f t="shared" ref="AU1067" si="12275">$Q$4*$AF$33 *N1067</f>
        <v>-1.6253781227049019E-4</v>
      </c>
      <c r="AV1067" s="6">
        <f t="shared" ref="AV1067" si="12276">$Q$4*$AG$33 *B1067</f>
        <v>-5.733351398497838E-5</v>
      </c>
      <c r="AW1067" s="6">
        <f t="shared" ref="AW1067" si="12277">$Q$4*$AG$33 *C1067</f>
        <v>-1.7912561279859678E-5</v>
      </c>
      <c r="AX1067" s="6">
        <f t="shared" ref="AX1067" si="12278">$Q$4*$AG$33 *D1067</f>
        <v>-1.8977992434052078E-5</v>
      </c>
      <c r="AY1067" s="6">
        <f t="shared" ref="AY1067" si="12279">$Q$4*$AG$33 *E1067</f>
        <v>-8.1838430531403508E-5</v>
      </c>
      <c r="AZ1067" s="6">
        <f t="shared" ref="AZ1067" si="12280">$Q$4*$AG$33 *F1067</f>
        <v>-1.6121305151873711E-4</v>
      </c>
      <c r="BA1067" s="6">
        <f t="shared" ref="BA1067" si="12281">$Q$4*$AG$33 *G1067</f>
        <v>-1.7912561279859678E-5</v>
      </c>
      <c r="BB1067" s="6">
        <f t="shared" ref="BB1067" si="12282">$Q$4*$AG$33 *H1067</f>
        <v>-1.8977992434052078E-5</v>
      </c>
      <c r="BC1067" s="6">
        <f t="shared" ref="BC1067" si="12283">$Q$4*$AG$33 *I1067</f>
        <v>-8.2371146108499717E-5</v>
      </c>
      <c r="BD1067" s="6">
        <f t="shared" ref="BD1067" si="12284">$Q$4*$AG$33 *J1067</f>
        <v>-1.8445276856955879E-5</v>
      </c>
      <c r="BE1067" s="6">
        <f t="shared" ref="BE1067" si="12285">$Q$4*$AG$33 *K1067</f>
        <v>-1.8019104395278919E-5</v>
      </c>
      <c r="BF1067" s="6">
        <f t="shared" ref="BF1067" si="12286">$Q$4*$AG$33 *L1067</f>
        <v>-1.8445276856955879E-5</v>
      </c>
      <c r="BG1067" s="6">
        <f t="shared" ref="BG1067" si="12287">$Q$4*$AG$33 *M1067</f>
        <v>-1.8445276856955879E-5</v>
      </c>
      <c r="BH1067" s="6">
        <f t="shared" ref="BH1067" si="12288">$Q$4*$AG$33 *N1067</f>
        <v>-1.9510708011148276E-5</v>
      </c>
      <c r="BI1067" s="6">
        <f t="shared" ref="BI1067" si="12289">$Q$4*$AH$33 *B1067</f>
        <v>-3.1616436273228051E-5</v>
      </c>
      <c r="BJ1067" s="6">
        <f t="shared" ref="BJ1067" si="12290">$Q$4*$AH$33 *C1067</f>
        <v>-9.8778412979074856E-6</v>
      </c>
      <c r="BK1067" s="6">
        <f t="shared" ref="BK1067" si="12291">$Q$4*$AH$33 *D1067</f>
        <v>-1.0465370891835069E-5</v>
      </c>
      <c r="BL1067" s="6">
        <f t="shared" ref="BL1067" si="12292">$Q$4*$AH$33 *E1067</f>
        <v>-4.5129616933562451E-5</v>
      </c>
      <c r="BM1067" s="6">
        <f t="shared" ref="BM1067" si="12293">$Q$4*$AH$33 *F1067</f>
        <v>-8.8900571681167377E-5</v>
      </c>
      <c r="BN1067" s="6">
        <f t="shared" ref="BN1067" si="12294">$Q$4*$AH$33 *G1067</f>
        <v>-9.8778412979074856E-6</v>
      </c>
      <c r="BO1067" s="6">
        <f t="shared" ref="BO1067" si="12295">$Q$4*$AH$33 *H1067</f>
        <v>-1.0465370891835069E-5</v>
      </c>
      <c r="BP1067" s="6">
        <f t="shared" ref="BP1067" si="12296">$Q$4*$AH$33 *I1067</f>
        <v>-4.5423381730526246E-5</v>
      </c>
      <c r="BQ1067" s="6">
        <f t="shared" ref="BQ1067" si="12297">$Q$4*$AH$33 *J1067</f>
        <v>-1.0171606094871277E-5</v>
      </c>
      <c r="BR1067" s="6">
        <f t="shared" ref="BR1067" si="12298">$Q$4*$AH$33 *K1067</f>
        <v>-9.9365942573002432E-6</v>
      </c>
      <c r="BS1067" s="6">
        <f t="shared" ref="BS1067" si="12299">$Q$4*$AH$33 *L1067</f>
        <v>-1.0171606094871277E-5</v>
      </c>
      <c r="BT1067" s="6">
        <f t="shared" ref="BT1067" si="12300">$Q$4*$AH$33 *M1067</f>
        <v>-1.0171606094871277E-5</v>
      </c>
      <c r="BU1067" s="6">
        <f t="shared" ref="BU1067" si="12301">$Q$4*$AH$33 *N1067</f>
        <v>-1.075913568879886E-5</v>
      </c>
      <c r="BV1067" s="6">
        <f>AF1067*BV1065</f>
        <v>-3.5536528587068369E-4</v>
      </c>
      <c r="BW1067" s="6">
        <f t="shared" ref="BW1067" si="12302">AG1067*BW1065</f>
        <v>7.7562214003153054E-4</v>
      </c>
      <c r="BX1067" s="10">
        <f>AH1067*BX1065</f>
        <v>2.8960743496255449E-3</v>
      </c>
    </row>
    <row r="1068" spans="1:76" x14ac:dyDescent="0.25">
      <c r="A1068" s="53"/>
      <c r="B1068" s="21" t="s">
        <v>74</v>
      </c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13">
        <f>Y1065+Y1067</f>
        <v>0.3614888466577677</v>
      </c>
      <c r="Z1068" s="13">
        <f t="shared" ref="Z1068:AB1068" si="12303">Z1065+Z1067</f>
        <v>-0.28774436842258044</v>
      </c>
      <c r="AA1068" s="13">
        <f t="shared" si="12303"/>
        <v>-0.41696460978966077</v>
      </c>
      <c r="AB1068" s="13">
        <f t="shared" si="12303"/>
        <v>0.33350586660931425</v>
      </c>
      <c r="AC1068" s="36" t="s">
        <v>74</v>
      </c>
      <c r="AD1068" s="36"/>
      <c r="AE1068" s="36"/>
      <c r="AF1068" s="36"/>
      <c r="AG1068" s="36"/>
      <c r="AH1068" s="36"/>
      <c r="AI1068" s="14">
        <f>AI1065+AI1067</f>
        <v>-5.5837774864694739E-2</v>
      </c>
      <c r="AJ1068" s="14">
        <f t="shared" ref="AJ1068:BX1068" si="12304">AJ1065+AJ1067</f>
        <v>0.77255041711170225</v>
      </c>
      <c r="AK1068" s="14">
        <f t="shared" si="12304"/>
        <v>0.49451234042770748</v>
      </c>
      <c r="AL1068" s="14">
        <f t="shared" si="12304"/>
        <v>-3.2983770143197172E-3</v>
      </c>
      <c r="AM1068" s="14">
        <f t="shared" si="12304"/>
        <v>3.2490826911580097E-2</v>
      </c>
      <c r="AN1068" s="14">
        <f t="shared" si="12304"/>
        <v>0.37276656434074901</v>
      </c>
      <c r="AO1068" s="14">
        <f t="shared" si="12304"/>
        <v>0.91940118150252348</v>
      </c>
      <c r="AP1068" s="14">
        <f t="shared" si="12304"/>
        <v>-2.5148356153697543E-3</v>
      </c>
      <c r="AQ1068" s="14">
        <f t="shared" si="12304"/>
        <v>0.58804280938980935</v>
      </c>
      <c r="AR1068" s="14">
        <f t="shared" si="12304"/>
        <v>7.7734385680893262E-2</v>
      </c>
      <c r="AS1068" s="14">
        <f t="shared" si="12304"/>
        <v>0.54416516004599713</v>
      </c>
      <c r="AT1068" s="14">
        <f t="shared" si="12304"/>
        <v>0.92251580012634327</v>
      </c>
      <c r="AU1068" s="14">
        <f t="shared" si="12304"/>
        <v>0.83606115045369833</v>
      </c>
      <c r="AV1068" s="14">
        <f t="shared" si="12304"/>
        <v>0.64303292319477534</v>
      </c>
      <c r="AW1068" s="14">
        <f t="shared" si="12304"/>
        <v>0.89298224874353183</v>
      </c>
      <c r="AX1068" s="14">
        <f t="shared" si="12304"/>
        <v>0.68365767776127351</v>
      </c>
      <c r="AY1068" s="14">
        <f t="shared" si="12304"/>
        <v>0.9167670694389769</v>
      </c>
      <c r="AZ1068" s="14">
        <f t="shared" si="12304"/>
        <v>0.66617713390196198</v>
      </c>
      <c r="BA1068" s="14">
        <f t="shared" si="12304"/>
        <v>0.18578416874102421</v>
      </c>
      <c r="BB1068" s="14">
        <f t="shared" si="12304"/>
        <v>0.33896127018871142</v>
      </c>
      <c r="BC1068" s="14">
        <f t="shared" si="12304"/>
        <v>0.79007018600846701</v>
      </c>
      <c r="BD1068" s="14">
        <f t="shared" si="12304"/>
        <v>0.6847263524867524</v>
      </c>
      <c r="BE1068" s="14">
        <f t="shared" si="12304"/>
        <v>4.3328606065474104E-2</v>
      </c>
      <c r="BF1068" s="14">
        <f t="shared" si="12304"/>
        <v>0.64781932659842412</v>
      </c>
      <c r="BG1068" s="14">
        <f t="shared" si="12304"/>
        <v>0.77396673596228938</v>
      </c>
      <c r="BH1068" s="14">
        <f t="shared" si="12304"/>
        <v>0.97822462612855354</v>
      </c>
      <c r="BI1068" s="14">
        <f t="shared" si="12304"/>
        <v>0.74009761138009411</v>
      </c>
      <c r="BJ1068" s="14">
        <f t="shared" si="12304"/>
        <v>0.38490985093819496</v>
      </c>
      <c r="BK1068" s="14">
        <f t="shared" si="12304"/>
        <v>0.33155684697054622</v>
      </c>
      <c r="BL1068" s="14">
        <f t="shared" si="12304"/>
        <v>5.8375743527409658E-2</v>
      </c>
      <c r="BM1068" s="14">
        <f t="shared" si="12304"/>
        <v>0.76353065476907933</v>
      </c>
      <c r="BN1068" s="14">
        <f t="shared" si="12304"/>
        <v>0.46529511600135415</v>
      </c>
      <c r="BO1068" s="14">
        <f t="shared" si="12304"/>
        <v>0.88902402199833108</v>
      </c>
      <c r="BP1068" s="14">
        <f t="shared" si="12304"/>
        <v>0.34009257516504005</v>
      </c>
      <c r="BQ1068" s="14">
        <f t="shared" si="12304"/>
        <v>0.37134974437917206</v>
      </c>
      <c r="BR1068" s="14">
        <f t="shared" si="12304"/>
        <v>0.3193720185974992</v>
      </c>
      <c r="BS1068" s="14">
        <f t="shared" si="12304"/>
        <v>0.20191711140817797</v>
      </c>
      <c r="BT1068" s="14">
        <f t="shared" si="12304"/>
        <v>0.79098247993391213</v>
      </c>
      <c r="BU1068" s="14">
        <f t="shared" si="12304"/>
        <v>0.21132816831704559</v>
      </c>
      <c r="BV1068" s="14">
        <f t="shared" si="12304"/>
        <v>4.0601225880387802E-2</v>
      </c>
      <c r="BW1068" s="14">
        <f t="shared" si="12304"/>
        <v>0.3184584630219699</v>
      </c>
      <c r="BX1068" s="15">
        <f t="shared" si="12304"/>
        <v>0.56666066739876253</v>
      </c>
    </row>
    <row r="1069" spans="1:76" x14ac:dyDescent="0.25">
      <c r="A1069" s="53"/>
      <c r="BX1069" s="12"/>
    </row>
    <row r="1070" spans="1:76" x14ac:dyDescent="0.25">
      <c r="A1070" s="53"/>
      <c r="B1070" s="8">
        <v>0.29330855018587365</v>
      </c>
      <c r="C1070" s="3">
        <v>0.10297397769516729</v>
      </c>
      <c r="D1070" s="3">
        <v>0.11189591078066916</v>
      </c>
      <c r="E1070" s="3">
        <v>0.45687732342007437</v>
      </c>
      <c r="F1070" s="3">
        <v>0.62639405204460963</v>
      </c>
      <c r="G1070" s="3">
        <v>0.1</v>
      </c>
      <c r="H1070" s="3">
        <v>0.1</v>
      </c>
      <c r="I1070" s="3">
        <v>0.51635687732342006</v>
      </c>
      <c r="J1070" s="3">
        <v>0.1</v>
      </c>
      <c r="K1070" s="3">
        <v>0.10118959107806692</v>
      </c>
      <c r="L1070" s="3">
        <v>0.10297397769516729</v>
      </c>
      <c r="M1070" s="3">
        <v>0.1</v>
      </c>
      <c r="N1070" s="3">
        <v>0.120817843866171</v>
      </c>
      <c r="O1070" s="3">
        <v>0</v>
      </c>
      <c r="P1070" s="6">
        <f>$BV$43+ (B1070*AI1064) + (C1070*$AJ$43) +(D1070*$AK$43)+(E1070*$AL$43)+(F1070*$AM$43)+(G1070*$AN$43)+(H1070*$AO$43)+(I1070*$AP$43)+(J1070*$AQ$43)+(K1070*$AR$43)+(L1070*$AS$43)+(M1070*$AT$43)+(N1070*$AU$43)</f>
        <v>1.0450014245468009</v>
      </c>
      <c r="Q1070" s="6">
        <f>$BW$43+ (B1070*$AV$43) + (C1070*$AW$43) +(D1070*$AX$43)+(E1070*$AY$43)+(F1070*$AZ$43)+(G1070*$BA$43)+(H1070*$BB$43)+(I1070*$BC$43)+(J1070*$BD$43)+(K1070*$BE$43)+(L1070*$BF$43)+(M1070*$BG$43)+(N1070*$BH$43)</f>
        <v>2.3443019607308897</v>
      </c>
      <c r="R1070" s="6">
        <f>$BX$43+ (B1070*$BI$43) + (C1070*$BJ$43) +(D1070*$BK$43)+(E1070*$BL$43)+(F1070*$BM$43)+(G1070*$BN$43)+(H1070*$BO$43)+(I1070*$BP$43)+(J1070*$BQ$43)+(K1070*$BR$43)+(L1070*$BS$43)+(M1070*$BT$43)+(N1070*$BU$43)</f>
        <v>1.8369785785248183</v>
      </c>
      <c r="S1070" s="6">
        <f t="shared" ref="S1070" si="12305">1/(1+EXP(-P1070))</f>
        <v>0.7398138808798016</v>
      </c>
      <c r="T1070" s="6">
        <f>1/(1+EXP(-Q1070))</f>
        <v>0.91248025012168565</v>
      </c>
      <c r="U1070" s="6">
        <f>1/(1+EXP(-R1070))</f>
        <v>0.86259097721480193</v>
      </c>
      <c r="V1070" s="6">
        <f>AB1055+(S1070*Y1055)+(T1070*Z1055)+(U1070*AA1055)</f>
        <v>1.8959514148629564E-2</v>
      </c>
      <c r="W1070" s="6">
        <f t="shared" ref="W1070" si="12306">1/(1+EXP(-V1070))</f>
        <v>0.50473973655794468</v>
      </c>
      <c r="X1070" s="6">
        <f>(O1070 -W1070) *W1070 * (1-W1070)</f>
        <v>-0.12617359510949855</v>
      </c>
      <c r="Y1070" s="6">
        <f>$Q$4*X1070*S1070</f>
        <v>-9.3344977062514885E-3</v>
      </c>
      <c r="Z1070" s="6">
        <f>$Q$4*X1070*T1070</f>
        <v>-1.1513091362426753E-2</v>
      </c>
      <c r="AA1070" s="6">
        <f>$Q$4*X1070*U1070</f>
        <v>-1.0883620470420711E-2</v>
      </c>
      <c r="AB1070" s="6">
        <f>$Q$4*X1070</f>
        <v>-1.2617359510949855E-2</v>
      </c>
      <c r="AC1070" s="6">
        <f>$X1070 *Y1055</f>
        <v>-4.6822806519131149E-2</v>
      </c>
      <c r="AD1070" s="6">
        <f>$X1070 *Z1055</f>
        <v>3.4827291856459608E-2</v>
      </c>
      <c r="AE1070" s="6">
        <f>$X1070 *AA1055</f>
        <v>5.1188213706714676E-2</v>
      </c>
      <c r="AF1070" s="6">
        <f>AC1070 *S1070*(1 - S1070)</f>
        <v>-9.0128893697096982E-3</v>
      </c>
      <c r="AG1070" s="6">
        <f>AD1070 *T1070*(1 - T1070)</f>
        <v>2.7813090342698947E-3</v>
      </c>
      <c r="AH1070" s="6">
        <f>AE1070 *U1070*(1 - U1070)</f>
        <v>6.0672254987958925E-3</v>
      </c>
      <c r="AI1070" s="6">
        <f t="shared" ref="AI1070" si="12307">$Q$4*$AF$33 *B1070</f>
        <v>-4.3768714635295826E-4</v>
      </c>
      <c r="AJ1070" s="6">
        <f t="shared" ref="AJ1070" si="12308">$Q$4*$AF$33 *C1070</f>
        <v>-1.5366202730008799E-4</v>
      </c>
      <c r="AK1070" s="6">
        <f t="shared" ref="AK1070" si="12309">$Q$4*$AF$33 *D1070</f>
        <v>-1.6697570475569131E-4</v>
      </c>
      <c r="AL1070" s="6">
        <f t="shared" ref="AL1070" si="12310">$Q$4*$AF$33 *E1070</f>
        <v>-6.817712330390186E-4</v>
      </c>
      <c r="AM1070" s="6">
        <f t="shared" ref="AM1070" si="12311">$Q$4*$AF$33 *F1070</f>
        <v>-9.3473110469548108E-4</v>
      </c>
      <c r="AN1070" s="6">
        <f t="shared" ref="AN1070" si="12312">$Q$4*$AF$33 *G1070</f>
        <v>-1.4922413481488689E-4</v>
      </c>
      <c r="AO1070" s="6">
        <f t="shared" ref="AO1070" si="12313">$Q$4*$AF$33 *H1070</f>
        <v>-1.4922413481488689E-4</v>
      </c>
      <c r="AP1070" s="6">
        <f t="shared" ref="AP1070" si="12314">$Q$4*$AF$33 *I1070</f>
        <v>-7.7052908274304044E-4</v>
      </c>
      <c r="AQ1070" s="6">
        <f t="shared" ref="AQ1070" si="12315">$Q$4*$AF$33 *J1070</f>
        <v>-1.4922413481488689E-4</v>
      </c>
      <c r="AR1070" s="6">
        <f t="shared" ref="AR1070" si="12316">$Q$4*$AF$33 *K1070</f>
        <v>-1.5099929180896734E-4</v>
      </c>
      <c r="AS1070" s="6">
        <f t="shared" ref="AS1070" si="12317">$Q$4*$AF$33 *L1070</f>
        <v>-1.5366202730008799E-4</v>
      </c>
      <c r="AT1070" s="6">
        <f t="shared" ref="AT1070" si="12318">$Q$4*$AF$33 *M1070</f>
        <v>-1.4922413481488689E-4</v>
      </c>
      <c r="AU1070" s="6">
        <f t="shared" ref="AU1070" si="12319">$Q$4*$AF$33 *N1070</f>
        <v>-1.8028938221129458E-4</v>
      </c>
      <c r="AV1070" s="6">
        <f t="shared" ref="AV1070" si="12320">$Q$4*$AG$33 *B1070</f>
        <v>-5.2539073791112597E-5</v>
      </c>
      <c r="AW1070" s="6">
        <f t="shared" ref="AW1070" si="12321">$Q$4*$AG$33 *C1070</f>
        <v>-1.8445276856955879E-5</v>
      </c>
      <c r="AX1070" s="6">
        <f t="shared" ref="AX1070" si="12322">$Q$4*$AG$33 *D1070</f>
        <v>-2.0043423588244475E-5</v>
      </c>
      <c r="AY1070" s="6">
        <f t="shared" ref="AY1070" si="12323">$Q$4*$AG$33 *E1070</f>
        <v>-8.1838430531403508E-5</v>
      </c>
      <c r="AZ1070" s="6">
        <f t="shared" ref="AZ1070" si="12324">$Q$4*$AG$33 *F1070</f>
        <v>-1.1220321842588683E-4</v>
      </c>
      <c r="BA1070" s="6">
        <f t="shared" ref="BA1070" si="12325">$Q$4*$AG$33 *G1070</f>
        <v>-1.7912561279859678E-5</v>
      </c>
      <c r="BB1070" s="6">
        <f t="shared" ref="BB1070" si="12326">$Q$4*$AG$33 *H1070</f>
        <v>-1.7912561279859678E-5</v>
      </c>
      <c r="BC1070" s="6">
        <f t="shared" ref="BC1070" si="12327">$Q$4*$AG$33 *I1070</f>
        <v>-9.2492742073327477E-5</v>
      </c>
      <c r="BD1070" s="6">
        <f t="shared" ref="BD1070" si="12328">$Q$4*$AG$33 *J1070</f>
        <v>-1.7912561279859678E-5</v>
      </c>
      <c r="BE1070" s="6">
        <f t="shared" ref="BE1070" si="12329">$Q$4*$AG$33 *K1070</f>
        <v>-1.812564751069816E-5</v>
      </c>
      <c r="BF1070" s="6">
        <f t="shared" ref="BF1070" si="12330">$Q$4*$AG$33 *L1070</f>
        <v>-1.8445276856955879E-5</v>
      </c>
      <c r="BG1070" s="6">
        <f t="shared" ref="BG1070" si="12331">$Q$4*$AG$33 *M1070</f>
        <v>-1.7912561279859678E-5</v>
      </c>
      <c r="BH1070" s="6">
        <f t="shared" ref="BH1070" si="12332">$Q$4*$AG$33 *N1070</f>
        <v>-2.164157031953307E-5</v>
      </c>
      <c r="BI1070" s="6">
        <f t="shared" ref="BI1070" si="12333">$Q$4*$AH$33 *B1070</f>
        <v>-2.897255310055393E-5</v>
      </c>
      <c r="BJ1070" s="6">
        <f t="shared" ref="BJ1070" si="12334">$Q$4*$AH$33 *C1070</f>
        <v>-1.0171606094871277E-5</v>
      </c>
      <c r="BK1070" s="6">
        <f t="shared" ref="BK1070" si="12335">$Q$4*$AH$33 *D1070</f>
        <v>-1.1052900485762652E-5</v>
      </c>
      <c r="BL1070" s="6">
        <f t="shared" ref="BL1070" si="12336">$Q$4*$AH$33 *E1070</f>
        <v>-4.5129616933562451E-5</v>
      </c>
      <c r="BM1070" s="6">
        <f t="shared" ref="BM1070" si="12337">$Q$4*$AH$33 *F1070</f>
        <v>-6.1874210360498563E-5</v>
      </c>
      <c r="BN1070" s="6">
        <f t="shared" ref="BN1070" si="12338">$Q$4*$AH$33 *G1070</f>
        <v>-9.8778412979074856E-6</v>
      </c>
      <c r="BO1070" s="6">
        <f t="shared" ref="BO1070" si="12339">$Q$4*$AH$33 *H1070</f>
        <v>-9.8778412979074856E-6</v>
      </c>
      <c r="BP1070" s="6">
        <f t="shared" ref="BP1070" si="12340">$Q$4*$AH$33 *I1070</f>
        <v>-5.1004912872838277E-5</v>
      </c>
      <c r="BQ1070" s="6">
        <f t="shared" ref="BQ1070" si="12341">$Q$4*$AH$33 *J1070</f>
        <v>-9.8778412979074856E-6</v>
      </c>
      <c r="BR1070" s="6">
        <f t="shared" ref="BR1070" si="12342">$Q$4*$AH$33 *K1070</f>
        <v>-9.9953472166930026E-6</v>
      </c>
      <c r="BS1070" s="6">
        <f t="shared" ref="BS1070" si="12343">$Q$4*$AH$33 *L1070</f>
        <v>-1.0171606094871277E-5</v>
      </c>
      <c r="BT1070" s="6">
        <f t="shared" ref="BT1070" si="12344">$Q$4*$AH$33 *M1070</f>
        <v>-9.8778412979074856E-6</v>
      </c>
      <c r="BU1070" s="6">
        <f t="shared" ref="BU1070" si="12345">$Q$4*$AH$33 *N1070</f>
        <v>-1.1934194876654025E-5</v>
      </c>
      <c r="BV1070" s="6">
        <f>AF1070*BV1068</f>
        <v>-3.6593435713452952E-4</v>
      </c>
      <c r="BW1070" s="6">
        <f t="shared" ref="BW1070" si="12346">AG1070*BW1068</f>
        <v>8.8573140024271002E-4</v>
      </c>
      <c r="BX1070" s="10">
        <f>AH1070*BX1068</f>
        <v>3.4380580504064701E-3</v>
      </c>
    </row>
    <row r="1071" spans="1:76" x14ac:dyDescent="0.25">
      <c r="A1071" s="53"/>
      <c r="B1071" s="21" t="s">
        <v>74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13">
        <f>Y1068+Y1070</f>
        <v>0.35215434895151621</v>
      </c>
      <c r="Z1071" s="13">
        <f t="shared" ref="Z1071:AB1071" si="12347">Z1068+Z1070</f>
        <v>-0.29925745978500717</v>
      </c>
      <c r="AA1071" s="13">
        <f t="shared" si="12347"/>
        <v>-0.42784823026008145</v>
      </c>
      <c r="AB1071" s="13">
        <f t="shared" si="12347"/>
        <v>0.32088850709836442</v>
      </c>
      <c r="AC1071" s="36" t="s">
        <v>74</v>
      </c>
      <c r="AD1071" s="36"/>
      <c r="AE1071" s="36"/>
      <c r="AF1071" s="36"/>
      <c r="AG1071" s="36"/>
      <c r="AH1071" s="36"/>
      <c r="AI1071" s="14">
        <f>AI1068+AI1070</f>
        <v>-5.6275462011047696E-2</v>
      </c>
      <c r="AJ1071" s="14">
        <f t="shared" ref="AJ1071:BX1071" si="12348">AJ1068+AJ1070</f>
        <v>0.7723967550844022</v>
      </c>
      <c r="AK1071" s="14">
        <f t="shared" si="12348"/>
        <v>0.49434536472295176</v>
      </c>
      <c r="AL1071" s="14">
        <f t="shared" si="12348"/>
        <v>-3.9801482473587361E-3</v>
      </c>
      <c r="AM1071" s="14">
        <f t="shared" si="12348"/>
        <v>3.1556095806884614E-2</v>
      </c>
      <c r="AN1071" s="14">
        <f t="shared" si="12348"/>
        <v>0.37261734020593412</v>
      </c>
      <c r="AO1071" s="14">
        <f t="shared" si="12348"/>
        <v>0.91925195736770859</v>
      </c>
      <c r="AP1071" s="14">
        <f t="shared" si="12348"/>
        <v>-3.2853646981127948E-3</v>
      </c>
      <c r="AQ1071" s="14">
        <f t="shared" si="12348"/>
        <v>0.58789358525499447</v>
      </c>
      <c r="AR1071" s="14">
        <f t="shared" si="12348"/>
        <v>7.7583386389084297E-2</v>
      </c>
      <c r="AS1071" s="14">
        <f t="shared" si="12348"/>
        <v>0.54401149801869708</v>
      </c>
      <c r="AT1071" s="14">
        <f t="shared" si="12348"/>
        <v>0.92236657599152838</v>
      </c>
      <c r="AU1071" s="14">
        <f t="shared" si="12348"/>
        <v>0.83588086107148707</v>
      </c>
      <c r="AV1071" s="14">
        <f t="shared" si="12348"/>
        <v>0.64298038412098424</v>
      </c>
      <c r="AW1071" s="14">
        <f t="shared" si="12348"/>
        <v>0.89296380346667492</v>
      </c>
      <c r="AX1071" s="14">
        <f t="shared" si="12348"/>
        <v>0.68363763433768532</v>
      </c>
      <c r="AY1071" s="14">
        <f t="shared" si="12348"/>
        <v>0.91668523100844546</v>
      </c>
      <c r="AZ1071" s="14">
        <f t="shared" si="12348"/>
        <v>0.66606493068353612</v>
      </c>
      <c r="BA1071" s="14">
        <f t="shared" si="12348"/>
        <v>0.18576625617974435</v>
      </c>
      <c r="BB1071" s="14">
        <f t="shared" si="12348"/>
        <v>0.33894335762743155</v>
      </c>
      <c r="BC1071" s="14">
        <f t="shared" si="12348"/>
        <v>0.78997769326639367</v>
      </c>
      <c r="BD1071" s="14">
        <f t="shared" si="12348"/>
        <v>0.68470843992547259</v>
      </c>
      <c r="BE1071" s="14">
        <f t="shared" si="12348"/>
        <v>4.3310480417963405E-2</v>
      </c>
      <c r="BF1071" s="14">
        <f t="shared" si="12348"/>
        <v>0.64780088132156721</v>
      </c>
      <c r="BG1071" s="14">
        <f t="shared" si="12348"/>
        <v>0.77394882340100957</v>
      </c>
      <c r="BH1071" s="14">
        <f t="shared" si="12348"/>
        <v>0.97820298455823396</v>
      </c>
      <c r="BI1071" s="14">
        <f t="shared" si="12348"/>
        <v>0.74006863882699359</v>
      </c>
      <c r="BJ1071" s="14">
        <f t="shared" si="12348"/>
        <v>0.38489967933210012</v>
      </c>
      <c r="BK1071" s="14">
        <f t="shared" si="12348"/>
        <v>0.33154579407006046</v>
      </c>
      <c r="BL1071" s="14">
        <f t="shared" si="12348"/>
        <v>5.8330613910476094E-2</v>
      </c>
      <c r="BM1071" s="14">
        <f t="shared" si="12348"/>
        <v>0.76346878055871881</v>
      </c>
      <c r="BN1071" s="14">
        <f t="shared" si="12348"/>
        <v>0.46528523816005624</v>
      </c>
      <c r="BO1071" s="14">
        <f t="shared" si="12348"/>
        <v>0.88901414415703317</v>
      </c>
      <c r="BP1071" s="14">
        <f t="shared" si="12348"/>
        <v>0.34004157025216719</v>
      </c>
      <c r="BQ1071" s="14">
        <f t="shared" si="12348"/>
        <v>0.37133986653787415</v>
      </c>
      <c r="BR1071" s="14">
        <f t="shared" si="12348"/>
        <v>0.31936202325028251</v>
      </c>
      <c r="BS1071" s="14">
        <f t="shared" si="12348"/>
        <v>0.2019069398020831</v>
      </c>
      <c r="BT1071" s="14">
        <f t="shared" si="12348"/>
        <v>0.79097260209261422</v>
      </c>
      <c r="BU1071" s="14">
        <f t="shared" si="12348"/>
        <v>0.21131623412216893</v>
      </c>
      <c r="BV1071" s="14">
        <f t="shared" si="12348"/>
        <v>4.0235291523253273E-2</v>
      </c>
      <c r="BW1071" s="14">
        <f t="shared" si="12348"/>
        <v>0.31934419442221262</v>
      </c>
      <c r="BX1071" s="15">
        <f t="shared" si="12348"/>
        <v>0.57009872544916895</v>
      </c>
    </row>
    <row r="1072" spans="1:76" x14ac:dyDescent="0.25">
      <c r="A1072" s="53"/>
      <c r="BX1072" s="12"/>
    </row>
    <row r="1073" spans="1:76" x14ac:dyDescent="0.25">
      <c r="A1073" s="53"/>
      <c r="B1073" s="8">
        <v>0.26654275092936808</v>
      </c>
      <c r="C1073" s="3">
        <v>0.10297397769516729</v>
      </c>
      <c r="D1073" s="3">
        <v>0.10892193308550187</v>
      </c>
      <c r="E1073" s="3">
        <v>0.48661710037174721</v>
      </c>
      <c r="F1073" s="3">
        <v>0.86133828996282535</v>
      </c>
      <c r="G1073" s="3">
        <v>0.10297397769516729</v>
      </c>
      <c r="H1073" s="3">
        <v>0.10594795539033458</v>
      </c>
      <c r="I1073" s="3">
        <v>0.52230483271375472</v>
      </c>
      <c r="J1073" s="3">
        <v>0.10297397769516729</v>
      </c>
      <c r="K1073" s="3">
        <v>0.10178438661710038</v>
      </c>
      <c r="L1073" s="3">
        <v>0.10594795539033458</v>
      </c>
      <c r="M1073" s="3">
        <v>0.10297397769516729</v>
      </c>
      <c r="N1073" s="3">
        <v>0.11784386617100373</v>
      </c>
      <c r="O1073" s="3">
        <v>1</v>
      </c>
      <c r="P1073" s="6">
        <f>$BV$43+ (B1073*AI1067) + (C1073*$AJ$43) +(D1073*$AK$43)+(E1073*$AL$43)+(F1073*$AM$43)+(G1073*$AN$43)+(H1073*$AO$43)+(I1073*$AP$43)+(J1073*$AQ$43)+(K1073*$AR$43)+(L1073*$AS$43)+(M1073*$AT$43)+(N1073*$AU$43)</f>
        <v>1.1317147385344517</v>
      </c>
      <c r="Q1073" s="6">
        <f>$BW$43+ (B1073*$AV$43) + (C1073*$AW$43) +(D1073*$AX$43)+(E1073*$AY$43)+(F1073*$AZ$43)+(G1073*$BA$43)+(H1073*$BB$43)+(I1073*$BC$43)+(J1073*$BD$43)+(K1073*$BE$43)+(L1073*$BF$43)+(M1073*$BG$43)+(N1073*$BH$43)</f>
        <v>2.5278153577523916</v>
      </c>
      <c r="R1073" s="6">
        <f>$BX$43+ (B1073*$BI$43) + (C1073*$BJ$43) +(D1073*$BK$43)+(E1073*$BL$43)+(F1073*$BM$43)+(G1073*$BN$43)+(H1073*$BO$43)+(I1073*$BP$43)+(J1073*$BQ$43)+(K1073*$BR$43)+(L1073*$BS$43)+(M1073*$BT$43)+(N1073*$BU$43)</f>
        <v>2.0140708588530623</v>
      </c>
      <c r="S1073" s="6">
        <f t="shared" ref="S1073" si="12349">1/(1+EXP(-P1073))</f>
        <v>0.75615520917549806</v>
      </c>
      <c r="T1073" s="6">
        <f>1/(1+EXP(-Q1073))</f>
        <v>0.92606892041802802</v>
      </c>
      <c r="U1073" s="6">
        <f>1/(1+EXP(-R1073))</f>
        <v>0.88226653012088019</v>
      </c>
      <c r="V1073" s="6">
        <f>AB1055+(S1073*Y1055)+(T1073*Z1055)+(U1073*AA1055)</f>
        <v>1.3290609021290534E-2</v>
      </c>
      <c r="W1073" s="6">
        <f t="shared" ref="W1073" si="12350">1/(1+EXP(-V1073))</f>
        <v>0.50332260334666556</v>
      </c>
      <c r="X1073" s="6">
        <f>(O1073 -W1073) *W1073 * (1-W1073)</f>
        <v>0.12416386599735489</v>
      </c>
      <c r="Y1073" s="6">
        <f>$Q$4*X1073*S1073</f>
        <v>9.3887154065268406E-3</v>
      </c>
      <c r="Z1073" s="6">
        <f>$Q$4*X1073*T1073</f>
        <v>1.1498429733909915E-2</v>
      </c>
      <c r="AA1073" s="6">
        <f>$Q$4*X1073*U1073</f>
        <v>1.0954562321988026E-2</v>
      </c>
      <c r="AB1073" s="6">
        <f>$Q$4*X1073</f>
        <v>1.241638659973549E-2</v>
      </c>
      <c r="AC1073" s="6">
        <f>$X1073 *Y1055</f>
        <v>4.6076999464239016E-2</v>
      </c>
      <c r="AD1073" s="6">
        <f>$X1073 *Z1055</f>
        <v>-3.427255279017314E-2</v>
      </c>
      <c r="AE1073" s="6">
        <f>$X1073 *AA1055</f>
        <v>-5.0372873197507995E-2</v>
      </c>
      <c r="AF1073" s="6">
        <f>AC1073 *S1073*(1 - S1073)</f>
        <v>8.4958849137563332E-3</v>
      </c>
      <c r="AG1073" s="6">
        <f>AD1073 *T1073*(1 - T1073)</f>
        <v>-2.3464797535756366E-3</v>
      </c>
      <c r="AH1073" s="6">
        <f>AE1073 *U1073*(1 - U1073)</f>
        <v>-5.2323461940817313E-3</v>
      </c>
      <c r="AI1073" s="6">
        <f t="shared" ref="AI1073" si="12351">$Q$4*$AF$33 *B1073</f>
        <v>-3.9774611398614841E-4</v>
      </c>
      <c r="AJ1073" s="6">
        <f t="shared" ref="AJ1073" si="12352">$Q$4*$AF$33 *C1073</f>
        <v>-1.5366202730008799E-4</v>
      </c>
      <c r="AK1073" s="6">
        <f t="shared" ref="AK1073" si="12353">$Q$4*$AF$33 *D1073</f>
        <v>-1.6253781227049019E-4</v>
      </c>
      <c r="AL1073" s="6">
        <f t="shared" ref="AL1073" si="12354">$Q$4*$AF$33 *E1073</f>
        <v>-7.2615015789102952E-4</v>
      </c>
      <c r="AM1073" s="6">
        <f t="shared" ref="AM1073" si="12355">$Q$4*$AF$33 *F1073</f>
        <v>-1.285324611026368E-3</v>
      </c>
      <c r="AN1073" s="6">
        <f t="shared" ref="AN1073" si="12356">$Q$4*$AF$33 *G1073</f>
        <v>-1.5366202730008799E-4</v>
      </c>
      <c r="AO1073" s="6">
        <f t="shared" ref="AO1073" si="12357">$Q$4*$AF$33 *H1073</f>
        <v>-1.5809991978528909E-4</v>
      </c>
      <c r="AP1073" s="6">
        <f t="shared" ref="AP1073" si="12358">$Q$4*$AF$33 *I1073</f>
        <v>-7.794048677134428E-4</v>
      </c>
      <c r="AQ1073" s="6">
        <f t="shared" ref="AQ1073" si="12359">$Q$4*$AF$33 *J1073</f>
        <v>-1.5366202730008799E-4</v>
      </c>
      <c r="AR1073" s="6">
        <f t="shared" ref="AR1073" si="12360">$Q$4*$AF$33 *K1073</f>
        <v>-1.5188687030600755E-4</v>
      </c>
      <c r="AS1073" s="6">
        <f t="shared" ref="AS1073" si="12361">$Q$4*$AF$33 *L1073</f>
        <v>-1.5809991978528909E-4</v>
      </c>
      <c r="AT1073" s="6">
        <f t="shared" ref="AT1073" si="12362">$Q$4*$AF$33 *M1073</f>
        <v>-1.5366202730008799E-4</v>
      </c>
      <c r="AU1073" s="6">
        <f t="shared" ref="AU1073" si="12363">$Q$4*$AF$33 *N1073</f>
        <v>-1.7585148972609351E-4</v>
      </c>
      <c r="AV1073" s="6">
        <f t="shared" ref="AV1073" si="12364">$Q$4*$AG$33 *B1073</f>
        <v>-4.7744633597246808E-5</v>
      </c>
      <c r="AW1073" s="6">
        <f t="shared" ref="AW1073" si="12365">$Q$4*$AG$33 *C1073</f>
        <v>-1.8445276856955879E-5</v>
      </c>
      <c r="AX1073" s="6">
        <f t="shared" ref="AX1073" si="12366">$Q$4*$AG$33 *D1073</f>
        <v>-1.9510708011148276E-5</v>
      </c>
      <c r="AY1073" s="6">
        <f t="shared" ref="AY1073" si="12367">$Q$4*$AG$33 *E1073</f>
        <v>-8.71655863023655E-5</v>
      </c>
      <c r="AZ1073" s="6">
        <f t="shared" ref="AZ1073" si="12368">$Q$4*$AG$33 *F1073</f>
        <v>-1.5428774901648652E-4</v>
      </c>
      <c r="BA1073" s="6">
        <f t="shared" ref="BA1073" si="12369">$Q$4*$AG$33 *G1073</f>
        <v>-1.8445276856955879E-5</v>
      </c>
      <c r="BB1073" s="6">
        <f t="shared" ref="BB1073" si="12370">$Q$4*$AG$33 *H1073</f>
        <v>-1.8977992434052078E-5</v>
      </c>
      <c r="BC1073" s="6">
        <f t="shared" ref="BC1073" si="12371">$Q$4*$AG$33 *I1073</f>
        <v>-9.3558173227519895E-5</v>
      </c>
      <c r="BD1073" s="6">
        <f t="shared" ref="BD1073" si="12372">$Q$4*$AG$33 *J1073</f>
        <v>-1.8445276856955879E-5</v>
      </c>
      <c r="BE1073" s="6">
        <f t="shared" ref="BE1073" si="12373">$Q$4*$AG$33 *K1073</f>
        <v>-1.8232190626117397E-5</v>
      </c>
      <c r="BF1073" s="6">
        <f t="shared" ref="BF1073" si="12374">$Q$4*$AG$33 *L1073</f>
        <v>-1.8977992434052078E-5</v>
      </c>
      <c r="BG1073" s="6">
        <f t="shared" ref="BG1073" si="12375">$Q$4*$AG$33 *M1073</f>
        <v>-1.8445276856955879E-5</v>
      </c>
      <c r="BH1073" s="6">
        <f t="shared" ref="BH1073" si="12376">$Q$4*$AG$33 *N1073</f>
        <v>-2.1108854742436872E-5</v>
      </c>
      <c r="BI1073" s="6">
        <f t="shared" ref="BI1073" si="12377">$Q$4*$AH$33 *B1073</f>
        <v>-2.6328669927879809E-5</v>
      </c>
      <c r="BJ1073" s="6">
        <f t="shared" ref="BJ1073" si="12378">$Q$4*$AH$33 *C1073</f>
        <v>-1.0171606094871277E-5</v>
      </c>
      <c r="BK1073" s="6">
        <f t="shared" ref="BK1073" si="12379">$Q$4*$AH$33 *D1073</f>
        <v>-1.075913568879886E-5</v>
      </c>
      <c r="BL1073" s="6">
        <f t="shared" ref="BL1073" si="12380">$Q$4*$AH$33 *E1073</f>
        <v>-4.8067264903200367E-5</v>
      </c>
      <c r="BM1073" s="6">
        <f t="shared" ref="BM1073" si="12381">$Q$4*$AH$33 *F1073</f>
        <v>-8.5081629320638089E-5</v>
      </c>
      <c r="BN1073" s="6">
        <f t="shared" ref="BN1073" si="12382">$Q$4*$AH$33 *G1073</f>
        <v>-1.0171606094871277E-5</v>
      </c>
      <c r="BO1073" s="6">
        <f t="shared" ref="BO1073" si="12383">$Q$4*$AH$33 *H1073</f>
        <v>-1.0465370891835069E-5</v>
      </c>
      <c r="BP1073" s="6">
        <f t="shared" ref="BP1073" si="12384">$Q$4*$AH$33 *I1073</f>
        <v>-5.1592442466765873E-5</v>
      </c>
      <c r="BQ1073" s="6">
        <f t="shared" ref="BQ1073" si="12385">$Q$4*$AH$33 *J1073</f>
        <v>-1.0171606094871277E-5</v>
      </c>
      <c r="BR1073" s="6">
        <f t="shared" ref="BR1073" si="12386">$Q$4*$AH$33 *K1073</f>
        <v>-1.005410017608576E-5</v>
      </c>
      <c r="BS1073" s="6">
        <f t="shared" ref="BS1073" si="12387">$Q$4*$AH$33 *L1073</f>
        <v>-1.0465370891835069E-5</v>
      </c>
      <c r="BT1073" s="6">
        <f t="shared" ref="BT1073" si="12388">$Q$4*$AH$33 *M1073</f>
        <v>-1.0171606094871277E-5</v>
      </c>
      <c r="BU1073" s="6">
        <f t="shared" ref="BU1073" si="12389">$Q$4*$AH$33 *N1073</f>
        <v>-1.1640430079690235E-5</v>
      </c>
      <c r="BV1073" s="6">
        <f>AF1073*BV1071</f>
        <v>3.4183440625299555E-4</v>
      </c>
      <c r="BW1073" s="6">
        <f t="shared" ref="BW1073" si="12390">AG1073*BW1071</f>
        <v>-7.4933468663364365E-4</v>
      </c>
      <c r="BX1073" s="10">
        <f>AH1073*BX1071</f>
        <v>-2.982953896354805E-3</v>
      </c>
    </row>
    <row r="1074" spans="1:76" x14ac:dyDescent="0.25">
      <c r="A1074" s="53"/>
      <c r="B1074" s="21" t="s">
        <v>74</v>
      </c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13">
        <f>Y1071+Y1073</f>
        <v>0.36154306435804306</v>
      </c>
      <c r="Z1074" s="13">
        <f t="shared" ref="Z1074:AB1074" si="12391">Z1071+Z1073</f>
        <v>-0.28775903005109726</v>
      </c>
      <c r="AA1074" s="13">
        <f t="shared" si="12391"/>
        <v>-0.4168936679380934</v>
      </c>
      <c r="AB1074" s="13">
        <f t="shared" si="12391"/>
        <v>0.3333048936980999</v>
      </c>
      <c r="AC1074" s="36" t="s">
        <v>74</v>
      </c>
      <c r="AD1074" s="36"/>
      <c r="AE1074" s="36"/>
      <c r="AF1074" s="36"/>
      <c r="AG1074" s="36"/>
      <c r="AH1074" s="36"/>
      <c r="AI1074" s="14">
        <f>AI1071+AI1073</f>
        <v>-5.6673208125033847E-2</v>
      </c>
      <c r="AJ1074" s="14">
        <f t="shared" ref="AJ1074:BX1074" si="12392">AJ1071+AJ1073</f>
        <v>0.77224309305710215</v>
      </c>
      <c r="AK1074" s="14">
        <f t="shared" si="12392"/>
        <v>0.49418282691068127</v>
      </c>
      <c r="AL1074" s="14">
        <f t="shared" si="12392"/>
        <v>-4.7062984052497654E-3</v>
      </c>
      <c r="AM1074" s="14">
        <f t="shared" si="12392"/>
        <v>3.0270771195858245E-2</v>
      </c>
      <c r="AN1074" s="14">
        <f t="shared" si="12392"/>
        <v>0.37246367817863402</v>
      </c>
      <c r="AO1074" s="14">
        <f t="shared" si="12392"/>
        <v>0.91909385744792327</v>
      </c>
      <c r="AP1074" s="14">
        <f t="shared" si="12392"/>
        <v>-4.0647695658262376E-3</v>
      </c>
      <c r="AQ1074" s="14">
        <f t="shared" si="12392"/>
        <v>0.58773992322769442</v>
      </c>
      <c r="AR1074" s="14">
        <f t="shared" si="12392"/>
        <v>7.7431499518778285E-2</v>
      </c>
      <c r="AS1074" s="14">
        <f t="shared" si="12392"/>
        <v>0.54385339809891176</v>
      </c>
      <c r="AT1074" s="14">
        <f t="shared" si="12392"/>
        <v>0.92221291396422833</v>
      </c>
      <c r="AU1074" s="14">
        <f t="shared" si="12392"/>
        <v>0.83570500958176097</v>
      </c>
      <c r="AV1074" s="14">
        <f t="shared" si="12392"/>
        <v>0.64293263948738699</v>
      </c>
      <c r="AW1074" s="14">
        <f t="shared" si="12392"/>
        <v>0.89294535818981802</v>
      </c>
      <c r="AX1074" s="14">
        <f t="shared" si="12392"/>
        <v>0.68361812362967422</v>
      </c>
      <c r="AY1074" s="14">
        <f t="shared" si="12392"/>
        <v>0.91659806542214306</v>
      </c>
      <c r="AZ1074" s="14">
        <f t="shared" si="12392"/>
        <v>0.66591064293451963</v>
      </c>
      <c r="BA1074" s="14">
        <f t="shared" si="12392"/>
        <v>0.18574781090288739</v>
      </c>
      <c r="BB1074" s="14">
        <f t="shared" si="12392"/>
        <v>0.3389243796349975</v>
      </c>
      <c r="BC1074" s="14">
        <f t="shared" si="12392"/>
        <v>0.78988413509316613</v>
      </c>
      <c r="BD1074" s="14">
        <f t="shared" si="12392"/>
        <v>0.68468999464861569</v>
      </c>
      <c r="BE1074" s="14">
        <f t="shared" si="12392"/>
        <v>4.3292248227337286E-2</v>
      </c>
      <c r="BF1074" s="14">
        <f t="shared" si="12392"/>
        <v>0.64778190332913321</v>
      </c>
      <c r="BG1074" s="14">
        <f t="shared" si="12392"/>
        <v>0.77393037812415266</v>
      </c>
      <c r="BH1074" s="14">
        <f t="shared" si="12392"/>
        <v>0.97818187570349147</v>
      </c>
      <c r="BI1074" s="14">
        <f t="shared" si="12392"/>
        <v>0.74004231015706567</v>
      </c>
      <c r="BJ1074" s="14">
        <f t="shared" si="12392"/>
        <v>0.38488950772600528</v>
      </c>
      <c r="BK1074" s="14">
        <f t="shared" si="12392"/>
        <v>0.33153503493437164</v>
      </c>
      <c r="BL1074" s="14">
        <f t="shared" si="12392"/>
        <v>5.8282546645572891E-2</v>
      </c>
      <c r="BM1074" s="14">
        <f t="shared" si="12392"/>
        <v>0.76338369892939817</v>
      </c>
      <c r="BN1074" s="14">
        <f t="shared" si="12392"/>
        <v>0.46527506655396139</v>
      </c>
      <c r="BO1074" s="14">
        <f t="shared" si="12392"/>
        <v>0.88900367878614128</v>
      </c>
      <c r="BP1074" s="14">
        <f t="shared" si="12392"/>
        <v>0.33998997780970042</v>
      </c>
      <c r="BQ1074" s="14">
        <f t="shared" si="12392"/>
        <v>0.37132969493177931</v>
      </c>
      <c r="BR1074" s="14">
        <f t="shared" si="12392"/>
        <v>0.31935196915010644</v>
      </c>
      <c r="BS1074" s="14">
        <f t="shared" si="12392"/>
        <v>0.20189647443119127</v>
      </c>
      <c r="BT1074" s="14">
        <f t="shared" si="12392"/>
        <v>0.79096243048651937</v>
      </c>
      <c r="BU1074" s="14">
        <f t="shared" si="12392"/>
        <v>0.21130459369208923</v>
      </c>
      <c r="BV1074" s="14">
        <f t="shared" si="12392"/>
        <v>4.0577125929506269E-2</v>
      </c>
      <c r="BW1074" s="14">
        <f t="shared" si="12392"/>
        <v>0.31859485973557899</v>
      </c>
      <c r="BX1074" s="15">
        <f t="shared" si="12392"/>
        <v>0.56711577155281412</v>
      </c>
    </row>
    <row r="1075" spans="1:76" x14ac:dyDescent="0.25">
      <c r="A1075" s="53"/>
      <c r="BX1075" s="12"/>
    </row>
    <row r="1076" spans="1:76" x14ac:dyDescent="0.25">
      <c r="A1076" s="53"/>
      <c r="B1076" s="8">
        <v>0.2754646840148699</v>
      </c>
      <c r="C1076" s="3">
        <v>0.10297397769516729</v>
      </c>
      <c r="D1076" s="3">
        <v>0.11189591078066916</v>
      </c>
      <c r="E1076" s="3">
        <v>0.42713754646840152</v>
      </c>
      <c r="F1076" s="3">
        <v>0.81078066914498148</v>
      </c>
      <c r="G1076" s="3">
        <v>0.1</v>
      </c>
      <c r="H1076" s="3">
        <v>0.10594795539033458</v>
      </c>
      <c r="I1076" s="3">
        <v>0.52230483271375472</v>
      </c>
      <c r="J1076" s="3">
        <v>0.10297397769516729</v>
      </c>
      <c r="K1076" s="3">
        <v>0.10356877323420074</v>
      </c>
      <c r="L1076" s="3">
        <v>0.10594795539033458</v>
      </c>
      <c r="M1076" s="3">
        <v>0.10297397769516729</v>
      </c>
      <c r="N1076" s="3">
        <v>0.120817843866171</v>
      </c>
      <c r="O1076" s="3">
        <v>1</v>
      </c>
      <c r="P1076" s="6">
        <f>$BV$43+ (B1076*AI1070) + (C1076*$AJ$43) +(D1076*$AK$43)+(E1076*$AL$43)+(F1076*$AM$43)+(G1076*$AN$43)+(H1076*$AO$43)+(I1076*$AP$43)+(J1076*$AQ$43)+(K1076*$AR$43)+(L1076*$AS$43)+(M1076*$AT$43)+(N1076*$AU$43)</f>
        <v>1.1103543467291648</v>
      </c>
      <c r="Q1076" s="6">
        <f>$BW$43+ (B1076*$AV$43) + (C1076*$AW$43) +(D1076*$AX$43)+(E1076*$AY$43)+(F1076*$AZ$43)+(G1076*$BA$43)+(H1076*$BB$43)+(I1076*$BC$43)+(J1076*$BD$43)+(K1076*$BE$43)+(L1076*$BF$43)+(M1076*$BG$43)+(N1076*$BH$43)</f>
        <v>2.447104400999391</v>
      </c>
      <c r="R1076" s="6">
        <f>$BX$43+ (B1076*$BI$43) + (C1076*$BJ$43) +(D1076*$BK$43)+(E1076*$BL$43)+(F1076*$BM$43)+(G1076*$BN$43)+(H1076*$BO$43)+(I1076*$BP$43)+(J1076*$BQ$43)+(K1076*$BR$43)+(L1076*$BS$43)+(M1076*$BT$43)+(N1076*$BU$43)</f>
        <v>1.9779537085198633</v>
      </c>
      <c r="S1076" s="6">
        <f t="shared" ref="S1076" si="12393">1/(1+EXP(-P1076))</f>
        <v>0.75219516672101217</v>
      </c>
      <c r="T1076" s="6">
        <f>1/(1+EXP(-Q1076))</f>
        <v>0.92034944323104539</v>
      </c>
      <c r="U1076" s="6">
        <f>1/(1+EXP(-R1076))</f>
        <v>0.8784628571682368</v>
      </c>
      <c r="V1076" s="6">
        <f>AB1055+(S1076*Y1055)+(T1076*Z1055)+(U1076*AA1055)</f>
        <v>1.4942910545970967E-2</v>
      </c>
      <c r="W1076" s="6">
        <f t="shared" ref="W1076" si="12394">1/(1+EXP(-V1076))</f>
        <v>0.50373565812531362</v>
      </c>
      <c r="X1076" s="6">
        <f>(O1076 -W1076) *W1076 * (1-W1076)</f>
        <v>0.1240591600294952</v>
      </c>
      <c r="Y1076" s="6">
        <f>$Q$4*X1076*S1076</f>
        <v>9.3316700561654874E-3</v>
      </c>
      <c r="Z1076" s="6">
        <f>$Q$4*X1076*T1076</f>
        <v>1.1417777886085707E-2</v>
      </c>
      <c r="AA1076" s="6">
        <f>$Q$4*X1076*U1076</f>
        <v>1.0898136417740187E-2</v>
      </c>
      <c r="AB1076" s="6">
        <f>$Q$4*X1076</f>
        <v>1.240591600294952E-2</v>
      </c>
      <c r="AC1076" s="6">
        <f>$X1076 *Y1055</f>
        <v>4.6038143257675052E-2</v>
      </c>
      <c r="AD1076" s="6">
        <f>$X1076 *Z1055</f>
        <v>-3.4243651138455934E-2</v>
      </c>
      <c r="AE1076" s="6">
        <f>$X1076 *AA1055</f>
        <v>-5.0330394329766145E-2</v>
      </c>
      <c r="AF1076" s="6">
        <f>AC1076 *S1076*(1 - S1076)</f>
        <v>8.5813993142038452E-3</v>
      </c>
      <c r="AG1076" s="6">
        <f>AD1076 *T1076*(1 - T1076)</f>
        <v>-2.510276924117383E-3</v>
      </c>
      <c r="AH1076" s="6">
        <f>AE1076 *U1076*(1 - U1076)</f>
        <v>-5.3735681238571489E-3</v>
      </c>
      <c r="AI1076" s="6">
        <f t="shared" ref="AI1076" si="12395">$Q$4*$AF$33 *B1076</f>
        <v>-4.1105979144175162E-4</v>
      </c>
      <c r="AJ1076" s="6">
        <f t="shared" ref="AJ1076" si="12396">$Q$4*$AF$33 *C1076</f>
        <v>-1.5366202730008799E-4</v>
      </c>
      <c r="AK1076" s="6">
        <f t="shared" ref="AK1076" si="12397">$Q$4*$AF$33 *D1076</f>
        <v>-1.6697570475569131E-4</v>
      </c>
      <c r="AL1076" s="6">
        <f t="shared" ref="AL1076" si="12398">$Q$4*$AF$33 *E1076</f>
        <v>-6.3739230818700768E-4</v>
      </c>
      <c r="AM1076" s="6">
        <f t="shared" ref="AM1076" si="12399">$Q$4*$AF$33 *F1076</f>
        <v>-1.2098804387779493E-3</v>
      </c>
      <c r="AN1076" s="6">
        <f t="shared" ref="AN1076" si="12400">$Q$4*$AF$33 *G1076</f>
        <v>-1.4922413481488689E-4</v>
      </c>
      <c r="AO1076" s="6">
        <f t="shared" ref="AO1076" si="12401">$Q$4*$AF$33 *H1076</f>
        <v>-1.5809991978528909E-4</v>
      </c>
      <c r="AP1076" s="6">
        <f t="shared" ref="AP1076" si="12402">$Q$4*$AF$33 *I1076</f>
        <v>-7.794048677134428E-4</v>
      </c>
      <c r="AQ1076" s="6">
        <f t="shared" ref="AQ1076" si="12403">$Q$4*$AF$33 *J1076</f>
        <v>-1.5366202730008799E-4</v>
      </c>
      <c r="AR1076" s="6">
        <f t="shared" ref="AR1076" si="12404">$Q$4*$AF$33 *K1076</f>
        <v>-1.545496057971282E-4</v>
      </c>
      <c r="AS1076" s="6">
        <f t="shared" ref="AS1076" si="12405">$Q$4*$AF$33 *L1076</f>
        <v>-1.5809991978528909E-4</v>
      </c>
      <c r="AT1076" s="6">
        <f t="shared" ref="AT1076" si="12406">$Q$4*$AF$33 *M1076</f>
        <v>-1.5366202730008799E-4</v>
      </c>
      <c r="AU1076" s="6">
        <f t="shared" ref="AU1076" si="12407">$Q$4*$AF$33 *N1076</f>
        <v>-1.8028938221129458E-4</v>
      </c>
      <c r="AV1076" s="6">
        <f t="shared" ref="AV1076" si="12408">$Q$4*$AG$33 *B1076</f>
        <v>-4.93427803285354E-5</v>
      </c>
      <c r="AW1076" s="6">
        <f t="shared" ref="AW1076" si="12409">$Q$4*$AG$33 *C1076</f>
        <v>-1.8445276856955879E-5</v>
      </c>
      <c r="AX1076" s="6">
        <f t="shared" ref="AX1076" si="12410">$Q$4*$AG$33 *D1076</f>
        <v>-2.0043423588244475E-5</v>
      </c>
      <c r="AY1076" s="6">
        <f t="shared" ref="AY1076" si="12411">$Q$4*$AG$33 *E1076</f>
        <v>-7.6511274760441531E-5</v>
      </c>
      <c r="AZ1076" s="6">
        <f t="shared" ref="AZ1076" si="12412">$Q$4*$AG$33 *F1076</f>
        <v>-1.4523158420585115E-4</v>
      </c>
      <c r="BA1076" s="6">
        <f t="shared" ref="BA1076" si="12413">$Q$4*$AG$33 *G1076</f>
        <v>-1.7912561279859678E-5</v>
      </c>
      <c r="BB1076" s="6">
        <f t="shared" ref="BB1076" si="12414">$Q$4*$AG$33 *H1076</f>
        <v>-1.8977992434052078E-5</v>
      </c>
      <c r="BC1076" s="6">
        <f t="shared" ref="BC1076" si="12415">$Q$4*$AG$33 *I1076</f>
        <v>-9.3558173227519895E-5</v>
      </c>
      <c r="BD1076" s="6">
        <f t="shared" ref="BD1076" si="12416">$Q$4*$AG$33 *J1076</f>
        <v>-1.8445276856955879E-5</v>
      </c>
      <c r="BE1076" s="6">
        <f t="shared" ref="BE1076" si="12417">$Q$4*$AG$33 *K1076</f>
        <v>-1.8551819972375117E-5</v>
      </c>
      <c r="BF1076" s="6">
        <f t="shared" ref="BF1076" si="12418">$Q$4*$AG$33 *L1076</f>
        <v>-1.8977992434052078E-5</v>
      </c>
      <c r="BG1076" s="6">
        <f t="shared" ref="BG1076" si="12419">$Q$4*$AG$33 *M1076</f>
        <v>-1.8445276856955879E-5</v>
      </c>
      <c r="BH1076" s="6">
        <f t="shared" ref="BH1076" si="12420">$Q$4*$AG$33 *N1076</f>
        <v>-2.164157031953307E-5</v>
      </c>
      <c r="BI1076" s="6">
        <f t="shared" ref="BI1076" si="12421">$Q$4*$AH$33 *B1076</f>
        <v>-2.720996431877118E-5</v>
      </c>
      <c r="BJ1076" s="6">
        <f t="shared" ref="BJ1076" si="12422">$Q$4*$AH$33 *C1076</f>
        <v>-1.0171606094871277E-5</v>
      </c>
      <c r="BK1076" s="6">
        <f t="shared" ref="BK1076" si="12423">$Q$4*$AH$33 *D1076</f>
        <v>-1.1052900485762652E-5</v>
      </c>
      <c r="BL1076" s="6">
        <f t="shared" ref="BL1076" si="12424">$Q$4*$AH$33 *E1076</f>
        <v>-4.2191968963924542E-5</v>
      </c>
      <c r="BM1076" s="6">
        <f t="shared" ref="BM1076" si="12425">$Q$4*$AH$33 *F1076</f>
        <v>-8.0087627772253635E-5</v>
      </c>
      <c r="BN1076" s="6">
        <f t="shared" ref="BN1076" si="12426">$Q$4*$AH$33 *G1076</f>
        <v>-9.8778412979074856E-6</v>
      </c>
      <c r="BO1076" s="6">
        <f t="shared" ref="BO1076" si="12427">$Q$4*$AH$33 *H1076</f>
        <v>-1.0465370891835069E-5</v>
      </c>
      <c r="BP1076" s="6">
        <f t="shared" ref="BP1076" si="12428">$Q$4*$AH$33 *I1076</f>
        <v>-5.1592442466765873E-5</v>
      </c>
      <c r="BQ1076" s="6">
        <f t="shared" ref="BQ1076" si="12429">$Q$4*$AH$33 *J1076</f>
        <v>-1.0171606094871277E-5</v>
      </c>
      <c r="BR1076" s="6">
        <f t="shared" ref="BR1076" si="12430">$Q$4*$AH$33 *K1076</f>
        <v>-1.0230359054264035E-5</v>
      </c>
      <c r="BS1076" s="6">
        <f t="shared" ref="BS1076" si="12431">$Q$4*$AH$33 *L1076</f>
        <v>-1.0465370891835069E-5</v>
      </c>
      <c r="BT1076" s="6">
        <f t="shared" ref="BT1076" si="12432">$Q$4*$AH$33 *M1076</f>
        <v>-1.0171606094871277E-5</v>
      </c>
      <c r="BU1076" s="6">
        <f t="shared" ref="BU1076" si="12433">$Q$4*$AH$33 *N1076</f>
        <v>-1.1934194876654025E-5</v>
      </c>
      <c r="BV1076" s="6">
        <f>AF1076*BV1074</f>
        <v>3.4820852062382814E-4</v>
      </c>
      <c r="BW1076" s="6">
        <f t="shared" ref="BW1076" si="12434">AG1076*BW1074</f>
        <v>-7.997613245366383E-4</v>
      </c>
      <c r="BX1076" s="10">
        <f>AH1076*BX1074</f>
        <v>-3.0474352325528548E-3</v>
      </c>
    </row>
    <row r="1077" spans="1:76" ht="15.75" thickBot="1" x14ac:dyDescent="0.3">
      <c r="A1077" s="54"/>
      <c r="B1077" s="19" t="s">
        <v>74</v>
      </c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16">
        <f>Y1074+Y1076</f>
        <v>0.37087473441420854</v>
      </c>
      <c r="Z1077" s="16">
        <f t="shared" ref="Z1077:AB1077" si="12435">Z1074+Z1076</f>
        <v>-0.27634125216501154</v>
      </c>
      <c r="AA1077" s="16">
        <f t="shared" si="12435"/>
        <v>-0.40599553152035323</v>
      </c>
      <c r="AB1077" s="16">
        <f t="shared" si="12435"/>
        <v>0.34571080970104945</v>
      </c>
      <c r="AC1077" s="49" t="s">
        <v>74</v>
      </c>
      <c r="AD1077" s="49"/>
      <c r="AE1077" s="49"/>
      <c r="AF1077" s="49"/>
      <c r="AG1077" s="49"/>
      <c r="AH1077" s="49"/>
      <c r="AI1077" s="17">
        <f>AI1074+AI1076</f>
        <v>-5.7084267916475598E-2</v>
      </c>
      <c r="AJ1077" s="17">
        <f t="shared" ref="AJ1077:BX1077" si="12436">AJ1074+AJ1076</f>
        <v>0.7720894310298021</v>
      </c>
      <c r="AK1077" s="17">
        <f t="shared" si="12436"/>
        <v>0.49401585120592556</v>
      </c>
      <c r="AL1077" s="17">
        <f t="shared" si="12436"/>
        <v>-5.3436907134367731E-3</v>
      </c>
      <c r="AM1077" s="17">
        <f t="shared" si="12436"/>
        <v>2.9060890757080297E-2</v>
      </c>
      <c r="AN1077" s="17">
        <f t="shared" si="12436"/>
        <v>0.37231445404381913</v>
      </c>
      <c r="AO1077" s="17">
        <f t="shared" si="12436"/>
        <v>0.91893575752813794</v>
      </c>
      <c r="AP1077" s="17">
        <f t="shared" si="12436"/>
        <v>-4.8441744335396804E-3</v>
      </c>
      <c r="AQ1077" s="17">
        <f t="shared" si="12436"/>
        <v>0.58758626120039437</v>
      </c>
      <c r="AR1077" s="17">
        <f t="shared" si="12436"/>
        <v>7.727694991298116E-2</v>
      </c>
      <c r="AS1077" s="17">
        <f t="shared" si="12436"/>
        <v>0.54369529817912643</v>
      </c>
      <c r="AT1077" s="17">
        <f t="shared" si="12436"/>
        <v>0.92205925193692828</v>
      </c>
      <c r="AU1077" s="17">
        <f t="shared" si="12436"/>
        <v>0.83552472019954971</v>
      </c>
      <c r="AV1077" s="17">
        <f t="shared" si="12436"/>
        <v>0.64288329670705846</v>
      </c>
      <c r="AW1077" s="17">
        <f t="shared" si="12436"/>
        <v>0.89292691291296111</v>
      </c>
      <c r="AX1077" s="17">
        <f t="shared" si="12436"/>
        <v>0.68359808020608603</v>
      </c>
      <c r="AY1077" s="17">
        <f t="shared" si="12436"/>
        <v>0.91652155414738257</v>
      </c>
      <c r="AZ1077" s="17">
        <f t="shared" si="12436"/>
        <v>0.66576541135031375</v>
      </c>
      <c r="BA1077" s="17">
        <f t="shared" si="12436"/>
        <v>0.18572989834160752</v>
      </c>
      <c r="BB1077" s="17">
        <f t="shared" si="12436"/>
        <v>0.33890540164256344</v>
      </c>
      <c r="BC1077" s="17">
        <f t="shared" si="12436"/>
        <v>0.78979057691993859</v>
      </c>
      <c r="BD1077" s="17">
        <f t="shared" si="12436"/>
        <v>0.68467154937175878</v>
      </c>
      <c r="BE1077" s="17">
        <f t="shared" si="12436"/>
        <v>4.3273696407364913E-2</v>
      </c>
      <c r="BF1077" s="17">
        <f t="shared" si="12436"/>
        <v>0.64776292533669921</v>
      </c>
      <c r="BG1077" s="17">
        <f t="shared" si="12436"/>
        <v>0.77391193284729576</v>
      </c>
      <c r="BH1077" s="17">
        <f t="shared" si="12436"/>
        <v>0.97816023413317188</v>
      </c>
      <c r="BI1077" s="17">
        <f t="shared" si="12436"/>
        <v>0.74001510019274686</v>
      </c>
      <c r="BJ1077" s="17">
        <f t="shared" si="12436"/>
        <v>0.38487933611991043</v>
      </c>
      <c r="BK1077" s="17">
        <f t="shared" si="12436"/>
        <v>0.33152398203388589</v>
      </c>
      <c r="BL1077" s="17">
        <f t="shared" si="12436"/>
        <v>5.8240354676608964E-2</v>
      </c>
      <c r="BM1077" s="17">
        <f t="shared" si="12436"/>
        <v>0.76330361130162594</v>
      </c>
      <c r="BN1077" s="17">
        <f t="shared" si="12436"/>
        <v>0.46526518871266348</v>
      </c>
      <c r="BO1077" s="17">
        <f t="shared" si="12436"/>
        <v>0.88899321341524939</v>
      </c>
      <c r="BP1077" s="17">
        <f t="shared" si="12436"/>
        <v>0.33993838536723364</v>
      </c>
      <c r="BQ1077" s="17">
        <f t="shared" si="12436"/>
        <v>0.37131952332568446</v>
      </c>
      <c r="BR1077" s="17">
        <f t="shared" si="12436"/>
        <v>0.31934173879105215</v>
      </c>
      <c r="BS1077" s="17">
        <f t="shared" si="12436"/>
        <v>0.20188600906029944</v>
      </c>
      <c r="BT1077" s="17">
        <f t="shared" si="12436"/>
        <v>0.79095225888042453</v>
      </c>
      <c r="BU1077" s="17">
        <f t="shared" si="12436"/>
        <v>0.21129265949721257</v>
      </c>
      <c r="BV1077" s="17">
        <f t="shared" si="12436"/>
        <v>4.0925334450130101E-2</v>
      </c>
      <c r="BW1077" s="17">
        <f t="shared" si="12436"/>
        <v>0.31779509841104236</v>
      </c>
      <c r="BX1077" s="18">
        <f t="shared" si="12436"/>
        <v>0.56406833632026121</v>
      </c>
    </row>
    <row r="1079" spans="1:76" x14ac:dyDescent="0.25">
      <c r="B1079" t="s">
        <v>127</v>
      </c>
      <c r="F1079">
        <f>((O1061 - W1061)^2 + (O1064 -W1064)^2 + (O1067 -W1067)^2 +(O1070-W1070)^2+(O1073-W1073)^2+(O1076-W1076)^2) / 6</f>
        <v>0.25017565849257567</v>
      </c>
    </row>
    <row r="1080" spans="1:76" ht="15.75" thickBot="1" x14ac:dyDescent="0.3"/>
    <row r="1081" spans="1:76" x14ac:dyDescent="0.25">
      <c r="A1081" s="52" t="s">
        <v>122</v>
      </c>
      <c r="B1081" s="33" t="s">
        <v>50</v>
      </c>
      <c r="C1081" s="34"/>
      <c r="D1081" s="34"/>
      <c r="E1081" s="34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5" t="s">
        <v>28</v>
      </c>
      <c r="Q1081" s="35"/>
      <c r="R1081" s="35"/>
      <c r="S1081" s="35" t="s">
        <v>29</v>
      </c>
      <c r="T1081" s="35"/>
      <c r="U1081" s="35"/>
      <c r="V1081" s="34" t="s">
        <v>30</v>
      </c>
      <c r="W1081" s="34" t="s">
        <v>31</v>
      </c>
      <c r="X1081" s="50" t="s">
        <v>62</v>
      </c>
      <c r="Y1081" s="37" t="s">
        <v>54</v>
      </c>
      <c r="Z1081" s="38"/>
      <c r="AA1081" s="39"/>
      <c r="AB1081" s="44" t="s">
        <v>49</v>
      </c>
      <c r="AC1081" s="46" t="s">
        <v>58</v>
      </c>
      <c r="AD1081" s="47"/>
      <c r="AE1081" s="48"/>
      <c r="AF1081" s="46" t="s">
        <v>63</v>
      </c>
      <c r="AG1081" s="47"/>
      <c r="AH1081" s="48"/>
      <c r="AI1081" s="37" t="s">
        <v>67</v>
      </c>
      <c r="AJ1081" s="38"/>
      <c r="AK1081" s="38"/>
      <c r="AL1081" s="38"/>
      <c r="AM1081" s="38"/>
      <c r="AN1081" s="38"/>
      <c r="AO1081" s="38"/>
      <c r="AP1081" s="38"/>
      <c r="AQ1081" s="38"/>
      <c r="AR1081" s="38"/>
      <c r="AS1081" s="38"/>
      <c r="AT1081" s="38"/>
      <c r="AU1081" s="39"/>
      <c r="AV1081" s="37" t="s">
        <v>68</v>
      </c>
      <c r="AW1081" s="38"/>
      <c r="AX1081" s="38"/>
      <c r="AY1081" s="38"/>
      <c r="AZ1081" s="38"/>
      <c r="BA1081" s="38"/>
      <c r="BB1081" s="38"/>
      <c r="BC1081" s="38"/>
      <c r="BD1081" s="38"/>
      <c r="BE1081" s="38"/>
      <c r="BF1081" s="38"/>
      <c r="BG1081" s="38"/>
      <c r="BH1081" s="39"/>
      <c r="BI1081" s="37" t="s">
        <v>69</v>
      </c>
      <c r="BJ1081" s="38"/>
      <c r="BK1081" s="38"/>
      <c r="BL1081" s="38"/>
      <c r="BM1081" s="38"/>
      <c r="BN1081" s="38"/>
      <c r="BO1081" s="38"/>
      <c r="BP1081" s="38"/>
      <c r="BQ1081" s="38"/>
      <c r="BR1081" s="38"/>
      <c r="BS1081" s="38"/>
      <c r="BT1081" s="38"/>
      <c r="BU1081" s="39"/>
      <c r="BV1081" s="37" t="s">
        <v>73</v>
      </c>
      <c r="BW1081" s="38"/>
      <c r="BX1081" s="40"/>
    </row>
    <row r="1082" spans="1:76" x14ac:dyDescent="0.25">
      <c r="A1082" s="53"/>
      <c r="B1082" s="5" t="s">
        <v>16</v>
      </c>
      <c r="C1082" s="1" t="s">
        <v>17</v>
      </c>
      <c r="D1082" s="1" t="s">
        <v>18</v>
      </c>
      <c r="E1082" s="1" t="s">
        <v>19</v>
      </c>
      <c r="F1082" s="1" t="s">
        <v>20</v>
      </c>
      <c r="G1082" s="1" t="s">
        <v>21</v>
      </c>
      <c r="H1082" s="1" t="s">
        <v>36</v>
      </c>
      <c r="I1082" s="1" t="s">
        <v>37</v>
      </c>
      <c r="J1082" s="1" t="s">
        <v>38</v>
      </c>
      <c r="K1082" s="1" t="s">
        <v>39</v>
      </c>
      <c r="L1082" s="1" t="s">
        <v>40</v>
      </c>
      <c r="M1082" s="1" t="s">
        <v>41</v>
      </c>
      <c r="N1082" s="1" t="s">
        <v>42</v>
      </c>
      <c r="O1082" s="1" t="s">
        <v>22</v>
      </c>
      <c r="P1082" s="1" t="s">
        <v>51</v>
      </c>
      <c r="Q1082" s="1" t="s">
        <v>52</v>
      </c>
      <c r="R1082" s="1" t="s">
        <v>53</v>
      </c>
      <c r="S1082" s="1" t="s">
        <v>25</v>
      </c>
      <c r="T1082" s="1" t="s">
        <v>26</v>
      </c>
      <c r="U1082" s="1" t="s">
        <v>27</v>
      </c>
      <c r="V1082" s="27"/>
      <c r="W1082" s="27"/>
      <c r="X1082" s="51"/>
      <c r="Y1082" s="1" t="s">
        <v>55</v>
      </c>
      <c r="Z1082" s="1" t="s">
        <v>56</v>
      </c>
      <c r="AA1082" s="1" t="s">
        <v>57</v>
      </c>
      <c r="AB1082" s="45"/>
      <c r="AC1082" s="1" t="s">
        <v>59</v>
      </c>
      <c r="AD1082" s="1" t="s">
        <v>60</v>
      </c>
      <c r="AE1082" s="1" t="s">
        <v>61</v>
      </c>
      <c r="AF1082" s="1" t="s">
        <v>64</v>
      </c>
      <c r="AG1082" s="1" t="s">
        <v>65</v>
      </c>
      <c r="AH1082" s="1" t="s">
        <v>66</v>
      </c>
      <c r="AI1082" s="1" t="s">
        <v>16</v>
      </c>
      <c r="AJ1082" s="1" t="s">
        <v>17</v>
      </c>
      <c r="AK1082" s="1" t="s">
        <v>18</v>
      </c>
      <c r="AL1082" s="1" t="s">
        <v>19</v>
      </c>
      <c r="AM1082" s="2" t="s">
        <v>20</v>
      </c>
      <c r="AN1082" s="2" t="s">
        <v>21</v>
      </c>
      <c r="AO1082" s="2" t="s">
        <v>36</v>
      </c>
      <c r="AP1082" s="2" t="s">
        <v>37</v>
      </c>
      <c r="AQ1082" s="2" t="s">
        <v>38</v>
      </c>
      <c r="AR1082" s="2" t="s">
        <v>39</v>
      </c>
      <c r="AS1082" s="2" t="s">
        <v>40</v>
      </c>
      <c r="AT1082" s="2" t="s">
        <v>41</v>
      </c>
      <c r="AU1082" s="2" t="s">
        <v>42</v>
      </c>
      <c r="AV1082" s="1" t="s">
        <v>16</v>
      </c>
      <c r="AW1082" s="1" t="s">
        <v>17</v>
      </c>
      <c r="AX1082" s="1" t="s">
        <v>18</v>
      </c>
      <c r="AY1082" s="1" t="s">
        <v>19</v>
      </c>
      <c r="AZ1082" s="2" t="s">
        <v>20</v>
      </c>
      <c r="BA1082" s="2" t="s">
        <v>21</v>
      </c>
      <c r="BB1082" s="2" t="s">
        <v>36</v>
      </c>
      <c r="BC1082" s="2" t="s">
        <v>37</v>
      </c>
      <c r="BD1082" s="2" t="s">
        <v>38</v>
      </c>
      <c r="BE1082" s="2" t="s">
        <v>39</v>
      </c>
      <c r="BF1082" s="2" t="s">
        <v>40</v>
      </c>
      <c r="BG1082" s="2" t="s">
        <v>41</v>
      </c>
      <c r="BH1082" s="2" t="s">
        <v>42</v>
      </c>
      <c r="BI1082" s="1" t="s">
        <v>16</v>
      </c>
      <c r="BJ1082" s="1" t="s">
        <v>17</v>
      </c>
      <c r="BK1082" s="1" t="s">
        <v>18</v>
      </c>
      <c r="BL1082" s="1" t="s">
        <v>19</v>
      </c>
      <c r="BM1082" s="2" t="s">
        <v>20</v>
      </c>
      <c r="BN1082" s="2" t="s">
        <v>21</v>
      </c>
      <c r="BO1082" s="2" t="s">
        <v>36</v>
      </c>
      <c r="BP1082" s="2" t="s">
        <v>37</v>
      </c>
      <c r="BQ1082" s="2" t="s">
        <v>38</v>
      </c>
      <c r="BR1082" s="2" t="s">
        <v>39</v>
      </c>
      <c r="BS1082" s="2" t="s">
        <v>40</v>
      </c>
      <c r="BT1082" s="2" t="s">
        <v>41</v>
      </c>
      <c r="BU1082" s="2" t="s">
        <v>42</v>
      </c>
      <c r="BV1082" s="2" t="s">
        <v>70</v>
      </c>
      <c r="BW1082" s="2" t="s">
        <v>71</v>
      </c>
      <c r="BX1082" s="9" t="s">
        <v>72</v>
      </c>
    </row>
    <row r="1083" spans="1:76" x14ac:dyDescent="0.25">
      <c r="A1083" s="53"/>
      <c r="B1083" s="8">
        <v>0.26951672862453502</v>
      </c>
      <c r="C1083" s="3">
        <v>0.10297397769516729</v>
      </c>
      <c r="D1083" s="3">
        <v>0.10594795539033458</v>
      </c>
      <c r="E1083" s="3">
        <v>0.46877323420074346</v>
      </c>
      <c r="F1083" s="3">
        <v>0.87620817843866172</v>
      </c>
      <c r="G1083" s="3">
        <v>0.1</v>
      </c>
      <c r="H1083" s="3">
        <v>0.1</v>
      </c>
      <c r="I1083" s="3">
        <v>0.51933085501858745</v>
      </c>
      <c r="J1083" s="3">
        <v>0.1</v>
      </c>
      <c r="K1083" s="3">
        <v>0.10089219330855019</v>
      </c>
      <c r="L1083" s="3">
        <v>0.10297397769516729</v>
      </c>
      <c r="M1083" s="3">
        <v>0.1</v>
      </c>
      <c r="N1083" s="3">
        <v>0.120817843866171</v>
      </c>
      <c r="O1083" s="3">
        <v>1</v>
      </c>
      <c r="P1083" s="6">
        <f>$BV$43+ (B1083*AI1077) + (C1083*$AJ$43) +(D1083*$AK$43)+(E1083*$AL$43)+(F1083*$AM$43)+(G1083*$AN$43)+(H1083*$AO$43)+(I1083*$AP$43)+(J1083*$AQ$43)+(K1083*$AR$43)+(L1083*$AS$43)+(M1083*$AT$43)+(N1083*$AU$43)</f>
        <v>1.1054457805118436</v>
      </c>
      <c r="Q1083" s="6">
        <f>$BW$43+ (B1083*$AV$43) + (C1083*$AW$43) +(D1083*$AX$43)+(E1083*$AY$43)+(F1083*$AZ$43)+(G1083*$BA$43)+(H1083*$BB$43)+(I1083*$BC$43)+(J1083*$BD$43)+(K1083*$BE$43)+(L1083*$BF$43)+(M1083*$BG$43)+(N1083*$BH$43)</f>
        <v>2.5129876661774113</v>
      </c>
      <c r="R1083" s="6">
        <f>$BX$43+ (B1083*$BI$43) + (C1083*$BJ$43) +(D1083*$BK$43)+(E1083*$BL$43)+(F1083*$BM$43)+(G1083*$BN$43)+(H1083*$BO$43)+(I1083*$BP$43)+(J1083*$BQ$43)+(K1083*$BR$43)+(L1083*$BS$43)+(M1083*$BT$43)+(N1083*$BU$43)</f>
        <v>2.0142316659841852</v>
      </c>
      <c r="S1083" s="6">
        <f>1/(1+EXP(-P1083))</f>
        <v>0.75127908958121981</v>
      </c>
      <c r="T1083" s="6">
        <f t="shared" ref="T1083" si="12437">1/(1+EXP(-Q1083))</f>
        <v>0.92504730296426851</v>
      </c>
      <c r="U1083" s="6">
        <f t="shared" ref="U1083" si="12438">1/(1+EXP(-R1083))</f>
        <v>0.88228323250068719</v>
      </c>
      <c r="V1083" s="6">
        <f>AB1077+(S1083*Y1077)+(T1083*Z1077)+(U1083*AA1077)</f>
        <v>1.0509462576808071E-2</v>
      </c>
      <c r="W1083" s="6">
        <f>1/(1+EXP(-V1083))</f>
        <v>0.50262734146201971</v>
      </c>
      <c r="X1083" s="6">
        <f>(O1083 -W1083) *W1083 * (1-W1083)</f>
        <v>0.12433973130925227</v>
      </c>
      <c r="Y1083" s="6">
        <f>$Q$4*X1083*S1083</f>
        <v>9.3413840136788544E-3</v>
      </c>
      <c r="Z1083" s="6">
        <f>$Q$4*X1083*T1083</f>
        <v>1.1502013309892563E-2</v>
      </c>
      <c r="AA1083" s="6">
        <f>$Q$4*X1083*U1083</f>
        <v>1.0970286006779401E-2</v>
      </c>
      <c r="AB1083" s="6">
        <f>$Q$4*X1083</f>
        <v>1.2433973130925228E-2</v>
      </c>
      <c r="AC1083" s="6">
        <f>X1083 *Y1077</f>
        <v>4.6114464826452983E-2</v>
      </c>
      <c r="AD1083" s="6">
        <f t="shared" ref="AD1083" si="12439">Y1083 *Z1077</f>
        <v>-2.5814097552942358E-3</v>
      </c>
      <c r="AE1083" s="6">
        <f t="shared" ref="AE1083" si="12440">Z1083 *AA1077</f>
        <v>-4.6697660073040086E-3</v>
      </c>
      <c r="AF1083" s="6">
        <f>AC1083 *S1083*(1 - S1083)</f>
        <v>8.6168944427087134E-3</v>
      </c>
      <c r="AG1083" s="6">
        <f>AD1083 *T1083*(1 - T1083)</f>
        <v>-1.7898150391404695E-4</v>
      </c>
      <c r="AH1083" s="6">
        <f>AE1083 *U1083*(1 - U1083)</f>
        <v>-4.849997034235514E-4</v>
      </c>
      <c r="AI1083" s="6">
        <f>$Q$4*$AF$49 *B1083</f>
        <v>7.0728115482255504E-5</v>
      </c>
      <c r="AJ1083" s="6">
        <f t="shared" ref="AJ1083" si="12441">$Q$4*$AF$49 *C1083</f>
        <v>2.7023017915289378E-5</v>
      </c>
      <c r="AK1083" s="6">
        <f t="shared" ref="AK1083" si="12442">$Q$4*$AF$49 *D1083</f>
        <v>2.7803466086128061E-5</v>
      </c>
      <c r="AL1083" s="6">
        <f t="shared" ref="AL1083" si="12443">$Q$4*$AF$49 *E1083</f>
        <v>1.2301814292844728E-4</v>
      </c>
      <c r="AM1083" s="6">
        <f t="shared" ref="AM1083" si="12444">$Q$4*$AF$49 *F1083</f>
        <v>2.2993954233334679E-4</v>
      </c>
      <c r="AN1083" s="6">
        <f t="shared" ref="AN1083" si="12445">$Q$4*$AF$49 *G1083</f>
        <v>2.6242569744450695E-5</v>
      </c>
      <c r="AO1083" s="6">
        <f t="shared" ref="AO1083" si="12446">$Q$4*$AF$49 *H1083</f>
        <v>2.6242569744450695E-5</v>
      </c>
      <c r="AP1083" s="6">
        <f t="shared" ref="AP1083" si="12447">$Q$4*$AF$49 *I1083</f>
        <v>1.3628576183270493E-4</v>
      </c>
      <c r="AQ1083" s="6">
        <f t="shared" ref="AQ1083" si="12448">$Q$4*$AF$49 *J1083</f>
        <v>2.6242569744450695E-5</v>
      </c>
      <c r="AR1083" s="6">
        <f t="shared" ref="AR1083" si="12449">$Q$4*$AF$49 *K1083</f>
        <v>2.6476704195702298E-5</v>
      </c>
      <c r="AS1083" s="6">
        <f t="shared" ref="AS1083" si="12450">$Q$4*$AF$49 *L1083</f>
        <v>2.7023017915289378E-5</v>
      </c>
      <c r="AT1083" s="6">
        <f t="shared" ref="AT1083" si="12451">$Q$4*$AF$49 *M1083</f>
        <v>2.6242569744450695E-5</v>
      </c>
      <c r="AU1083" s="6">
        <f t="shared" ref="AU1083" si="12452">$Q$4*$AF$49 *N1083</f>
        <v>3.170570694032147E-5</v>
      </c>
      <c r="AV1083" s="6">
        <f>$Q$4*$AG$49 *B1083</f>
        <v>5.8622748510761062E-7</v>
      </c>
      <c r="AW1083" s="6">
        <f t="shared" ref="AW1083" si="12453">$Q$4*$AG$49 *C1083</f>
        <v>2.2397932879283909E-7</v>
      </c>
      <c r="AX1083" s="6">
        <f t="shared" ref="AX1083" si="12454">$Q$4*$AG$49 *D1083</f>
        <v>2.3044804586988857E-7</v>
      </c>
      <c r="AY1083" s="6">
        <f t="shared" ref="AY1083" si="12455">$Q$4*$AG$49 *E1083</f>
        <v>1.0196315292699279E-6</v>
      </c>
      <c r="AZ1083" s="6">
        <f t="shared" ref="AZ1083" si="12456">$Q$4*$AG$49 *F1083</f>
        <v>1.90584576882571E-6</v>
      </c>
      <c r="BA1083" s="6">
        <f t="shared" ref="BA1083" si="12457">$Q$4*$AG$49 *G1083</f>
        <v>2.1751061171578957E-7</v>
      </c>
      <c r="BB1083" s="6">
        <f t="shared" ref="BB1083" si="12458">$Q$4*$AG$49 *H1083</f>
        <v>2.1751061171578957E-7</v>
      </c>
      <c r="BC1083" s="6">
        <f t="shared" ref="BC1083" si="12459">$Q$4*$AG$49 *I1083</f>
        <v>1.1295997195797698E-6</v>
      </c>
      <c r="BD1083" s="6">
        <f t="shared" ref="BD1083" si="12460">$Q$4*$AG$49 *J1083</f>
        <v>2.1751061171578957E-7</v>
      </c>
      <c r="BE1083" s="6">
        <f t="shared" ref="BE1083" si="12461">$Q$4*$AG$49 *K1083</f>
        <v>2.1945122683890442E-7</v>
      </c>
      <c r="BF1083" s="6">
        <f t="shared" ref="BF1083" si="12462">$Q$4*$AG$49 *L1083</f>
        <v>2.2397932879283909E-7</v>
      </c>
      <c r="BG1083" s="6">
        <f t="shared" ref="BG1083" si="12463">$Q$4*$AG$49 *M1083</f>
        <v>2.1751061171578957E-7</v>
      </c>
      <c r="BH1083" s="6">
        <f t="shared" ref="BH1083" si="12464">$Q$4*$AG$49 *N1083</f>
        <v>2.6279163125513609E-7</v>
      </c>
      <c r="BI1083" s="6">
        <f>$Q$4*$AH$49 *B1083</f>
        <v>3.4984895032724009E-7</v>
      </c>
      <c r="BJ1083" s="6">
        <f t="shared" ref="BJ1083" si="12465">$Q$4*$AH$49 *C1083</f>
        <v>1.3366642653882154E-7</v>
      </c>
      <c r="BK1083" s="6">
        <f t="shared" ref="BK1083" si="12466">$Q$4*$AH$49 *D1083</f>
        <v>1.3752682874932902E-7</v>
      </c>
      <c r="BL1083" s="6">
        <f t="shared" ref="BL1083" si="12467">$Q$4*$AH$49 *E1083</f>
        <v>6.0849589843124165E-7</v>
      </c>
      <c r="BM1083" s="6">
        <f t="shared" ref="BM1083" si="12468">$Q$4*$AH$49 *F1083</f>
        <v>1.1373710012707666E-6</v>
      </c>
      <c r="BN1083" s="6">
        <f t="shared" ref="BN1083" si="12469">$Q$4*$AH$49 *G1083</f>
        <v>1.2980602432831405E-7</v>
      </c>
      <c r="BO1083" s="6">
        <f t="shared" ref="BO1083" si="12470">$Q$4*$AH$49 *H1083</f>
        <v>1.2980602432831405E-7</v>
      </c>
      <c r="BP1083" s="6">
        <f t="shared" ref="BP1083" si="12471">$Q$4*$AH$49 *I1083</f>
        <v>6.7412273600986892E-7</v>
      </c>
      <c r="BQ1083" s="6">
        <f t="shared" ref="BQ1083" si="12472">$Q$4*$AH$49 *J1083</f>
        <v>1.2980602432831405E-7</v>
      </c>
      <c r="BR1083" s="6">
        <f t="shared" ref="BR1083" si="12473">$Q$4*$AH$49 *K1083</f>
        <v>1.3096414499146631E-7</v>
      </c>
      <c r="BS1083" s="6">
        <f t="shared" ref="BS1083" si="12474">$Q$4*$AH$49 *L1083</f>
        <v>1.3366642653882154E-7</v>
      </c>
      <c r="BT1083" s="6">
        <f t="shared" ref="BT1083" si="12475">$Q$4*$AH$49 *M1083</f>
        <v>1.2980602432831405E-7</v>
      </c>
      <c r="BU1083" s="6">
        <f t="shared" ref="BU1083" si="12476">$Q$4*$AH$49 *N1083</f>
        <v>1.568288398018664E-7</v>
      </c>
      <c r="BV1083" s="6">
        <f>$Q$4*AF1083</f>
        <v>8.616894442708714E-4</v>
      </c>
      <c r="BW1083" s="6">
        <f>$Q$4*AG1083</f>
        <v>-1.7898150391404696E-5</v>
      </c>
      <c r="BX1083" s="10">
        <f>$Q$4*AH1083</f>
        <v>-4.8499970342355143E-5</v>
      </c>
    </row>
    <row r="1084" spans="1:76" x14ac:dyDescent="0.25">
      <c r="A1084" s="53"/>
      <c r="B1084" s="21" t="s">
        <v>74</v>
      </c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7">
        <f>Y1077 + Y1083</f>
        <v>0.38021611842788738</v>
      </c>
      <c r="Z1084" s="7">
        <f t="shared" ref="Z1084" si="12477">Z1077 + Z1083</f>
        <v>-0.26483923885511895</v>
      </c>
      <c r="AA1084" s="7">
        <f t="shared" ref="AA1084" si="12478">AA1077 + AA1083</f>
        <v>-0.39502524551357382</v>
      </c>
      <c r="AB1084" s="7">
        <f>AB1077+AB1083</f>
        <v>0.35814478283197465</v>
      </c>
      <c r="AC1084" s="41"/>
      <c r="AD1084" s="42"/>
      <c r="AE1084" s="42"/>
      <c r="AF1084" s="42"/>
      <c r="AG1084" s="42"/>
      <c r="AH1084" s="43"/>
      <c r="AI1084" s="7">
        <f>AI1077 + AI1083</f>
        <v>-5.7013539800993343E-2</v>
      </c>
      <c r="AJ1084" s="7">
        <f t="shared" ref="AJ1084:BX1084" si="12479">AJ1077 + AJ1083</f>
        <v>0.77211645404771734</v>
      </c>
      <c r="AK1084" s="7">
        <f t="shared" si="12479"/>
        <v>0.49404365467201167</v>
      </c>
      <c r="AL1084" s="7">
        <f t="shared" si="12479"/>
        <v>-5.2206725705083255E-3</v>
      </c>
      <c r="AM1084" s="7">
        <f t="shared" si="12479"/>
        <v>2.9290830299413644E-2</v>
      </c>
      <c r="AN1084" s="7">
        <f t="shared" si="12479"/>
        <v>0.37234069661356356</v>
      </c>
      <c r="AO1084" s="7">
        <f t="shared" si="12479"/>
        <v>0.91896200009788243</v>
      </c>
      <c r="AP1084" s="7">
        <f t="shared" si="12479"/>
        <v>-4.7078886717069751E-3</v>
      </c>
      <c r="AQ1084" s="7">
        <f t="shared" si="12479"/>
        <v>0.58761250377013885</v>
      </c>
      <c r="AR1084" s="7">
        <f t="shared" si="12479"/>
        <v>7.730342661717686E-2</v>
      </c>
      <c r="AS1084" s="7">
        <f t="shared" si="12479"/>
        <v>0.54372232119704167</v>
      </c>
      <c r="AT1084" s="7">
        <f t="shared" si="12479"/>
        <v>0.92208549450667276</v>
      </c>
      <c r="AU1084" s="7">
        <f t="shared" si="12479"/>
        <v>0.83555642590649004</v>
      </c>
      <c r="AV1084" s="7">
        <f t="shared" si="12479"/>
        <v>0.64288388293454357</v>
      </c>
      <c r="AW1084" s="7">
        <f t="shared" si="12479"/>
        <v>0.89292713689228986</v>
      </c>
      <c r="AX1084" s="7">
        <f t="shared" si="12479"/>
        <v>0.6835983106541319</v>
      </c>
      <c r="AY1084" s="7">
        <f t="shared" si="12479"/>
        <v>0.91652257377891189</v>
      </c>
      <c r="AZ1084" s="7">
        <f t="shared" si="12479"/>
        <v>0.66576731719608262</v>
      </c>
      <c r="BA1084" s="7">
        <f t="shared" si="12479"/>
        <v>0.18573011585221924</v>
      </c>
      <c r="BB1084" s="7">
        <f t="shared" si="12479"/>
        <v>0.33890561915317513</v>
      </c>
      <c r="BC1084" s="7">
        <f t="shared" si="12479"/>
        <v>0.78979170651965813</v>
      </c>
      <c r="BD1084" s="7">
        <f t="shared" si="12479"/>
        <v>0.68467176688237052</v>
      </c>
      <c r="BE1084" s="7">
        <f t="shared" si="12479"/>
        <v>4.3273915858591749E-2</v>
      </c>
      <c r="BF1084" s="7">
        <f t="shared" si="12479"/>
        <v>0.64776314931602796</v>
      </c>
      <c r="BG1084" s="7">
        <f t="shared" si="12479"/>
        <v>0.7739121503579075</v>
      </c>
      <c r="BH1084" s="7">
        <f t="shared" si="12479"/>
        <v>0.97816049692480311</v>
      </c>
      <c r="BI1084" s="7">
        <f t="shared" si="12479"/>
        <v>0.74001545004169722</v>
      </c>
      <c r="BJ1084" s="7">
        <f t="shared" si="12479"/>
        <v>0.38487946978633697</v>
      </c>
      <c r="BK1084" s="7">
        <f t="shared" si="12479"/>
        <v>0.33152411956071465</v>
      </c>
      <c r="BL1084" s="7">
        <f t="shared" si="12479"/>
        <v>5.8240963172507397E-2</v>
      </c>
      <c r="BM1084" s="7">
        <f t="shared" si="12479"/>
        <v>0.76330474867262721</v>
      </c>
      <c r="BN1084" s="7">
        <f t="shared" si="12479"/>
        <v>0.4652653185186878</v>
      </c>
      <c r="BO1084" s="7">
        <f t="shared" si="12479"/>
        <v>0.88899334322127377</v>
      </c>
      <c r="BP1084" s="7">
        <f t="shared" si="12479"/>
        <v>0.33993905948996966</v>
      </c>
      <c r="BQ1084" s="7">
        <f t="shared" si="12479"/>
        <v>0.37131965313170878</v>
      </c>
      <c r="BR1084" s="7">
        <f t="shared" si="12479"/>
        <v>0.31934186975519713</v>
      </c>
      <c r="BS1084" s="7">
        <f t="shared" si="12479"/>
        <v>0.20188614272672598</v>
      </c>
      <c r="BT1084" s="7">
        <f t="shared" si="12479"/>
        <v>0.7909523886864489</v>
      </c>
      <c r="BU1084" s="7">
        <f t="shared" si="12479"/>
        <v>0.21129281632605237</v>
      </c>
      <c r="BV1084" s="7">
        <f t="shared" si="12479"/>
        <v>4.1787023894400969E-2</v>
      </c>
      <c r="BW1084" s="7">
        <f t="shared" si="12479"/>
        <v>0.31777720026065098</v>
      </c>
      <c r="BX1084" s="11">
        <f t="shared" si="12479"/>
        <v>0.56401983634991881</v>
      </c>
    </row>
    <row r="1085" spans="1:76" x14ac:dyDescent="0.25">
      <c r="A1085" s="53"/>
      <c r="BX1085" s="12"/>
    </row>
    <row r="1086" spans="1:76" x14ac:dyDescent="0.25">
      <c r="A1086" s="53"/>
      <c r="B1086" s="8">
        <v>0.29033457249070638</v>
      </c>
      <c r="C1086" s="3">
        <v>0.10297397769516729</v>
      </c>
      <c r="D1086" s="3">
        <v>0.11189591078066916</v>
      </c>
      <c r="E1086" s="3">
        <v>0.48066914498141267</v>
      </c>
      <c r="F1086" s="3">
        <v>0.88215613382899627</v>
      </c>
      <c r="G1086" s="3">
        <v>0.1</v>
      </c>
      <c r="H1086" s="3">
        <v>0.1</v>
      </c>
      <c r="I1086" s="3">
        <v>0.41226765799256504</v>
      </c>
      <c r="J1086" s="3">
        <v>0.10297397769516729</v>
      </c>
      <c r="K1086" s="3">
        <v>0.10059479553903346</v>
      </c>
      <c r="L1086" s="3">
        <v>0.10594795539033458</v>
      </c>
      <c r="M1086" s="3">
        <v>0.10297397769516729</v>
      </c>
      <c r="N1086" s="3">
        <v>0.120817843866171</v>
      </c>
      <c r="O1086" s="3">
        <v>0</v>
      </c>
      <c r="P1086" s="6">
        <f>$BV$43+ (B1086*AI1080) + (C1086*$AJ$43) +(D1086*$AK$43)+(E1086*$AL$43)+(F1086*$AM$43)+(G1086*$AN$43)+(H1086*$AO$43)+(I1086*$AP$43)+(J1086*$AQ$43)+(K1086*$AR$43)+(L1086*$AS$43)+(M1086*$AT$43)+(N1086*$AU$43)</f>
        <v>1.1168360491324956</v>
      </c>
      <c r="Q1086" s="6">
        <f>$BW$43+ (B1086*$AV$43) + (C1086*$AW$43) +(D1086*$AX$43)+(E1086*$AY$43)+(F1086*$AZ$43)+(G1086*$BA$43)+(H1086*$BB$43)+(I1086*$BC$43)+(J1086*$BD$43)+(K1086*$BE$43)+(L1086*$BF$43)+(M1086*$BG$43)+(N1086*$BH$43)</f>
        <v>2.4655634858100868</v>
      </c>
      <c r="R1086" s="6">
        <f>$BX$43+ (B1086*$BI$43) + (C1086*$BJ$43) +(D1086*$BK$43)+(E1086*$BL$43)+(F1086*$BM$43)+(G1086*$BN$43)+(H1086*$BO$43)+(I1086*$BP$43)+(J1086*$BQ$43)+(K1086*$BR$43)+(L1086*$BS$43)+(M1086*$BT$43)+(N1086*$BU$43)</f>
        <v>2.0036371550250882</v>
      </c>
      <c r="S1086" s="6">
        <f>1/(1+EXP(-P1086))</f>
        <v>0.7534013645401284</v>
      </c>
      <c r="T1086" s="6">
        <f t="shared" ref="T1086" si="12480">1/(1+EXP(-Q1086))</f>
        <v>0.92169215469987387</v>
      </c>
      <c r="U1086" s="6">
        <f t="shared" ref="U1086" si="12481">1/(1+EXP(-R1086))</f>
        <v>0.88117842732851526</v>
      </c>
      <c r="V1086" s="6">
        <f>AB1077+(S1086*Y1077)+(T1086*Z1077)+(U1086*AA1077)</f>
        <v>1.2672272574231758E-2</v>
      </c>
      <c r="W1086" s="6">
        <f t="shared" ref="W1086" si="12482">1/(1+EXP(-V1086))</f>
        <v>0.50316802574849295</v>
      </c>
      <c r="X1086" s="6">
        <f>(O1086 -W1086) *W1086 * (1-W1086)</f>
        <v>-0.12578695644801879</v>
      </c>
      <c r="Y1086" s="6">
        <f>$Q$4*X1086*S1086</f>
        <v>-9.4768064629287066E-3</v>
      </c>
      <c r="Z1086" s="6">
        <f>$Q$4*X1086*T1086</f>
        <v>-1.1593685092171364E-2</v>
      </c>
      <c r="AA1086" s="6">
        <f>$Q$4*X1086*U1086</f>
        <v>-1.1084075246130564E-2</v>
      </c>
      <c r="AB1086" s="6">
        <f>$Q$4*X1086</f>
        <v>-1.2578695644801879E-2</v>
      </c>
      <c r="AC1086" s="6">
        <f>X1086 *Y1077</f>
        <v>-4.6651204065430586E-2</v>
      </c>
      <c r="AD1086" s="6">
        <f>X1086 *Z1077</f>
        <v>3.4760125050871289E-2</v>
      </c>
      <c r="AE1086" s="6">
        <f>X1086 *AA1077</f>
        <v>5.1068942241440915E-2</v>
      </c>
      <c r="AF1086" s="6">
        <f>AC1086 *S1086*(1 - S1086)</f>
        <v>-8.6672221657605603E-3</v>
      </c>
      <c r="AG1086" s="6">
        <f>AD1086 *T1086*(1 - T1086)</f>
        <v>2.5088372844982243E-3</v>
      </c>
      <c r="AH1086" s="6">
        <f>AE1086 *U1086*(1 - U1086)</f>
        <v>5.3470717934637766E-3</v>
      </c>
      <c r="AI1086" s="6">
        <f>$Q$4*$AF$52 *B1086</f>
        <v>-4.4871305332942388E-4</v>
      </c>
      <c r="AJ1086" s="6">
        <f t="shared" ref="AJ1086" si="12483">$Q$4*$AF$52 *C1086</f>
        <v>-1.5914662710915544E-4</v>
      </c>
      <c r="AK1086" s="6">
        <f t="shared" ref="AK1086" si="12484">$Q$4*$AF$52 *D1086</f>
        <v>-1.7293550454821583E-4</v>
      </c>
      <c r="AL1086" s="6">
        <f t="shared" ref="AL1086" si="12485">$Q$4*$AF$52 *E1086</f>
        <v>-7.4287577202937895E-4</v>
      </c>
      <c r="AM1086" s="6">
        <f t="shared" ref="AM1086" si="12486">$Q$4*$AF$52 *F1086</f>
        <v>-1.3633752567870968E-3</v>
      </c>
      <c r="AN1086" s="6">
        <f t="shared" ref="AN1086" si="12487">$Q$4*$AF$52 *G1086</f>
        <v>-1.5455033462946863E-4</v>
      </c>
      <c r="AO1086" s="6">
        <f t="shared" ref="AO1086" si="12488">$Q$4*$AF$52 *H1086</f>
        <v>-1.5455033462946863E-4</v>
      </c>
      <c r="AP1086" s="6">
        <f t="shared" ref="AP1086" si="12489">$Q$4*$AF$52 *I1086</f>
        <v>-6.3716104499658254E-4</v>
      </c>
      <c r="AQ1086" s="6">
        <f t="shared" ref="AQ1086" si="12490">$Q$4*$AF$52 *J1086</f>
        <v>-1.5914662710915544E-4</v>
      </c>
      <c r="AR1086" s="6">
        <f t="shared" ref="AR1086" si="12491">$Q$4*$AF$52 *K1086</f>
        <v>-1.5546959312540598E-4</v>
      </c>
      <c r="AS1086" s="6">
        <f t="shared" ref="AS1086" si="12492">$Q$4*$AF$52 *L1086</f>
        <v>-1.6374291958884223E-4</v>
      </c>
      <c r="AT1086" s="6">
        <f t="shared" ref="AT1086" si="12493">$Q$4*$AF$52 *M1086</f>
        <v>-1.5914662710915544E-4</v>
      </c>
      <c r="AU1086" s="6">
        <f t="shared" ref="AU1086" si="12494">$Q$4*$AF$52 *N1086</f>
        <v>-1.8672438198727621E-4</v>
      </c>
      <c r="AV1086" s="6">
        <f>$Q$4*$AG$52 *B1086</f>
        <v>-5.0799712809904275E-5</v>
      </c>
      <c r="AW1086" s="6">
        <f t="shared" ref="AW1086" si="12495">$Q$4*$AG$52 *C1086</f>
        <v>-1.8017311713628017E-5</v>
      </c>
      <c r="AX1086" s="6">
        <f t="shared" ref="AX1086" si="12496">$Q$4*$AG$52 *D1086</f>
        <v>-1.9578378432498315E-5</v>
      </c>
      <c r="AY1086" s="6">
        <f t="shared" ref="AY1086" si="12497">$Q$4*$AG$52 *E1086</f>
        <v>-8.4102469479137277E-5</v>
      </c>
      <c r="AZ1086" s="6">
        <f t="shared" ref="AZ1086" si="12498">$Q$4*$AG$52 *F1086</f>
        <v>-1.5435047182830067E-4</v>
      </c>
      <c r="BA1086" s="6">
        <f t="shared" ref="BA1086" si="12499">$Q$4*$AG$52 *G1086</f>
        <v>-1.7496956140671253E-5</v>
      </c>
      <c r="BB1086" s="6">
        <f t="shared" ref="BB1086" si="12500">$Q$4*$AG$52 *H1086</f>
        <v>-1.7496956140671253E-5</v>
      </c>
      <c r="BC1086" s="6">
        <f t="shared" ref="BC1086" si="12501">$Q$4*$AG$52 *I1086</f>
        <v>-7.2134291301131665E-5</v>
      </c>
      <c r="BD1086" s="6">
        <f t="shared" ref="BD1086" si="12502">$Q$4*$AG$52 *J1086</f>
        <v>-1.8017311713628017E-5</v>
      </c>
      <c r="BE1086" s="6">
        <f t="shared" ref="BE1086" si="12503">$Q$4*$AG$52 *K1086</f>
        <v>-1.7601027255262605E-5</v>
      </c>
      <c r="BF1086" s="6">
        <f t="shared" ref="BF1086" si="12504">$Q$4*$AG$52 *L1086</f>
        <v>-1.8537667286584785E-5</v>
      </c>
      <c r="BG1086" s="6">
        <f t="shared" ref="BG1086" si="12505">$Q$4*$AG$52 *M1086</f>
        <v>-1.8017311713628017E-5</v>
      </c>
      <c r="BH1086" s="6">
        <f t="shared" ref="BH1086" si="12506">$Q$4*$AG$52 *N1086</f>
        <v>-2.1139445151368612E-5</v>
      </c>
      <c r="BI1086" s="6">
        <f>$Q$4*$AH$52 *B1086</f>
        <v>-2.4001231093712511E-5</v>
      </c>
      <c r="BJ1086" s="6">
        <f t="shared" ref="BJ1086" si="12507">$Q$4*$AH$52 *C1086</f>
        <v>-8.5126005287559081E-6</v>
      </c>
      <c r="BK1086" s="6">
        <f t="shared" ref="BK1086" si="12508">$Q$4*$AH$52 *D1086</f>
        <v>-9.2501543651824131E-6</v>
      </c>
      <c r="BL1086" s="6">
        <f t="shared" ref="BL1086" si="12509">$Q$4*$AH$52 *E1086</f>
        <v>-3.9735712937477939E-5</v>
      </c>
      <c r="BM1086" s="6">
        <f t="shared" ref="BM1086" si="12510">$Q$4*$AH$52 *F1086</f>
        <v>-7.292563557667065E-5</v>
      </c>
      <c r="BN1086" s="6">
        <f t="shared" ref="BN1086" si="12511">$Q$4*$AH$52 *G1086</f>
        <v>-8.2667492499470737E-6</v>
      </c>
      <c r="BO1086" s="6">
        <f t="shared" ref="BO1086" si="12512">$Q$4*$AH$52 *H1086</f>
        <v>-8.2667492499470737E-6</v>
      </c>
      <c r="BP1086" s="6">
        <f t="shared" ref="BP1086" si="12513">$Q$4*$AH$52 *I1086</f>
        <v>-3.4081133524874732E-5</v>
      </c>
      <c r="BQ1086" s="6">
        <f t="shared" ref="BQ1086" si="12514">$Q$4*$AH$52 *J1086</f>
        <v>-8.5126005287559081E-6</v>
      </c>
      <c r="BR1086" s="6">
        <f t="shared" ref="BR1086" si="12515">$Q$4*$AH$52 *K1086</f>
        <v>-8.3159195057088406E-6</v>
      </c>
      <c r="BS1086" s="6">
        <f t="shared" ref="BS1086" si="12516">$Q$4*$AH$52 *L1086</f>
        <v>-8.7584518075647443E-6</v>
      </c>
      <c r="BT1086" s="6">
        <f t="shared" ref="BT1086" si="12517">$Q$4*$AH$52 *M1086</f>
        <v>-8.5126005287559081E-6</v>
      </c>
      <c r="BU1086" s="6">
        <f t="shared" ref="BU1086" si="12518">$Q$4*$AH$52 *N1086</f>
        <v>-9.9877082016089164E-6</v>
      </c>
      <c r="BV1086" s="6">
        <f>$Q$4*AF1086</f>
        <v>-8.6672221657605603E-4</v>
      </c>
      <c r="BW1086" s="6">
        <f>$Q$4*AG1086</f>
        <v>2.5088372844982247E-4</v>
      </c>
      <c r="BX1086" s="10">
        <f>$Q$4*AH1086</f>
        <v>5.3470717934637764E-4</v>
      </c>
    </row>
    <row r="1087" spans="1:76" x14ac:dyDescent="0.25">
      <c r="A1087" s="53"/>
      <c r="B1087" s="21" t="s">
        <v>74</v>
      </c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13">
        <f>Y1084+Y1086</f>
        <v>0.37073931196495868</v>
      </c>
      <c r="Z1087" s="13">
        <f t="shared" ref="Z1087:AB1087" si="12519">Z1084+Z1086</f>
        <v>-0.2764329239472903</v>
      </c>
      <c r="AA1087" s="13">
        <f t="shared" si="12519"/>
        <v>-0.40610932075970441</v>
      </c>
      <c r="AB1087" s="13">
        <f t="shared" si="12519"/>
        <v>0.34556608718717274</v>
      </c>
      <c r="AC1087" s="36" t="s">
        <v>74</v>
      </c>
      <c r="AD1087" s="36"/>
      <c r="AE1087" s="36"/>
      <c r="AF1087" s="36"/>
      <c r="AG1087" s="36"/>
      <c r="AH1087" s="36"/>
      <c r="AI1087" s="14">
        <f>AI1084+AI1086</f>
        <v>-5.7462252854322764E-2</v>
      </c>
      <c r="AJ1087" s="14">
        <f t="shared" ref="AJ1087:BV1087" si="12520">AJ1084+AJ1086</f>
        <v>0.7719573074206082</v>
      </c>
      <c r="AK1087" s="14">
        <f t="shared" si="12520"/>
        <v>0.49387071916746345</v>
      </c>
      <c r="AL1087" s="14">
        <f t="shared" si="12520"/>
        <v>-5.9635483425377047E-3</v>
      </c>
      <c r="AM1087" s="14">
        <f t="shared" si="12520"/>
        <v>2.7927455042626545E-2</v>
      </c>
      <c r="AN1087" s="14">
        <f t="shared" si="12520"/>
        <v>0.37218614627893409</v>
      </c>
      <c r="AO1087" s="14">
        <f t="shared" si="12520"/>
        <v>0.9188074497632529</v>
      </c>
      <c r="AP1087" s="14">
        <f t="shared" si="12520"/>
        <v>-5.3450497167035578E-3</v>
      </c>
      <c r="AQ1087" s="14">
        <f t="shared" si="12520"/>
        <v>0.58745335714302971</v>
      </c>
      <c r="AR1087" s="14">
        <f t="shared" si="12520"/>
        <v>7.7147957024051458E-2</v>
      </c>
      <c r="AS1087" s="14">
        <f t="shared" si="12520"/>
        <v>0.5435585782774528</v>
      </c>
      <c r="AT1087" s="14">
        <f t="shared" si="12520"/>
        <v>0.92192634787956362</v>
      </c>
      <c r="AU1087" s="14">
        <f t="shared" si="12520"/>
        <v>0.83536970152450274</v>
      </c>
      <c r="AV1087" s="14">
        <f t="shared" si="12520"/>
        <v>0.64283308322173371</v>
      </c>
      <c r="AW1087" s="14">
        <f t="shared" si="12520"/>
        <v>0.89290911958057628</v>
      </c>
      <c r="AX1087" s="14">
        <f t="shared" si="12520"/>
        <v>0.68357873227569943</v>
      </c>
      <c r="AY1087" s="14">
        <f t="shared" si="12520"/>
        <v>0.91643847130943279</v>
      </c>
      <c r="AZ1087" s="14">
        <f t="shared" si="12520"/>
        <v>0.6656129667242543</v>
      </c>
      <c r="BA1087" s="14">
        <f t="shared" si="12520"/>
        <v>0.18571261889607857</v>
      </c>
      <c r="BB1087" s="14">
        <f t="shared" si="12520"/>
        <v>0.33888812219703446</v>
      </c>
      <c r="BC1087" s="14">
        <f t="shared" si="12520"/>
        <v>0.78971957222835698</v>
      </c>
      <c r="BD1087" s="14">
        <f t="shared" si="12520"/>
        <v>0.68465374957065694</v>
      </c>
      <c r="BE1087" s="14">
        <f t="shared" si="12520"/>
        <v>4.325631483133649E-2</v>
      </c>
      <c r="BF1087" s="14">
        <f t="shared" si="12520"/>
        <v>0.64774461164874142</v>
      </c>
      <c r="BG1087" s="14">
        <f t="shared" si="12520"/>
        <v>0.77389413304619392</v>
      </c>
      <c r="BH1087" s="14">
        <f t="shared" si="12520"/>
        <v>0.97813935747965175</v>
      </c>
      <c r="BI1087" s="14">
        <f t="shared" si="12520"/>
        <v>0.73999144881060352</v>
      </c>
      <c r="BJ1087" s="14">
        <f t="shared" si="12520"/>
        <v>0.38487095718580822</v>
      </c>
      <c r="BK1087" s="14">
        <f t="shared" si="12520"/>
        <v>0.33151486940634944</v>
      </c>
      <c r="BL1087" s="14">
        <f t="shared" si="12520"/>
        <v>5.8201227459569918E-2</v>
      </c>
      <c r="BM1087" s="14">
        <f t="shared" si="12520"/>
        <v>0.76323182303705051</v>
      </c>
      <c r="BN1087" s="14">
        <f t="shared" si="12520"/>
        <v>0.46525705176943782</v>
      </c>
      <c r="BO1087" s="14">
        <f t="shared" si="12520"/>
        <v>0.88898507647202385</v>
      </c>
      <c r="BP1087" s="14">
        <f t="shared" si="12520"/>
        <v>0.33990497835644479</v>
      </c>
      <c r="BQ1087" s="14">
        <f t="shared" si="12520"/>
        <v>0.37131114053118003</v>
      </c>
      <c r="BR1087" s="14">
        <f t="shared" si="12520"/>
        <v>0.3193335538356914</v>
      </c>
      <c r="BS1087" s="14">
        <f t="shared" si="12520"/>
        <v>0.20187738427491841</v>
      </c>
      <c r="BT1087" s="14">
        <f t="shared" si="12520"/>
        <v>0.79094387608592009</v>
      </c>
      <c r="BU1087" s="14">
        <f t="shared" si="12520"/>
        <v>0.21128282861785078</v>
      </c>
      <c r="BV1087" s="14">
        <f t="shared" si="12520"/>
        <v>4.0920301677824913E-2</v>
      </c>
      <c r="BW1087" s="14">
        <f>BW1084+BW1086</f>
        <v>0.31802808398910082</v>
      </c>
      <c r="BX1087" s="15">
        <f t="shared" ref="BX1087" si="12521">BX1084+BX1086</f>
        <v>0.56455454352926515</v>
      </c>
    </row>
    <row r="1088" spans="1:76" x14ac:dyDescent="0.25">
      <c r="A1088" s="53"/>
      <c r="BX1088" s="12"/>
    </row>
    <row r="1089" spans="1:76" ht="14.25" customHeight="1" x14ac:dyDescent="0.25">
      <c r="A1089" s="53"/>
      <c r="B1089" s="8">
        <v>0.32007434944237922</v>
      </c>
      <c r="C1089" s="3">
        <v>0.1</v>
      </c>
      <c r="D1089" s="3">
        <v>0.10594795539033458</v>
      </c>
      <c r="E1089" s="3">
        <v>0.45687732342007437</v>
      </c>
      <c r="F1089" s="3">
        <v>0.9</v>
      </c>
      <c r="G1089" s="3">
        <v>0.1</v>
      </c>
      <c r="H1089" s="3">
        <v>0.10594795539033458</v>
      </c>
      <c r="I1089" s="3">
        <v>0.45985130111524164</v>
      </c>
      <c r="J1089" s="3">
        <v>0.10297397769516729</v>
      </c>
      <c r="K1089" s="3">
        <v>0.10059479553903346</v>
      </c>
      <c r="L1089" s="3">
        <v>0.10297397769516729</v>
      </c>
      <c r="M1089" s="3">
        <v>0.10297397769516729</v>
      </c>
      <c r="N1089" s="3">
        <v>0.10892193308550187</v>
      </c>
      <c r="O1089" s="3">
        <v>0</v>
      </c>
      <c r="P1089" s="6">
        <f>$BV$43+ (B1089*AI1083) + (C1089*$AJ$43) +(D1089*$AK$43)+(E1089*$AL$43)+(F1089*$AM$43)+(G1089*$AN$43)+(H1089*$AO$43)+(I1089*$AP$43)+(J1089*$AQ$43)+(K1089*$AR$43)+(L1089*$AS$43)+(M1089*$AT$43)+(N1089*$AU$43)</f>
        <v>1.1143230549601821</v>
      </c>
      <c r="Q1089" s="6">
        <f>$BW$43+ (B1089*$AV$43) + (C1089*$AW$43) +(D1089*$AX$43)+(E1089*$AY$43)+(F1089*$AZ$43)+(G1089*$BA$43)+(H1089*$BB$43)+(I1089*$BC$43)+(J1089*$BD$43)+(K1089*$BE$43)+(L1089*$BF$43)+(M1089*$BG$43)+(N1089*$BH$43)</f>
        <v>2.4954608669463334</v>
      </c>
      <c r="R1089" s="6">
        <f>$BX$43+ (B1089*$BI$43) + (C1089*$BJ$43) +(D1089*$BK$43)+(E1089*$BL$43)+(F1089*$BM$43)+(G1089*$BN$43)+(H1089*$BO$43)+(I1089*$BP$43)+(J1089*$BQ$43)+(K1089*$BR$43)+(L1089*$BS$43)+(M1089*$BT$43)+(N1089*$BU$43)</f>
        <v>2.053859722839591</v>
      </c>
      <c r="S1089" s="6">
        <f t="shared" ref="S1089" si="12522">1/(1+EXP(-P1089))</f>
        <v>0.75293418375792309</v>
      </c>
      <c r="T1089" s="6">
        <f>1/(1+EXP(-Q1089))</f>
        <v>0.92382299661895484</v>
      </c>
      <c r="U1089" s="6">
        <f>1/(1+EXP(-R1089))</f>
        <v>0.88633704164848148</v>
      </c>
      <c r="V1089" s="6">
        <f>AB1077+(S1089*Y1077)+(T1089*Z1077)+(U1089*AA1077)</f>
        <v>9.8157931388802022E-3</v>
      </c>
      <c r="W1089" s="6">
        <f t="shared" ref="W1089" si="12523">1/(1+EXP(-V1089))</f>
        <v>0.50245392858179205</v>
      </c>
      <c r="X1089" s="6">
        <f>(O1089 -W1089) *W1089 * (1-W1089)</f>
        <v>-0.1256104564857233</v>
      </c>
      <c r="Y1089" s="6">
        <f>$Q$4*X1089*S1089</f>
        <v>-9.4576406525538198E-3</v>
      </c>
      <c r="Z1089" s="6">
        <f>$Q$4*X1089*T1089</f>
        <v>-1.1604182831731574E-2</v>
      </c>
      <c r="AA1089" s="6">
        <f>$Q$4*X1089*U1089</f>
        <v>-1.1133320040167132E-2</v>
      </c>
      <c r="AB1089" s="6">
        <f>$Q$4*X1089</f>
        <v>-1.2561045648572331E-2</v>
      </c>
      <c r="AC1089" s="6">
        <f>$X1089 *Y1077</f>
        <v>-4.6585744688790127E-2</v>
      </c>
      <c r="AD1089" s="6">
        <f>$X1089 *Z1077</f>
        <v>3.4711350830283476E-2</v>
      </c>
      <c r="AE1089" s="6">
        <f>$X1089 *AA1077</f>
        <v>5.099728404543543E-2</v>
      </c>
      <c r="AF1089" s="6">
        <f>AC1089 *S1089*(1 - S1089)</f>
        <v>-8.666080484530457E-3</v>
      </c>
      <c r="AG1089" s="6">
        <f>AD1089 *T1089*(1 - T1089)</f>
        <v>2.4427789476284194E-3</v>
      </c>
      <c r="AH1089" s="6">
        <f>AE1089 *U1089*(1 - U1089)</f>
        <v>5.137654587479887E-3</v>
      </c>
      <c r="AI1089" s="6">
        <f t="shared" ref="AI1089" si="12524">$Q$4*$AF$33 *B1089</f>
        <v>-4.7762817871976817E-4</v>
      </c>
      <c r="AJ1089" s="6">
        <f t="shared" ref="AJ1089" si="12525">$Q$4*$AF$33 *C1089</f>
        <v>-1.4922413481488689E-4</v>
      </c>
      <c r="AK1089" s="6">
        <f t="shared" ref="AK1089" si="12526">$Q$4*$AF$33 *D1089</f>
        <v>-1.5809991978528909E-4</v>
      </c>
      <c r="AL1089" s="6">
        <f t="shared" ref="AL1089" si="12527">$Q$4*$AF$33 *E1089</f>
        <v>-6.817712330390186E-4</v>
      </c>
      <c r="AM1089" s="6">
        <f t="shared" ref="AM1089" si="12528">$Q$4*$AF$33 *F1089</f>
        <v>-1.3430172133339822E-3</v>
      </c>
      <c r="AN1089" s="6">
        <f t="shared" ref="AN1089" si="12529">$Q$4*$AF$33 *G1089</f>
        <v>-1.4922413481488689E-4</v>
      </c>
      <c r="AO1089" s="6">
        <f t="shared" ref="AO1089" si="12530">$Q$4*$AF$33 *H1089</f>
        <v>-1.5809991978528909E-4</v>
      </c>
      <c r="AP1089" s="6">
        <f t="shared" ref="AP1089" si="12531">$Q$4*$AF$33 *I1089</f>
        <v>-6.8620912552421962E-4</v>
      </c>
      <c r="AQ1089" s="6">
        <f t="shared" ref="AQ1089" si="12532">$Q$4*$AF$33 *J1089</f>
        <v>-1.5366202730008799E-4</v>
      </c>
      <c r="AR1089" s="6">
        <f t="shared" ref="AR1089" si="12533">$Q$4*$AF$33 *K1089</f>
        <v>-1.501117133119271E-4</v>
      </c>
      <c r="AS1089" s="6">
        <f t="shared" ref="AS1089" si="12534">$Q$4*$AF$33 *L1089</f>
        <v>-1.5366202730008799E-4</v>
      </c>
      <c r="AT1089" s="6">
        <f t="shared" ref="AT1089" si="12535">$Q$4*$AF$33 *M1089</f>
        <v>-1.5366202730008799E-4</v>
      </c>
      <c r="AU1089" s="6">
        <f t="shared" ref="AU1089" si="12536">$Q$4*$AF$33 *N1089</f>
        <v>-1.6253781227049019E-4</v>
      </c>
      <c r="AV1089" s="6">
        <f t="shared" ref="AV1089" si="12537">$Q$4*$AG$33 *B1089</f>
        <v>-5.733351398497838E-5</v>
      </c>
      <c r="AW1089" s="6">
        <f t="shared" ref="AW1089" si="12538">$Q$4*$AG$33 *C1089</f>
        <v>-1.7912561279859678E-5</v>
      </c>
      <c r="AX1089" s="6">
        <f t="shared" ref="AX1089" si="12539">$Q$4*$AG$33 *D1089</f>
        <v>-1.8977992434052078E-5</v>
      </c>
      <c r="AY1089" s="6">
        <f t="shared" ref="AY1089" si="12540">$Q$4*$AG$33 *E1089</f>
        <v>-8.1838430531403508E-5</v>
      </c>
      <c r="AZ1089" s="6">
        <f t="shared" ref="AZ1089" si="12541">$Q$4*$AG$33 *F1089</f>
        <v>-1.6121305151873711E-4</v>
      </c>
      <c r="BA1089" s="6">
        <f t="shared" ref="BA1089" si="12542">$Q$4*$AG$33 *G1089</f>
        <v>-1.7912561279859678E-5</v>
      </c>
      <c r="BB1089" s="6">
        <f t="shared" ref="BB1089" si="12543">$Q$4*$AG$33 *H1089</f>
        <v>-1.8977992434052078E-5</v>
      </c>
      <c r="BC1089" s="6">
        <f t="shared" ref="BC1089" si="12544">$Q$4*$AG$33 *I1089</f>
        <v>-8.2371146108499717E-5</v>
      </c>
      <c r="BD1089" s="6">
        <f t="shared" ref="BD1089" si="12545">$Q$4*$AG$33 *J1089</f>
        <v>-1.8445276856955879E-5</v>
      </c>
      <c r="BE1089" s="6">
        <f t="shared" ref="BE1089" si="12546">$Q$4*$AG$33 *K1089</f>
        <v>-1.8019104395278919E-5</v>
      </c>
      <c r="BF1089" s="6">
        <f t="shared" ref="BF1089" si="12547">$Q$4*$AG$33 *L1089</f>
        <v>-1.8445276856955879E-5</v>
      </c>
      <c r="BG1089" s="6">
        <f t="shared" ref="BG1089" si="12548">$Q$4*$AG$33 *M1089</f>
        <v>-1.8445276856955879E-5</v>
      </c>
      <c r="BH1089" s="6">
        <f t="shared" ref="BH1089" si="12549">$Q$4*$AG$33 *N1089</f>
        <v>-1.9510708011148276E-5</v>
      </c>
      <c r="BI1089" s="6">
        <f t="shared" ref="BI1089" si="12550">$Q$4*$AH$33 *B1089</f>
        <v>-3.1616436273228051E-5</v>
      </c>
      <c r="BJ1089" s="6">
        <f t="shared" ref="BJ1089" si="12551">$Q$4*$AH$33 *C1089</f>
        <v>-9.8778412979074856E-6</v>
      </c>
      <c r="BK1089" s="6">
        <f t="shared" ref="BK1089" si="12552">$Q$4*$AH$33 *D1089</f>
        <v>-1.0465370891835069E-5</v>
      </c>
      <c r="BL1089" s="6">
        <f t="shared" ref="BL1089" si="12553">$Q$4*$AH$33 *E1089</f>
        <v>-4.5129616933562451E-5</v>
      </c>
      <c r="BM1089" s="6">
        <f t="shared" ref="BM1089" si="12554">$Q$4*$AH$33 *F1089</f>
        <v>-8.8900571681167377E-5</v>
      </c>
      <c r="BN1089" s="6">
        <f t="shared" ref="BN1089" si="12555">$Q$4*$AH$33 *G1089</f>
        <v>-9.8778412979074856E-6</v>
      </c>
      <c r="BO1089" s="6">
        <f t="shared" ref="BO1089" si="12556">$Q$4*$AH$33 *H1089</f>
        <v>-1.0465370891835069E-5</v>
      </c>
      <c r="BP1089" s="6">
        <f t="shared" ref="BP1089" si="12557">$Q$4*$AH$33 *I1089</f>
        <v>-4.5423381730526246E-5</v>
      </c>
      <c r="BQ1089" s="6">
        <f t="shared" ref="BQ1089" si="12558">$Q$4*$AH$33 *J1089</f>
        <v>-1.0171606094871277E-5</v>
      </c>
      <c r="BR1089" s="6">
        <f t="shared" ref="BR1089" si="12559">$Q$4*$AH$33 *K1089</f>
        <v>-9.9365942573002432E-6</v>
      </c>
      <c r="BS1089" s="6">
        <f t="shared" ref="BS1089" si="12560">$Q$4*$AH$33 *L1089</f>
        <v>-1.0171606094871277E-5</v>
      </c>
      <c r="BT1089" s="6">
        <f t="shared" ref="BT1089" si="12561">$Q$4*$AH$33 *M1089</f>
        <v>-1.0171606094871277E-5</v>
      </c>
      <c r="BU1089" s="6">
        <f t="shared" ref="BU1089" si="12562">$Q$4*$AH$33 *N1089</f>
        <v>-1.075913568879886E-5</v>
      </c>
      <c r="BV1089" s="6">
        <f>AF1089*BV1087</f>
        <v>-3.5461862779129742E-4</v>
      </c>
      <c r="BW1089" s="6">
        <f t="shared" ref="BW1089" si="12563">AG1089*BW1087</f>
        <v>7.7687230832317825E-4</v>
      </c>
      <c r="BX1089" s="10">
        <f>AH1089*BX1087</f>
        <v>2.9004862404457426E-3</v>
      </c>
    </row>
    <row r="1090" spans="1:76" x14ac:dyDescent="0.25">
      <c r="A1090" s="53"/>
      <c r="B1090" s="21" t="s">
        <v>74</v>
      </c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13">
        <f>Y1087+Y1089</f>
        <v>0.36128167131240485</v>
      </c>
      <c r="Z1090" s="13">
        <f t="shared" ref="Z1090:AB1090" si="12564">Z1087+Z1089</f>
        <v>-0.28803710677902189</v>
      </c>
      <c r="AA1090" s="13">
        <f t="shared" si="12564"/>
        <v>-0.41724264079987156</v>
      </c>
      <c r="AB1090" s="13">
        <f t="shared" si="12564"/>
        <v>0.33300504153860039</v>
      </c>
      <c r="AC1090" s="36" t="s">
        <v>74</v>
      </c>
      <c r="AD1090" s="36"/>
      <c r="AE1090" s="36"/>
      <c r="AF1090" s="36"/>
      <c r="AG1090" s="36"/>
      <c r="AH1090" s="36"/>
      <c r="AI1090" s="14">
        <f>AI1087+AI1089</f>
        <v>-5.7939881033042533E-2</v>
      </c>
      <c r="AJ1090" s="14">
        <f t="shared" ref="AJ1090:BX1090" si="12565">AJ1087+AJ1089</f>
        <v>0.77180808328579331</v>
      </c>
      <c r="AK1090" s="14">
        <f t="shared" si="12565"/>
        <v>0.49371261924767817</v>
      </c>
      <c r="AL1090" s="14">
        <f t="shared" si="12565"/>
        <v>-6.6453195755767237E-3</v>
      </c>
      <c r="AM1090" s="14">
        <f t="shared" si="12565"/>
        <v>2.6584437829292564E-2</v>
      </c>
      <c r="AN1090" s="14">
        <f t="shared" si="12565"/>
        <v>0.37203692214411921</v>
      </c>
      <c r="AO1090" s="14">
        <f t="shared" si="12565"/>
        <v>0.91864934984346758</v>
      </c>
      <c r="AP1090" s="14">
        <f t="shared" si="12565"/>
        <v>-6.0312588422277774E-3</v>
      </c>
      <c r="AQ1090" s="14">
        <f t="shared" si="12565"/>
        <v>0.58729969511572966</v>
      </c>
      <c r="AR1090" s="14">
        <f t="shared" si="12565"/>
        <v>7.6997845310739527E-2</v>
      </c>
      <c r="AS1090" s="14">
        <f t="shared" si="12565"/>
        <v>0.54340491625015275</v>
      </c>
      <c r="AT1090" s="14">
        <f t="shared" si="12565"/>
        <v>0.92177268585226357</v>
      </c>
      <c r="AU1090" s="14">
        <f t="shared" si="12565"/>
        <v>0.83520716371223225</v>
      </c>
      <c r="AV1090" s="14">
        <f t="shared" si="12565"/>
        <v>0.64277574970774876</v>
      </c>
      <c r="AW1090" s="14">
        <f t="shared" si="12565"/>
        <v>0.89289120701929647</v>
      </c>
      <c r="AX1090" s="14">
        <f t="shared" si="12565"/>
        <v>0.68355975428326543</v>
      </c>
      <c r="AY1090" s="14">
        <f t="shared" si="12565"/>
        <v>0.91635663287890134</v>
      </c>
      <c r="AZ1090" s="14">
        <f t="shared" si="12565"/>
        <v>0.66545175367273557</v>
      </c>
      <c r="BA1090" s="14">
        <f t="shared" si="12565"/>
        <v>0.1856947063347987</v>
      </c>
      <c r="BB1090" s="14">
        <f t="shared" si="12565"/>
        <v>0.3388691442046004</v>
      </c>
      <c r="BC1090" s="14">
        <f t="shared" si="12565"/>
        <v>0.78963720108224844</v>
      </c>
      <c r="BD1090" s="14">
        <f t="shared" si="12565"/>
        <v>0.68463530429380004</v>
      </c>
      <c r="BE1090" s="14">
        <f t="shared" si="12565"/>
        <v>4.3238295726941212E-2</v>
      </c>
      <c r="BF1090" s="14">
        <f t="shared" si="12565"/>
        <v>0.64772616637188452</v>
      </c>
      <c r="BG1090" s="14">
        <f t="shared" si="12565"/>
        <v>0.77387568776933702</v>
      </c>
      <c r="BH1090" s="14">
        <f t="shared" si="12565"/>
        <v>0.97811984677164066</v>
      </c>
      <c r="BI1090" s="14">
        <f t="shared" si="12565"/>
        <v>0.73995983237433027</v>
      </c>
      <c r="BJ1090" s="14">
        <f t="shared" si="12565"/>
        <v>0.3848610793445103</v>
      </c>
      <c r="BK1090" s="14">
        <f t="shared" si="12565"/>
        <v>0.33150440403545761</v>
      </c>
      <c r="BL1090" s="14">
        <f t="shared" si="12565"/>
        <v>5.8156097842636353E-2</v>
      </c>
      <c r="BM1090" s="14">
        <f t="shared" si="12565"/>
        <v>0.7631429224653693</v>
      </c>
      <c r="BN1090" s="14">
        <f t="shared" si="12565"/>
        <v>0.46524717392813991</v>
      </c>
      <c r="BO1090" s="14">
        <f t="shared" si="12565"/>
        <v>0.88897461110113196</v>
      </c>
      <c r="BP1090" s="14">
        <f t="shared" si="12565"/>
        <v>0.33985955497471426</v>
      </c>
      <c r="BQ1090" s="14">
        <f t="shared" si="12565"/>
        <v>0.37130096892508518</v>
      </c>
      <c r="BR1090" s="14">
        <f t="shared" si="12565"/>
        <v>0.3193236172414341</v>
      </c>
      <c r="BS1090" s="14">
        <f t="shared" si="12565"/>
        <v>0.20186721266882354</v>
      </c>
      <c r="BT1090" s="14">
        <f t="shared" si="12565"/>
        <v>0.79093370447982525</v>
      </c>
      <c r="BU1090" s="14">
        <f t="shared" si="12565"/>
        <v>0.21127206948216198</v>
      </c>
      <c r="BV1090" s="14">
        <f t="shared" si="12565"/>
        <v>4.0565683050033614E-2</v>
      </c>
      <c r="BW1090" s="14">
        <f t="shared" si="12565"/>
        <v>0.318804956297424</v>
      </c>
      <c r="BX1090" s="15">
        <f t="shared" si="12565"/>
        <v>0.56745502976971085</v>
      </c>
    </row>
    <row r="1091" spans="1:76" x14ac:dyDescent="0.25">
      <c r="A1091" s="53"/>
      <c r="BX1091" s="12"/>
    </row>
    <row r="1092" spans="1:76" x14ac:dyDescent="0.25">
      <c r="A1092" s="53"/>
      <c r="B1092" s="8">
        <v>0.29330855018587365</v>
      </c>
      <c r="C1092" s="3">
        <v>0.10297397769516729</v>
      </c>
      <c r="D1092" s="3">
        <v>0.11189591078066916</v>
      </c>
      <c r="E1092" s="3">
        <v>0.45687732342007437</v>
      </c>
      <c r="F1092" s="3">
        <v>0.62639405204460963</v>
      </c>
      <c r="G1092" s="3">
        <v>0.1</v>
      </c>
      <c r="H1092" s="3">
        <v>0.1</v>
      </c>
      <c r="I1092" s="3">
        <v>0.51635687732342006</v>
      </c>
      <c r="J1092" s="3">
        <v>0.1</v>
      </c>
      <c r="K1092" s="3">
        <v>0.10118959107806692</v>
      </c>
      <c r="L1092" s="3">
        <v>0.10297397769516729</v>
      </c>
      <c r="M1092" s="3">
        <v>0.1</v>
      </c>
      <c r="N1092" s="3">
        <v>0.120817843866171</v>
      </c>
      <c r="O1092" s="3">
        <v>0</v>
      </c>
      <c r="P1092" s="6">
        <f>$BV$43+ (B1092*AI1086) + (C1092*$AJ$43) +(D1092*$AK$43)+(E1092*$AL$43)+(F1092*$AM$43)+(G1092*$AN$43)+(H1092*$AO$43)+(I1092*$AP$43)+(J1092*$AQ$43)+(K1092*$AR$43)+(L1092*$AS$43)+(M1092*$AT$43)+(N1092*$AU$43)</f>
        <v>1.0450014245468009</v>
      </c>
      <c r="Q1092" s="6">
        <f>$BW$43+ (B1092*$AV$43) + (C1092*$AW$43) +(D1092*$AX$43)+(E1092*$AY$43)+(F1092*$AZ$43)+(G1092*$BA$43)+(H1092*$BB$43)+(I1092*$BC$43)+(J1092*$BD$43)+(K1092*$BE$43)+(L1092*$BF$43)+(M1092*$BG$43)+(N1092*$BH$43)</f>
        <v>2.3443019607308897</v>
      </c>
      <c r="R1092" s="6">
        <f>$BX$43+ (B1092*$BI$43) + (C1092*$BJ$43) +(D1092*$BK$43)+(E1092*$BL$43)+(F1092*$BM$43)+(G1092*$BN$43)+(H1092*$BO$43)+(I1092*$BP$43)+(J1092*$BQ$43)+(K1092*$BR$43)+(L1092*$BS$43)+(M1092*$BT$43)+(N1092*$BU$43)</f>
        <v>1.8369785785248183</v>
      </c>
      <c r="S1092" s="6">
        <f t="shared" ref="S1092" si="12566">1/(1+EXP(-P1092))</f>
        <v>0.7398138808798016</v>
      </c>
      <c r="T1092" s="6">
        <f>1/(1+EXP(-Q1092))</f>
        <v>0.91248025012168565</v>
      </c>
      <c r="U1092" s="6">
        <f>1/(1+EXP(-R1092))</f>
        <v>0.86259097721480193</v>
      </c>
      <c r="V1092" s="6">
        <f>AB1077+(S1092*Y1077)+(T1092*Z1077)+(U1092*AA1077)</f>
        <v>1.77250691148369E-2</v>
      </c>
      <c r="W1092" s="6">
        <f t="shared" ref="W1092" si="12567">1/(1+EXP(-V1092))</f>
        <v>0.50443115126510218</v>
      </c>
      <c r="X1092" s="6">
        <f>(O1092 -W1092) *W1092 * (1-W1092)</f>
        <v>-0.12609788325940344</v>
      </c>
      <c r="Y1092" s="6">
        <f>$Q$4*X1092*S1092</f>
        <v>-9.3288964384867432E-3</v>
      </c>
      <c r="Z1092" s="6">
        <f>$Q$4*X1092*T1092</f>
        <v>-1.1506182805635557E-2</v>
      </c>
      <c r="AA1092" s="6">
        <f>$Q$4*X1092*U1092</f>
        <v>-1.0877089634544684E-2</v>
      </c>
      <c r="AB1092" s="6">
        <f>$Q$4*X1092</f>
        <v>-1.2609788325940344E-2</v>
      </c>
      <c r="AC1092" s="6">
        <f>$X1092 *Y1077</f>
        <v>-4.6766518964025124E-2</v>
      </c>
      <c r="AD1092" s="6">
        <f>$X1092 *Z1077</f>
        <v>3.4846046955260994E-2</v>
      </c>
      <c r="AE1092" s="6">
        <f>$X1092 *AA1077</f>
        <v>5.1195177137492949E-2</v>
      </c>
      <c r="AF1092" s="6">
        <f>AC1092 *S1092*(1 - S1092)</f>
        <v>-9.0020546174858045E-3</v>
      </c>
      <c r="AG1092" s="6">
        <f>AD1092 *T1092*(1 - T1092)</f>
        <v>2.782806817271511E-3</v>
      </c>
      <c r="AH1092" s="6">
        <f>AE1092 *U1092*(1 - U1092)</f>
        <v>6.0680508588098038E-3</v>
      </c>
      <c r="AI1092" s="6">
        <f t="shared" ref="AI1092" si="12568">$Q$4*$AF$33 *B1092</f>
        <v>-4.3768714635295826E-4</v>
      </c>
      <c r="AJ1092" s="6">
        <f t="shared" ref="AJ1092" si="12569">$Q$4*$AF$33 *C1092</f>
        <v>-1.5366202730008799E-4</v>
      </c>
      <c r="AK1092" s="6">
        <f t="shared" ref="AK1092" si="12570">$Q$4*$AF$33 *D1092</f>
        <v>-1.6697570475569131E-4</v>
      </c>
      <c r="AL1092" s="6">
        <f t="shared" ref="AL1092" si="12571">$Q$4*$AF$33 *E1092</f>
        <v>-6.817712330390186E-4</v>
      </c>
      <c r="AM1092" s="6">
        <f t="shared" ref="AM1092" si="12572">$Q$4*$AF$33 *F1092</f>
        <v>-9.3473110469548108E-4</v>
      </c>
      <c r="AN1092" s="6">
        <f t="shared" ref="AN1092" si="12573">$Q$4*$AF$33 *G1092</f>
        <v>-1.4922413481488689E-4</v>
      </c>
      <c r="AO1092" s="6">
        <f t="shared" ref="AO1092" si="12574">$Q$4*$AF$33 *H1092</f>
        <v>-1.4922413481488689E-4</v>
      </c>
      <c r="AP1092" s="6">
        <f t="shared" ref="AP1092" si="12575">$Q$4*$AF$33 *I1092</f>
        <v>-7.7052908274304044E-4</v>
      </c>
      <c r="AQ1092" s="6">
        <f t="shared" ref="AQ1092" si="12576">$Q$4*$AF$33 *J1092</f>
        <v>-1.4922413481488689E-4</v>
      </c>
      <c r="AR1092" s="6">
        <f t="shared" ref="AR1092" si="12577">$Q$4*$AF$33 *K1092</f>
        <v>-1.5099929180896734E-4</v>
      </c>
      <c r="AS1092" s="6">
        <f t="shared" ref="AS1092" si="12578">$Q$4*$AF$33 *L1092</f>
        <v>-1.5366202730008799E-4</v>
      </c>
      <c r="AT1092" s="6">
        <f t="shared" ref="AT1092" si="12579">$Q$4*$AF$33 *M1092</f>
        <v>-1.4922413481488689E-4</v>
      </c>
      <c r="AU1092" s="6">
        <f t="shared" ref="AU1092" si="12580">$Q$4*$AF$33 *N1092</f>
        <v>-1.8028938221129458E-4</v>
      </c>
      <c r="AV1092" s="6">
        <f t="shared" ref="AV1092" si="12581">$Q$4*$AG$33 *B1092</f>
        <v>-5.2539073791112597E-5</v>
      </c>
      <c r="AW1092" s="6">
        <f t="shared" ref="AW1092" si="12582">$Q$4*$AG$33 *C1092</f>
        <v>-1.8445276856955879E-5</v>
      </c>
      <c r="AX1092" s="6">
        <f t="shared" ref="AX1092" si="12583">$Q$4*$AG$33 *D1092</f>
        <v>-2.0043423588244475E-5</v>
      </c>
      <c r="AY1092" s="6">
        <f t="shared" ref="AY1092" si="12584">$Q$4*$AG$33 *E1092</f>
        <v>-8.1838430531403508E-5</v>
      </c>
      <c r="AZ1092" s="6">
        <f t="shared" ref="AZ1092" si="12585">$Q$4*$AG$33 *F1092</f>
        <v>-1.1220321842588683E-4</v>
      </c>
      <c r="BA1092" s="6">
        <f t="shared" ref="BA1092" si="12586">$Q$4*$AG$33 *G1092</f>
        <v>-1.7912561279859678E-5</v>
      </c>
      <c r="BB1092" s="6">
        <f t="shared" ref="BB1092" si="12587">$Q$4*$AG$33 *H1092</f>
        <v>-1.7912561279859678E-5</v>
      </c>
      <c r="BC1092" s="6">
        <f t="shared" ref="BC1092" si="12588">$Q$4*$AG$33 *I1092</f>
        <v>-9.2492742073327477E-5</v>
      </c>
      <c r="BD1092" s="6">
        <f t="shared" ref="BD1092" si="12589">$Q$4*$AG$33 *J1092</f>
        <v>-1.7912561279859678E-5</v>
      </c>
      <c r="BE1092" s="6">
        <f t="shared" ref="BE1092" si="12590">$Q$4*$AG$33 *K1092</f>
        <v>-1.812564751069816E-5</v>
      </c>
      <c r="BF1092" s="6">
        <f t="shared" ref="BF1092" si="12591">$Q$4*$AG$33 *L1092</f>
        <v>-1.8445276856955879E-5</v>
      </c>
      <c r="BG1092" s="6">
        <f t="shared" ref="BG1092" si="12592">$Q$4*$AG$33 *M1092</f>
        <v>-1.7912561279859678E-5</v>
      </c>
      <c r="BH1092" s="6">
        <f t="shared" ref="BH1092" si="12593">$Q$4*$AG$33 *N1092</f>
        <v>-2.164157031953307E-5</v>
      </c>
      <c r="BI1092" s="6">
        <f t="shared" ref="BI1092" si="12594">$Q$4*$AH$33 *B1092</f>
        <v>-2.897255310055393E-5</v>
      </c>
      <c r="BJ1092" s="6">
        <f t="shared" ref="BJ1092" si="12595">$Q$4*$AH$33 *C1092</f>
        <v>-1.0171606094871277E-5</v>
      </c>
      <c r="BK1092" s="6">
        <f t="shared" ref="BK1092" si="12596">$Q$4*$AH$33 *D1092</f>
        <v>-1.1052900485762652E-5</v>
      </c>
      <c r="BL1092" s="6">
        <f t="shared" ref="BL1092" si="12597">$Q$4*$AH$33 *E1092</f>
        <v>-4.5129616933562451E-5</v>
      </c>
      <c r="BM1092" s="6">
        <f t="shared" ref="BM1092" si="12598">$Q$4*$AH$33 *F1092</f>
        <v>-6.1874210360498563E-5</v>
      </c>
      <c r="BN1092" s="6">
        <f t="shared" ref="BN1092" si="12599">$Q$4*$AH$33 *G1092</f>
        <v>-9.8778412979074856E-6</v>
      </c>
      <c r="BO1092" s="6">
        <f t="shared" ref="BO1092" si="12600">$Q$4*$AH$33 *H1092</f>
        <v>-9.8778412979074856E-6</v>
      </c>
      <c r="BP1092" s="6">
        <f t="shared" ref="BP1092" si="12601">$Q$4*$AH$33 *I1092</f>
        <v>-5.1004912872838277E-5</v>
      </c>
      <c r="BQ1092" s="6">
        <f t="shared" ref="BQ1092" si="12602">$Q$4*$AH$33 *J1092</f>
        <v>-9.8778412979074856E-6</v>
      </c>
      <c r="BR1092" s="6">
        <f t="shared" ref="BR1092" si="12603">$Q$4*$AH$33 *K1092</f>
        <v>-9.9953472166930026E-6</v>
      </c>
      <c r="BS1092" s="6">
        <f t="shared" ref="BS1092" si="12604">$Q$4*$AH$33 *L1092</f>
        <v>-1.0171606094871277E-5</v>
      </c>
      <c r="BT1092" s="6">
        <f t="shared" ref="BT1092" si="12605">$Q$4*$AH$33 *M1092</f>
        <v>-9.8778412979074856E-6</v>
      </c>
      <c r="BU1092" s="6">
        <f t="shared" ref="BU1092" si="12606">$Q$4*$AH$33 *N1092</f>
        <v>-1.1934194876654025E-5</v>
      </c>
      <c r="BV1092" s="6">
        <f>AF1092*BV1090</f>
        <v>-3.6517449441202072E-4</v>
      </c>
      <c r="BW1092" s="6">
        <f t="shared" ref="BW1092" si="12607">AG1092*BW1090</f>
        <v>8.8717260576441767E-4</v>
      </c>
      <c r="BX1092" s="10">
        <f>AH1092*BX1090</f>
        <v>3.4433459807300367E-3</v>
      </c>
    </row>
    <row r="1093" spans="1:76" x14ac:dyDescent="0.25">
      <c r="A1093" s="53"/>
      <c r="B1093" s="21" t="s">
        <v>74</v>
      </c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13">
        <f>Y1090+Y1092</f>
        <v>0.35195277487391813</v>
      </c>
      <c r="Z1093" s="13">
        <f t="shared" ref="Z1093:AB1093" si="12608">Z1090+Z1092</f>
        <v>-0.29954328958465742</v>
      </c>
      <c r="AA1093" s="13">
        <f t="shared" si="12608"/>
        <v>-0.42811973043441626</v>
      </c>
      <c r="AB1093" s="13">
        <f t="shared" si="12608"/>
        <v>0.32039525321266005</v>
      </c>
      <c r="AC1093" s="36" t="s">
        <v>74</v>
      </c>
      <c r="AD1093" s="36"/>
      <c r="AE1093" s="36"/>
      <c r="AF1093" s="36"/>
      <c r="AG1093" s="36"/>
      <c r="AH1093" s="36"/>
      <c r="AI1093" s="14">
        <f>AI1090+AI1092</f>
        <v>-5.8377568179395489E-2</v>
      </c>
      <c r="AJ1093" s="14">
        <f t="shared" ref="AJ1093:BX1093" si="12609">AJ1090+AJ1092</f>
        <v>0.77165442125849326</v>
      </c>
      <c r="AK1093" s="14">
        <f t="shared" si="12609"/>
        <v>0.49354564354292246</v>
      </c>
      <c r="AL1093" s="14">
        <f t="shared" si="12609"/>
        <v>-7.3270908086157426E-3</v>
      </c>
      <c r="AM1093" s="14">
        <f t="shared" si="12609"/>
        <v>2.5649706724597082E-2</v>
      </c>
      <c r="AN1093" s="14">
        <f t="shared" si="12609"/>
        <v>0.37188769800930432</v>
      </c>
      <c r="AO1093" s="14">
        <f t="shared" si="12609"/>
        <v>0.91850012570865269</v>
      </c>
      <c r="AP1093" s="14">
        <f t="shared" si="12609"/>
        <v>-6.8017879249708179E-3</v>
      </c>
      <c r="AQ1093" s="14">
        <f t="shared" si="12609"/>
        <v>0.58715047098091477</v>
      </c>
      <c r="AR1093" s="14">
        <f t="shared" si="12609"/>
        <v>7.6846846018930562E-2</v>
      </c>
      <c r="AS1093" s="14">
        <f t="shared" si="12609"/>
        <v>0.5432512542228527</v>
      </c>
      <c r="AT1093" s="14">
        <f t="shared" si="12609"/>
        <v>0.92162346171744869</v>
      </c>
      <c r="AU1093" s="14">
        <f t="shared" si="12609"/>
        <v>0.83502687433002099</v>
      </c>
      <c r="AV1093" s="14">
        <f t="shared" si="12609"/>
        <v>0.64272321063395765</v>
      </c>
      <c r="AW1093" s="14">
        <f t="shared" si="12609"/>
        <v>0.89287276174243957</v>
      </c>
      <c r="AX1093" s="14">
        <f t="shared" si="12609"/>
        <v>0.68353971085967724</v>
      </c>
      <c r="AY1093" s="14">
        <f t="shared" si="12609"/>
        <v>0.9162747944483699</v>
      </c>
      <c r="AZ1093" s="14">
        <f t="shared" si="12609"/>
        <v>0.6653395504543097</v>
      </c>
      <c r="BA1093" s="14">
        <f t="shared" si="12609"/>
        <v>0.18567679377351884</v>
      </c>
      <c r="BB1093" s="14">
        <f t="shared" si="12609"/>
        <v>0.33885123164332054</v>
      </c>
      <c r="BC1093" s="14">
        <f t="shared" si="12609"/>
        <v>0.78954470834017509</v>
      </c>
      <c r="BD1093" s="14">
        <f t="shared" si="12609"/>
        <v>0.68461739173252023</v>
      </c>
      <c r="BE1093" s="14">
        <f t="shared" si="12609"/>
        <v>4.3220170079430513E-2</v>
      </c>
      <c r="BF1093" s="14">
        <f t="shared" si="12609"/>
        <v>0.64770772109502761</v>
      </c>
      <c r="BG1093" s="14">
        <f t="shared" si="12609"/>
        <v>0.77385777520805721</v>
      </c>
      <c r="BH1093" s="14">
        <f t="shared" si="12609"/>
        <v>0.97809820520132107</v>
      </c>
      <c r="BI1093" s="14">
        <f t="shared" si="12609"/>
        <v>0.73993085982122975</v>
      </c>
      <c r="BJ1093" s="14">
        <f t="shared" si="12609"/>
        <v>0.38485090773841546</v>
      </c>
      <c r="BK1093" s="14">
        <f t="shared" si="12609"/>
        <v>0.33149335113497186</v>
      </c>
      <c r="BL1093" s="14">
        <f t="shared" si="12609"/>
        <v>5.8110968225702789E-2</v>
      </c>
      <c r="BM1093" s="14">
        <f t="shared" si="12609"/>
        <v>0.76308104825500878</v>
      </c>
      <c r="BN1093" s="14">
        <f t="shared" si="12609"/>
        <v>0.465237296086842</v>
      </c>
      <c r="BO1093" s="14">
        <f t="shared" si="12609"/>
        <v>0.88896473325983405</v>
      </c>
      <c r="BP1093" s="14">
        <f t="shared" si="12609"/>
        <v>0.33980855006184141</v>
      </c>
      <c r="BQ1093" s="14">
        <f t="shared" si="12609"/>
        <v>0.37129109108378727</v>
      </c>
      <c r="BR1093" s="14">
        <f t="shared" si="12609"/>
        <v>0.31931362189421741</v>
      </c>
      <c r="BS1093" s="14">
        <f t="shared" si="12609"/>
        <v>0.20185704106272867</v>
      </c>
      <c r="BT1093" s="14">
        <f t="shared" si="12609"/>
        <v>0.79092382663852734</v>
      </c>
      <c r="BU1093" s="14">
        <f t="shared" si="12609"/>
        <v>0.21126013528728532</v>
      </c>
      <c r="BV1093" s="14">
        <f t="shared" si="12609"/>
        <v>4.0200508555621593E-2</v>
      </c>
      <c r="BW1093" s="14">
        <f t="shared" si="12609"/>
        <v>0.31969212890318843</v>
      </c>
      <c r="BX1093" s="15">
        <f t="shared" si="12609"/>
        <v>0.57089837575044089</v>
      </c>
    </row>
    <row r="1094" spans="1:76" x14ac:dyDescent="0.25">
      <c r="A1094" s="53"/>
      <c r="BX1094" s="12"/>
    </row>
    <row r="1095" spans="1:76" x14ac:dyDescent="0.25">
      <c r="A1095" s="53"/>
      <c r="B1095" s="8">
        <v>0.26654275092936808</v>
      </c>
      <c r="C1095" s="3">
        <v>0.10297397769516729</v>
      </c>
      <c r="D1095" s="3">
        <v>0.10892193308550187</v>
      </c>
      <c r="E1095" s="3">
        <v>0.48661710037174721</v>
      </c>
      <c r="F1095" s="3">
        <v>0.86133828996282535</v>
      </c>
      <c r="G1095" s="3">
        <v>0.10297397769516729</v>
      </c>
      <c r="H1095" s="3">
        <v>0.10594795539033458</v>
      </c>
      <c r="I1095" s="3">
        <v>0.52230483271375472</v>
      </c>
      <c r="J1095" s="3">
        <v>0.10297397769516729</v>
      </c>
      <c r="K1095" s="3">
        <v>0.10178438661710038</v>
      </c>
      <c r="L1095" s="3">
        <v>0.10594795539033458</v>
      </c>
      <c r="M1095" s="3">
        <v>0.10297397769516729</v>
      </c>
      <c r="N1095" s="3">
        <v>0.11784386617100373</v>
      </c>
      <c r="O1095" s="3">
        <v>1</v>
      </c>
      <c r="P1095" s="6">
        <f>$BV$43+ (B1095*AI1089) + (C1095*$AJ$43) +(D1095*$AK$43)+(E1095*$AL$43)+(F1095*$AM$43)+(G1095*$AN$43)+(H1095*$AO$43)+(I1095*$AP$43)+(J1095*$AQ$43)+(K1095*$AR$43)+(L1095*$AS$43)+(M1095*$AT$43)+(N1095*$AU$43)</f>
        <v>1.1317147385344517</v>
      </c>
      <c r="Q1095" s="6">
        <f>$BW$43+ (B1095*$AV$43) + (C1095*$AW$43) +(D1095*$AX$43)+(E1095*$AY$43)+(F1095*$AZ$43)+(G1095*$BA$43)+(H1095*$BB$43)+(I1095*$BC$43)+(J1095*$BD$43)+(K1095*$BE$43)+(L1095*$BF$43)+(M1095*$BG$43)+(N1095*$BH$43)</f>
        <v>2.5278153577523916</v>
      </c>
      <c r="R1095" s="6">
        <f>$BX$43+ (B1095*$BI$43) + (C1095*$BJ$43) +(D1095*$BK$43)+(E1095*$BL$43)+(F1095*$BM$43)+(G1095*$BN$43)+(H1095*$BO$43)+(I1095*$BP$43)+(J1095*$BQ$43)+(K1095*$BR$43)+(L1095*$BS$43)+(M1095*$BT$43)+(N1095*$BU$43)</f>
        <v>2.0140708588530623</v>
      </c>
      <c r="S1095" s="6">
        <f t="shared" ref="S1095" si="12610">1/(1+EXP(-P1095))</f>
        <v>0.75615520917549806</v>
      </c>
      <c r="T1095" s="6">
        <f>1/(1+EXP(-Q1095))</f>
        <v>0.92606892041802802</v>
      </c>
      <c r="U1095" s="6">
        <f>1/(1+EXP(-R1095))</f>
        <v>0.88226653012088019</v>
      </c>
      <c r="V1095" s="6">
        <f>AB1077+(S1095*Y1077)+(T1095*Z1077)+(U1095*AA1077)</f>
        <v>1.204235818146987E-2</v>
      </c>
      <c r="W1095" s="6">
        <f t="shared" ref="W1095" si="12611">1/(1+EXP(-V1095))</f>
        <v>0.50301055316332421</v>
      </c>
      <c r="X1095" s="6">
        <f>(O1095 -W1095) *W1095 * (1-W1095)</f>
        <v>0.12424285727993326</v>
      </c>
      <c r="Y1095" s="6">
        <f>$Q$4*X1095*S1095</f>
        <v>9.3946883735069476E-3</v>
      </c>
      <c r="Z1095" s="6">
        <f>$Q$4*X1095*T1095</f>
        <v>1.1505744871087893E-2</v>
      </c>
      <c r="AA1095" s="6">
        <f>$Q$4*X1095*U1095</f>
        <v>1.0961531458467046E-2</v>
      </c>
      <c r="AB1095" s="6">
        <f>$Q$4*X1095</f>
        <v>1.2424285727993326E-2</v>
      </c>
      <c r="AC1095" s="6">
        <f>$X1095 *Y1077</f>
        <v>4.6078536696557662E-2</v>
      </c>
      <c r="AD1095" s="6">
        <f>$X1095 *Z1077</f>
        <v>-3.4333426753295579E-2</v>
      </c>
      <c r="AE1095" s="6">
        <f>$X1095 *AA1077</f>
        <v>-5.0442044878973892E-2</v>
      </c>
      <c r="AF1095" s="6">
        <f>AC1095 *S1095*(1 - S1095)</f>
        <v>8.4961683555823363E-3</v>
      </c>
      <c r="AG1095" s="6">
        <f>AD1095 *T1095*(1 - T1095)</f>
        <v>-2.3506475062044303E-3</v>
      </c>
      <c r="AH1095" s="6">
        <f>AE1095 *U1095*(1 - U1095)</f>
        <v>-5.2395312157269567E-3</v>
      </c>
      <c r="AI1095" s="6">
        <f t="shared" ref="AI1095" si="12612">$Q$4*$AF$33 *B1095</f>
        <v>-3.9774611398614841E-4</v>
      </c>
      <c r="AJ1095" s="6">
        <f t="shared" ref="AJ1095" si="12613">$Q$4*$AF$33 *C1095</f>
        <v>-1.5366202730008799E-4</v>
      </c>
      <c r="AK1095" s="6">
        <f t="shared" ref="AK1095" si="12614">$Q$4*$AF$33 *D1095</f>
        <v>-1.6253781227049019E-4</v>
      </c>
      <c r="AL1095" s="6">
        <f t="shared" ref="AL1095" si="12615">$Q$4*$AF$33 *E1095</f>
        <v>-7.2615015789102952E-4</v>
      </c>
      <c r="AM1095" s="6">
        <f t="shared" ref="AM1095" si="12616">$Q$4*$AF$33 *F1095</f>
        <v>-1.285324611026368E-3</v>
      </c>
      <c r="AN1095" s="6">
        <f t="shared" ref="AN1095" si="12617">$Q$4*$AF$33 *G1095</f>
        <v>-1.5366202730008799E-4</v>
      </c>
      <c r="AO1095" s="6">
        <f t="shared" ref="AO1095" si="12618">$Q$4*$AF$33 *H1095</f>
        <v>-1.5809991978528909E-4</v>
      </c>
      <c r="AP1095" s="6">
        <f t="shared" ref="AP1095" si="12619">$Q$4*$AF$33 *I1095</f>
        <v>-7.794048677134428E-4</v>
      </c>
      <c r="AQ1095" s="6">
        <f t="shared" ref="AQ1095" si="12620">$Q$4*$AF$33 *J1095</f>
        <v>-1.5366202730008799E-4</v>
      </c>
      <c r="AR1095" s="6">
        <f t="shared" ref="AR1095" si="12621">$Q$4*$AF$33 *K1095</f>
        <v>-1.5188687030600755E-4</v>
      </c>
      <c r="AS1095" s="6">
        <f t="shared" ref="AS1095" si="12622">$Q$4*$AF$33 *L1095</f>
        <v>-1.5809991978528909E-4</v>
      </c>
      <c r="AT1095" s="6">
        <f t="shared" ref="AT1095" si="12623">$Q$4*$AF$33 *M1095</f>
        <v>-1.5366202730008799E-4</v>
      </c>
      <c r="AU1095" s="6">
        <f t="shared" ref="AU1095" si="12624">$Q$4*$AF$33 *N1095</f>
        <v>-1.7585148972609351E-4</v>
      </c>
      <c r="AV1095" s="6">
        <f t="shared" ref="AV1095" si="12625">$Q$4*$AG$33 *B1095</f>
        <v>-4.7744633597246808E-5</v>
      </c>
      <c r="AW1095" s="6">
        <f t="shared" ref="AW1095" si="12626">$Q$4*$AG$33 *C1095</f>
        <v>-1.8445276856955879E-5</v>
      </c>
      <c r="AX1095" s="6">
        <f t="shared" ref="AX1095" si="12627">$Q$4*$AG$33 *D1095</f>
        <v>-1.9510708011148276E-5</v>
      </c>
      <c r="AY1095" s="6">
        <f t="shared" ref="AY1095" si="12628">$Q$4*$AG$33 *E1095</f>
        <v>-8.71655863023655E-5</v>
      </c>
      <c r="AZ1095" s="6">
        <f t="shared" ref="AZ1095" si="12629">$Q$4*$AG$33 *F1095</f>
        <v>-1.5428774901648652E-4</v>
      </c>
      <c r="BA1095" s="6">
        <f t="shared" ref="BA1095" si="12630">$Q$4*$AG$33 *G1095</f>
        <v>-1.8445276856955879E-5</v>
      </c>
      <c r="BB1095" s="6">
        <f t="shared" ref="BB1095" si="12631">$Q$4*$AG$33 *H1095</f>
        <v>-1.8977992434052078E-5</v>
      </c>
      <c r="BC1095" s="6">
        <f t="shared" ref="BC1095" si="12632">$Q$4*$AG$33 *I1095</f>
        <v>-9.3558173227519895E-5</v>
      </c>
      <c r="BD1095" s="6">
        <f t="shared" ref="BD1095" si="12633">$Q$4*$AG$33 *J1095</f>
        <v>-1.8445276856955879E-5</v>
      </c>
      <c r="BE1095" s="6">
        <f t="shared" ref="BE1095" si="12634">$Q$4*$AG$33 *K1095</f>
        <v>-1.8232190626117397E-5</v>
      </c>
      <c r="BF1095" s="6">
        <f t="shared" ref="BF1095" si="12635">$Q$4*$AG$33 *L1095</f>
        <v>-1.8977992434052078E-5</v>
      </c>
      <c r="BG1095" s="6">
        <f t="shared" ref="BG1095" si="12636">$Q$4*$AG$33 *M1095</f>
        <v>-1.8445276856955879E-5</v>
      </c>
      <c r="BH1095" s="6">
        <f t="shared" ref="BH1095" si="12637">$Q$4*$AG$33 *N1095</f>
        <v>-2.1108854742436872E-5</v>
      </c>
      <c r="BI1095" s="6">
        <f t="shared" ref="BI1095" si="12638">$Q$4*$AH$33 *B1095</f>
        <v>-2.6328669927879809E-5</v>
      </c>
      <c r="BJ1095" s="6">
        <f t="shared" ref="BJ1095" si="12639">$Q$4*$AH$33 *C1095</f>
        <v>-1.0171606094871277E-5</v>
      </c>
      <c r="BK1095" s="6">
        <f t="shared" ref="BK1095" si="12640">$Q$4*$AH$33 *D1095</f>
        <v>-1.075913568879886E-5</v>
      </c>
      <c r="BL1095" s="6">
        <f t="shared" ref="BL1095" si="12641">$Q$4*$AH$33 *E1095</f>
        <v>-4.8067264903200367E-5</v>
      </c>
      <c r="BM1095" s="6">
        <f t="shared" ref="BM1095" si="12642">$Q$4*$AH$33 *F1095</f>
        <v>-8.5081629320638089E-5</v>
      </c>
      <c r="BN1095" s="6">
        <f t="shared" ref="BN1095" si="12643">$Q$4*$AH$33 *G1095</f>
        <v>-1.0171606094871277E-5</v>
      </c>
      <c r="BO1095" s="6">
        <f t="shared" ref="BO1095" si="12644">$Q$4*$AH$33 *H1095</f>
        <v>-1.0465370891835069E-5</v>
      </c>
      <c r="BP1095" s="6">
        <f t="shared" ref="BP1095" si="12645">$Q$4*$AH$33 *I1095</f>
        <v>-5.1592442466765873E-5</v>
      </c>
      <c r="BQ1095" s="6">
        <f t="shared" ref="BQ1095" si="12646">$Q$4*$AH$33 *J1095</f>
        <v>-1.0171606094871277E-5</v>
      </c>
      <c r="BR1095" s="6">
        <f t="shared" ref="BR1095" si="12647">$Q$4*$AH$33 *K1095</f>
        <v>-1.005410017608576E-5</v>
      </c>
      <c r="BS1095" s="6">
        <f t="shared" ref="BS1095" si="12648">$Q$4*$AH$33 *L1095</f>
        <v>-1.0465370891835069E-5</v>
      </c>
      <c r="BT1095" s="6">
        <f t="shared" ref="BT1095" si="12649">$Q$4*$AH$33 *M1095</f>
        <v>-1.0171606094871277E-5</v>
      </c>
      <c r="BU1095" s="6">
        <f t="shared" ref="BU1095" si="12650">$Q$4*$AH$33 *N1095</f>
        <v>-1.1640430079690235E-5</v>
      </c>
      <c r="BV1095" s="6">
        <f>AF1095*BV1093</f>
        <v>3.4155028866858918E-4</v>
      </c>
      <c r="BW1095" s="6">
        <f t="shared" ref="BW1095" si="12651">AG1095*BW1093</f>
        <v>-7.5148350555946522E-4</v>
      </c>
      <c r="BX1095" s="10">
        <f>AH1095*BX1093</f>
        <v>-2.9912398607522526E-3</v>
      </c>
    </row>
    <row r="1096" spans="1:76" x14ac:dyDescent="0.25">
      <c r="A1096" s="53"/>
      <c r="B1096" s="21" t="s">
        <v>74</v>
      </c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13">
        <f>Y1093+Y1095</f>
        <v>0.36134746324742506</v>
      </c>
      <c r="Z1096" s="13">
        <f t="shared" ref="Z1096:AB1096" si="12652">Z1093+Z1095</f>
        <v>-0.28803754471356952</v>
      </c>
      <c r="AA1096" s="13">
        <f t="shared" si="12652"/>
        <v>-0.41715819897594919</v>
      </c>
      <c r="AB1096" s="13">
        <f t="shared" si="12652"/>
        <v>0.33281953894065336</v>
      </c>
      <c r="AC1096" s="36" t="s">
        <v>74</v>
      </c>
      <c r="AD1096" s="36"/>
      <c r="AE1096" s="36"/>
      <c r="AF1096" s="36"/>
      <c r="AG1096" s="36"/>
      <c r="AH1096" s="36"/>
      <c r="AI1096" s="14">
        <f>AI1093+AI1095</f>
        <v>-5.8775314293381641E-2</v>
      </c>
      <c r="AJ1096" s="14">
        <f t="shared" ref="AJ1096:BX1096" si="12653">AJ1093+AJ1095</f>
        <v>0.77150075923119321</v>
      </c>
      <c r="AK1096" s="14">
        <f t="shared" si="12653"/>
        <v>0.49338310573065197</v>
      </c>
      <c r="AL1096" s="14">
        <f t="shared" si="12653"/>
        <v>-8.0532409665067719E-3</v>
      </c>
      <c r="AM1096" s="14">
        <f t="shared" si="12653"/>
        <v>2.4364382113570712E-2</v>
      </c>
      <c r="AN1096" s="14">
        <f t="shared" si="12653"/>
        <v>0.37173403598200422</v>
      </c>
      <c r="AO1096" s="14">
        <f t="shared" si="12653"/>
        <v>0.91834202578886737</v>
      </c>
      <c r="AP1096" s="14">
        <f t="shared" si="12653"/>
        <v>-7.5811927926842607E-3</v>
      </c>
      <c r="AQ1096" s="14">
        <f t="shared" si="12653"/>
        <v>0.58699680895361472</v>
      </c>
      <c r="AR1096" s="14">
        <f t="shared" si="12653"/>
        <v>7.669495914862455E-2</v>
      </c>
      <c r="AS1096" s="14">
        <f t="shared" si="12653"/>
        <v>0.54309315430306737</v>
      </c>
      <c r="AT1096" s="14">
        <f t="shared" si="12653"/>
        <v>0.92146979969014864</v>
      </c>
      <c r="AU1096" s="14">
        <f t="shared" si="12653"/>
        <v>0.83485102284029489</v>
      </c>
      <c r="AV1096" s="14">
        <f t="shared" si="12653"/>
        <v>0.64267546600036041</v>
      </c>
      <c r="AW1096" s="14">
        <f t="shared" si="12653"/>
        <v>0.89285431646558266</v>
      </c>
      <c r="AX1096" s="14">
        <f t="shared" si="12653"/>
        <v>0.68352020015166615</v>
      </c>
      <c r="AY1096" s="14">
        <f t="shared" si="12653"/>
        <v>0.9161876288620675</v>
      </c>
      <c r="AZ1096" s="14">
        <f t="shared" si="12653"/>
        <v>0.66518526270529321</v>
      </c>
      <c r="BA1096" s="14">
        <f t="shared" si="12653"/>
        <v>0.18565834849666188</v>
      </c>
      <c r="BB1096" s="14">
        <f t="shared" si="12653"/>
        <v>0.33883225365088648</v>
      </c>
      <c r="BC1096" s="14">
        <f t="shared" si="12653"/>
        <v>0.78945115016694756</v>
      </c>
      <c r="BD1096" s="14">
        <f t="shared" si="12653"/>
        <v>0.68459894645566333</v>
      </c>
      <c r="BE1096" s="14">
        <f t="shared" si="12653"/>
        <v>4.3201937888804394E-2</v>
      </c>
      <c r="BF1096" s="14">
        <f t="shared" si="12653"/>
        <v>0.64768874310259361</v>
      </c>
      <c r="BG1096" s="14">
        <f t="shared" si="12653"/>
        <v>0.7738393299312003</v>
      </c>
      <c r="BH1096" s="14">
        <f t="shared" si="12653"/>
        <v>0.97807709634657858</v>
      </c>
      <c r="BI1096" s="14">
        <f t="shared" si="12653"/>
        <v>0.73990453115130184</v>
      </c>
      <c r="BJ1096" s="14">
        <f t="shared" si="12653"/>
        <v>0.38484073613232062</v>
      </c>
      <c r="BK1096" s="14">
        <f t="shared" si="12653"/>
        <v>0.33148259199928304</v>
      </c>
      <c r="BL1096" s="14">
        <f t="shared" si="12653"/>
        <v>5.8062900960799586E-2</v>
      </c>
      <c r="BM1096" s="14">
        <f t="shared" si="12653"/>
        <v>0.76299596662568814</v>
      </c>
      <c r="BN1096" s="14">
        <f t="shared" si="12653"/>
        <v>0.46522712448074716</v>
      </c>
      <c r="BO1096" s="14">
        <f t="shared" si="12653"/>
        <v>0.88895426788894216</v>
      </c>
      <c r="BP1096" s="14">
        <f t="shared" si="12653"/>
        <v>0.33975695761937463</v>
      </c>
      <c r="BQ1096" s="14">
        <f t="shared" si="12653"/>
        <v>0.37128091947769243</v>
      </c>
      <c r="BR1096" s="14">
        <f t="shared" si="12653"/>
        <v>0.31930356779404134</v>
      </c>
      <c r="BS1096" s="14">
        <f t="shared" si="12653"/>
        <v>0.20184657569183684</v>
      </c>
      <c r="BT1096" s="14">
        <f t="shared" si="12653"/>
        <v>0.79091365503243249</v>
      </c>
      <c r="BU1096" s="14">
        <f t="shared" si="12653"/>
        <v>0.21124849485720562</v>
      </c>
      <c r="BV1096" s="14">
        <f t="shared" si="12653"/>
        <v>4.0542058844290185E-2</v>
      </c>
      <c r="BW1096" s="14">
        <f t="shared" si="12653"/>
        <v>0.31894064539762895</v>
      </c>
      <c r="BX1096" s="15">
        <f t="shared" si="12653"/>
        <v>0.56790713588968866</v>
      </c>
    </row>
    <row r="1097" spans="1:76" x14ac:dyDescent="0.25">
      <c r="A1097" s="53"/>
      <c r="BX1097" s="12"/>
    </row>
    <row r="1098" spans="1:76" x14ac:dyDescent="0.25">
      <c r="A1098" s="53"/>
      <c r="B1098" s="8">
        <v>0.2754646840148699</v>
      </c>
      <c r="C1098" s="3">
        <v>0.10297397769516729</v>
      </c>
      <c r="D1098" s="3">
        <v>0.11189591078066916</v>
      </c>
      <c r="E1098" s="3">
        <v>0.42713754646840152</v>
      </c>
      <c r="F1098" s="3">
        <v>0.81078066914498148</v>
      </c>
      <c r="G1098" s="3">
        <v>0.1</v>
      </c>
      <c r="H1098" s="3">
        <v>0.10594795539033458</v>
      </c>
      <c r="I1098" s="3">
        <v>0.52230483271375472</v>
      </c>
      <c r="J1098" s="3">
        <v>0.10297397769516729</v>
      </c>
      <c r="K1098" s="3">
        <v>0.10356877323420074</v>
      </c>
      <c r="L1098" s="3">
        <v>0.10594795539033458</v>
      </c>
      <c r="M1098" s="3">
        <v>0.10297397769516729</v>
      </c>
      <c r="N1098" s="3">
        <v>0.120817843866171</v>
      </c>
      <c r="O1098" s="3">
        <v>1</v>
      </c>
      <c r="P1098" s="6">
        <f>$BV$43+ (B1098*AI1092) + (C1098*$AJ$43) +(D1098*$AK$43)+(E1098*$AL$43)+(F1098*$AM$43)+(G1098*$AN$43)+(H1098*$AO$43)+(I1098*$AP$43)+(J1098*$AQ$43)+(K1098*$AR$43)+(L1098*$AS$43)+(M1098*$AT$43)+(N1098*$AU$43)</f>
        <v>1.1103543467291648</v>
      </c>
      <c r="Q1098" s="6">
        <f>$BW$43+ (B1098*$AV$43) + (C1098*$AW$43) +(D1098*$AX$43)+(E1098*$AY$43)+(F1098*$AZ$43)+(G1098*$BA$43)+(H1098*$BB$43)+(I1098*$BC$43)+(J1098*$BD$43)+(K1098*$BE$43)+(L1098*$BF$43)+(M1098*$BG$43)+(N1098*$BH$43)</f>
        <v>2.447104400999391</v>
      </c>
      <c r="R1098" s="6">
        <f>$BX$43+ (B1098*$BI$43) + (C1098*$BJ$43) +(D1098*$BK$43)+(E1098*$BL$43)+(F1098*$BM$43)+(G1098*$BN$43)+(H1098*$BO$43)+(I1098*$BP$43)+(J1098*$BQ$43)+(K1098*$BR$43)+(L1098*$BS$43)+(M1098*$BT$43)+(N1098*$BU$43)</f>
        <v>1.9779537085198633</v>
      </c>
      <c r="S1098" s="6">
        <f t="shared" ref="S1098" si="12654">1/(1+EXP(-P1098))</f>
        <v>0.75219516672101217</v>
      </c>
      <c r="T1098" s="6">
        <f>1/(1+EXP(-Q1098))</f>
        <v>0.92034944323104539</v>
      </c>
      <c r="U1098" s="6">
        <f>1/(1+EXP(-R1098))</f>
        <v>0.8784628571682368</v>
      </c>
      <c r="V1098" s="6">
        <f>AB1077+(S1098*Y1077)+(T1098*Z1077)+(U1098*AA1077)</f>
        <v>1.3698480197611385E-2</v>
      </c>
      <c r="W1098" s="6">
        <f t="shared" ref="W1098" si="12655">1/(1+EXP(-V1098))</f>
        <v>0.50342456649837974</v>
      </c>
      <c r="X1098" s="6">
        <f>(O1098 -W1098) *W1098 * (1-W1098)</f>
        <v>0.12413803470969098</v>
      </c>
      <c r="Y1098" s="6">
        <f>$Q$4*X1098*S1098</f>
        <v>9.3376029714874794E-3</v>
      </c>
      <c r="Z1098" s="6">
        <f>$Q$4*X1098*T1098</f>
        <v>1.1425037112886028E-2</v>
      </c>
      <c r="AA1098" s="6">
        <f>$Q$4*X1098*U1098</f>
        <v>1.0905065265432489E-2</v>
      </c>
      <c r="AB1098" s="6">
        <f>$Q$4*X1098</f>
        <v>1.2413803470969098E-2</v>
      </c>
      <c r="AC1098" s="6">
        <f>$X1098 *Y1077</f>
        <v>4.6039660653658443E-2</v>
      </c>
      <c r="AD1098" s="6">
        <f>$X1098 *Z1077</f>
        <v>-3.430445995297967E-2</v>
      </c>
      <c r="AE1098" s="6">
        <f>$X1098 *AA1077</f>
        <v>-5.0399487383853046E-2</v>
      </c>
      <c r="AF1098" s="6">
        <f>AC1098 *S1098*(1 - S1098)</f>
        <v>8.5816821531701868E-3</v>
      </c>
      <c r="AG1098" s="6">
        <f>AD1098 *T1098*(1 - T1098)</f>
        <v>-2.5147345960888873E-3</v>
      </c>
      <c r="AH1098" s="6">
        <f>AE1098 *U1098*(1 - U1098)</f>
        <v>-5.3809449035936378E-3</v>
      </c>
      <c r="AI1098" s="6">
        <f t="shared" ref="AI1098" si="12656">$Q$4*$AF$33 *B1098</f>
        <v>-4.1105979144175162E-4</v>
      </c>
      <c r="AJ1098" s="6">
        <f t="shared" ref="AJ1098" si="12657">$Q$4*$AF$33 *C1098</f>
        <v>-1.5366202730008799E-4</v>
      </c>
      <c r="AK1098" s="6">
        <f t="shared" ref="AK1098" si="12658">$Q$4*$AF$33 *D1098</f>
        <v>-1.6697570475569131E-4</v>
      </c>
      <c r="AL1098" s="6">
        <f t="shared" ref="AL1098" si="12659">$Q$4*$AF$33 *E1098</f>
        <v>-6.3739230818700768E-4</v>
      </c>
      <c r="AM1098" s="6">
        <f t="shared" ref="AM1098" si="12660">$Q$4*$AF$33 *F1098</f>
        <v>-1.2098804387779493E-3</v>
      </c>
      <c r="AN1098" s="6">
        <f t="shared" ref="AN1098" si="12661">$Q$4*$AF$33 *G1098</f>
        <v>-1.4922413481488689E-4</v>
      </c>
      <c r="AO1098" s="6">
        <f t="shared" ref="AO1098" si="12662">$Q$4*$AF$33 *H1098</f>
        <v>-1.5809991978528909E-4</v>
      </c>
      <c r="AP1098" s="6">
        <f t="shared" ref="AP1098" si="12663">$Q$4*$AF$33 *I1098</f>
        <v>-7.794048677134428E-4</v>
      </c>
      <c r="AQ1098" s="6">
        <f t="shared" ref="AQ1098" si="12664">$Q$4*$AF$33 *J1098</f>
        <v>-1.5366202730008799E-4</v>
      </c>
      <c r="AR1098" s="6">
        <f t="shared" ref="AR1098" si="12665">$Q$4*$AF$33 *K1098</f>
        <v>-1.545496057971282E-4</v>
      </c>
      <c r="AS1098" s="6">
        <f t="shared" ref="AS1098" si="12666">$Q$4*$AF$33 *L1098</f>
        <v>-1.5809991978528909E-4</v>
      </c>
      <c r="AT1098" s="6">
        <f t="shared" ref="AT1098" si="12667">$Q$4*$AF$33 *M1098</f>
        <v>-1.5366202730008799E-4</v>
      </c>
      <c r="AU1098" s="6">
        <f t="shared" ref="AU1098" si="12668">$Q$4*$AF$33 *N1098</f>
        <v>-1.8028938221129458E-4</v>
      </c>
      <c r="AV1098" s="6">
        <f t="shared" ref="AV1098" si="12669">$Q$4*$AG$33 *B1098</f>
        <v>-4.93427803285354E-5</v>
      </c>
      <c r="AW1098" s="6">
        <f t="shared" ref="AW1098" si="12670">$Q$4*$AG$33 *C1098</f>
        <v>-1.8445276856955879E-5</v>
      </c>
      <c r="AX1098" s="6">
        <f t="shared" ref="AX1098" si="12671">$Q$4*$AG$33 *D1098</f>
        <v>-2.0043423588244475E-5</v>
      </c>
      <c r="AY1098" s="6">
        <f t="shared" ref="AY1098" si="12672">$Q$4*$AG$33 *E1098</f>
        <v>-7.6511274760441531E-5</v>
      </c>
      <c r="AZ1098" s="6">
        <f t="shared" ref="AZ1098" si="12673">$Q$4*$AG$33 *F1098</f>
        <v>-1.4523158420585115E-4</v>
      </c>
      <c r="BA1098" s="6">
        <f t="shared" ref="BA1098" si="12674">$Q$4*$AG$33 *G1098</f>
        <v>-1.7912561279859678E-5</v>
      </c>
      <c r="BB1098" s="6">
        <f t="shared" ref="BB1098" si="12675">$Q$4*$AG$33 *H1098</f>
        <v>-1.8977992434052078E-5</v>
      </c>
      <c r="BC1098" s="6">
        <f t="shared" ref="BC1098" si="12676">$Q$4*$AG$33 *I1098</f>
        <v>-9.3558173227519895E-5</v>
      </c>
      <c r="BD1098" s="6">
        <f t="shared" ref="BD1098" si="12677">$Q$4*$AG$33 *J1098</f>
        <v>-1.8445276856955879E-5</v>
      </c>
      <c r="BE1098" s="6">
        <f t="shared" ref="BE1098" si="12678">$Q$4*$AG$33 *K1098</f>
        <v>-1.8551819972375117E-5</v>
      </c>
      <c r="BF1098" s="6">
        <f t="shared" ref="BF1098" si="12679">$Q$4*$AG$33 *L1098</f>
        <v>-1.8977992434052078E-5</v>
      </c>
      <c r="BG1098" s="6">
        <f t="shared" ref="BG1098" si="12680">$Q$4*$AG$33 *M1098</f>
        <v>-1.8445276856955879E-5</v>
      </c>
      <c r="BH1098" s="6">
        <f t="shared" ref="BH1098" si="12681">$Q$4*$AG$33 *N1098</f>
        <v>-2.164157031953307E-5</v>
      </c>
      <c r="BI1098" s="6">
        <f t="shared" ref="BI1098" si="12682">$Q$4*$AH$33 *B1098</f>
        <v>-2.720996431877118E-5</v>
      </c>
      <c r="BJ1098" s="6">
        <f t="shared" ref="BJ1098" si="12683">$Q$4*$AH$33 *C1098</f>
        <v>-1.0171606094871277E-5</v>
      </c>
      <c r="BK1098" s="6">
        <f t="shared" ref="BK1098" si="12684">$Q$4*$AH$33 *D1098</f>
        <v>-1.1052900485762652E-5</v>
      </c>
      <c r="BL1098" s="6">
        <f t="shared" ref="BL1098" si="12685">$Q$4*$AH$33 *E1098</f>
        <v>-4.2191968963924542E-5</v>
      </c>
      <c r="BM1098" s="6">
        <f t="shared" ref="BM1098" si="12686">$Q$4*$AH$33 *F1098</f>
        <v>-8.0087627772253635E-5</v>
      </c>
      <c r="BN1098" s="6">
        <f t="shared" ref="BN1098" si="12687">$Q$4*$AH$33 *G1098</f>
        <v>-9.8778412979074856E-6</v>
      </c>
      <c r="BO1098" s="6">
        <f t="shared" ref="BO1098" si="12688">$Q$4*$AH$33 *H1098</f>
        <v>-1.0465370891835069E-5</v>
      </c>
      <c r="BP1098" s="6">
        <f t="shared" ref="BP1098" si="12689">$Q$4*$AH$33 *I1098</f>
        <v>-5.1592442466765873E-5</v>
      </c>
      <c r="BQ1098" s="6">
        <f t="shared" ref="BQ1098" si="12690">$Q$4*$AH$33 *J1098</f>
        <v>-1.0171606094871277E-5</v>
      </c>
      <c r="BR1098" s="6">
        <f t="shared" ref="BR1098" si="12691">$Q$4*$AH$33 *K1098</f>
        <v>-1.0230359054264035E-5</v>
      </c>
      <c r="BS1098" s="6">
        <f t="shared" ref="BS1098" si="12692">$Q$4*$AH$33 *L1098</f>
        <v>-1.0465370891835069E-5</v>
      </c>
      <c r="BT1098" s="6">
        <f t="shared" ref="BT1098" si="12693">$Q$4*$AH$33 *M1098</f>
        <v>-1.0171606094871277E-5</v>
      </c>
      <c r="BU1098" s="6">
        <f t="shared" ref="BU1098" si="12694">$Q$4*$AH$33 *N1098</f>
        <v>-1.1934194876654025E-5</v>
      </c>
      <c r="BV1098" s="6">
        <f>AF1098*BV1096</f>
        <v>3.4791906283682063E-4</v>
      </c>
      <c r="BW1098" s="6">
        <f t="shared" ref="BW1098" si="12695">AG1098*BW1096</f>
        <v>-8.0205107508033542E-4</v>
      </c>
      <c r="BX1098" s="10">
        <f>AH1098*BX1096</f>
        <v>-3.0558770085800796E-3</v>
      </c>
    </row>
    <row r="1099" spans="1:76" ht="15.75" thickBot="1" x14ac:dyDescent="0.3">
      <c r="A1099" s="54"/>
      <c r="B1099" s="19" t="s">
        <v>74</v>
      </c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16">
        <f>Y1096+Y1098</f>
        <v>0.37068506621891256</v>
      </c>
      <c r="Z1099" s="16">
        <f t="shared" ref="Z1099:AB1099" si="12696">Z1096+Z1098</f>
        <v>-0.27661250760068351</v>
      </c>
      <c r="AA1099" s="16">
        <f t="shared" si="12696"/>
        <v>-0.40625313371051669</v>
      </c>
      <c r="AB1099" s="16">
        <f t="shared" si="12696"/>
        <v>0.34523334241162246</v>
      </c>
      <c r="AC1099" s="49" t="s">
        <v>74</v>
      </c>
      <c r="AD1099" s="49"/>
      <c r="AE1099" s="49"/>
      <c r="AF1099" s="49"/>
      <c r="AG1099" s="49"/>
      <c r="AH1099" s="49"/>
      <c r="AI1099" s="17">
        <f>AI1096+AI1098</f>
        <v>-5.9186374084823391E-2</v>
      </c>
      <c r="AJ1099" s="17">
        <f t="shared" ref="AJ1099:BX1099" si="12697">AJ1096+AJ1098</f>
        <v>0.77134709720389316</v>
      </c>
      <c r="AK1099" s="17">
        <f t="shared" si="12697"/>
        <v>0.49321613002589626</v>
      </c>
      <c r="AL1099" s="17">
        <f t="shared" si="12697"/>
        <v>-8.6906332746937796E-3</v>
      </c>
      <c r="AM1099" s="17">
        <f t="shared" si="12697"/>
        <v>2.3154501674792764E-2</v>
      </c>
      <c r="AN1099" s="17">
        <f t="shared" si="12697"/>
        <v>0.37158481184718933</v>
      </c>
      <c r="AO1099" s="17">
        <f t="shared" si="12697"/>
        <v>0.91818392586908204</v>
      </c>
      <c r="AP1099" s="17">
        <f t="shared" si="12697"/>
        <v>-8.3605976603977027E-3</v>
      </c>
      <c r="AQ1099" s="17">
        <f t="shared" si="12697"/>
        <v>0.58684314692631467</v>
      </c>
      <c r="AR1099" s="17">
        <f t="shared" si="12697"/>
        <v>7.6540409542827426E-2</v>
      </c>
      <c r="AS1099" s="17">
        <f t="shared" si="12697"/>
        <v>0.54293505438328205</v>
      </c>
      <c r="AT1099" s="17">
        <f t="shared" si="12697"/>
        <v>0.92131613766284859</v>
      </c>
      <c r="AU1099" s="17">
        <f t="shared" si="12697"/>
        <v>0.83467073345808362</v>
      </c>
      <c r="AV1099" s="17">
        <f t="shared" si="12697"/>
        <v>0.64262612322003188</v>
      </c>
      <c r="AW1099" s="17">
        <f t="shared" si="12697"/>
        <v>0.89283587118872576</v>
      </c>
      <c r="AX1099" s="17">
        <f t="shared" si="12697"/>
        <v>0.68350015672807796</v>
      </c>
      <c r="AY1099" s="17">
        <f t="shared" si="12697"/>
        <v>0.91611111758730701</v>
      </c>
      <c r="AZ1099" s="17">
        <f t="shared" si="12697"/>
        <v>0.66504003112108734</v>
      </c>
      <c r="BA1099" s="17">
        <f t="shared" si="12697"/>
        <v>0.18564043593538201</v>
      </c>
      <c r="BB1099" s="17">
        <f t="shared" si="12697"/>
        <v>0.33881327565845243</v>
      </c>
      <c r="BC1099" s="17">
        <f t="shared" si="12697"/>
        <v>0.78935759199372002</v>
      </c>
      <c r="BD1099" s="17">
        <f t="shared" si="12697"/>
        <v>0.68458050117880642</v>
      </c>
      <c r="BE1099" s="17">
        <f t="shared" si="12697"/>
        <v>4.3183386068832021E-2</v>
      </c>
      <c r="BF1099" s="17">
        <f t="shared" si="12697"/>
        <v>0.64766976511015961</v>
      </c>
      <c r="BG1099" s="17">
        <f t="shared" si="12697"/>
        <v>0.7738208846543434</v>
      </c>
      <c r="BH1099" s="17">
        <f t="shared" si="12697"/>
        <v>0.97805545477625899</v>
      </c>
      <c r="BI1099" s="17">
        <f t="shared" si="12697"/>
        <v>0.73987732118698302</v>
      </c>
      <c r="BJ1099" s="17">
        <f t="shared" si="12697"/>
        <v>0.38483056452622577</v>
      </c>
      <c r="BK1099" s="17">
        <f t="shared" si="12697"/>
        <v>0.33147153909879729</v>
      </c>
      <c r="BL1099" s="17">
        <f t="shared" si="12697"/>
        <v>5.8020708991835659E-2</v>
      </c>
      <c r="BM1099" s="17">
        <f t="shared" si="12697"/>
        <v>0.76291587899791591</v>
      </c>
      <c r="BN1099" s="17">
        <f t="shared" si="12697"/>
        <v>0.46521724663944924</v>
      </c>
      <c r="BO1099" s="17">
        <f t="shared" si="12697"/>
        <v>0.88894380251805027</v>
      </c>
      <c r="BP1099" s="17">
        <f t="shared" si="12697"/>
        <v>0.33970536517690786</v>
      </c>
      <c r="BQ1099" s="17">
        <f t="shared" si="12697"/>
        <v>0.37127074787159758</v>
      </c>
      <c r="BR1099" s="17">
        <f t="shared" si="12697"/>
        <v>0.31929333743498706</v>
      </c>
      <c r="BS1099" s="17">
        <f t="shared" si="12697"/>
        <v>0.20183611032094501</v>
      </c>
      <c r="BT1099" s="17">
        <f t="shared" si="12697"/>
        <v>0.79090348342633765</v>
      </c>
      <c r="BU1099" s="17">
        <f t="shared" si="12697"/>
        <v>0.21123656066232896</v>
      </c>
      <c r="BV1099" s="17">
        <f t="shared" si="12697"/>
        <v>4.0889977907127006E-2</v>
      </c>
      <c r="BW1099" s="17">
        <f t="shared" si="12697"/>
        <v>0.3181385943225486</v>
      </c>
      <c r="BX1099" s="18">
        <f t="shared" si="12697"/>
        <v>0.56485125888110854</v>
      </c>
    </row>
    <row r="1101" spans="1:76" x14ac:dyDescent="0.25">
      <c r="B1101" t="s">
        <v>126</v>
      </c>
      <c r="F1101">
        <f>((O1083 - W1083)^2 + (O1086 -W1086)^2 + (O1089 -W1089)^2 +(O1092-W1092)^2+(O1095-W1095)^2+(O1098-W1098)^2) / 6</f>
        <v>0.25017567195583906</v>
      </c>
    </row>
    <row r="1102" spans="1:76" ht="15.75" thickBot="1" x14ac:dyDescent="0.3"/>
    <row r="1103" spans="1:76" x14ac:dyDescent="0.25">
      <c r="A1103" s="52" t="s">
        <v>123</v>
      </c>
      <c r="B1103" s="33" t="s">
        <v>50</v>
      </c>
      <c r="C1103" s="34"/>
      <c r="D1103" s="34"/>
      <c r="E1103" s="34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5" t="s">
        <v>28</v>
      </c>
      <c r="Q1103" s="35"/>
      <c r="R1103" s="35"/>
      <c r="S1103" s="35" t="s">
        <v>29</v>
      </c>
      <c r="T1103" s="35"/>
      <c r="U1103" s="35"/>
      <c r="V1103" s="34" t="s">
        <v>30</v>
      </c>
      <c r="W1103" s="34" t="s">
        <v>31</v>
      </c>
      <c r="X1103" s="50" t="s">
        <v>62</v>
      </c>
      <c r="Y1103" s="37" t="s">
        <v>54</v>
      </c>
      <c r="Z1103" s="38"/>
      <c r="AA1103" s="39"/>
      <c r="AB1103" s="44" t="s">
        <v>49</v>
      </c>
      <c r="AC1103" s="46" t="s">
        <v>58</v>
      </c>
      <c r="AD1103" s="47"/>
      <c r="AE1103" s="48"/>
      <c r="AF1103" s="46" t="s">
        <v>63</v>
      </c>
      <c r="AG1103" s="47"/>
      <c r="AH1103" s="48"/>
      <c r="AI1103" s="37" t="s">
        <v>67</v>
      </c>
      <c r="AJ1103" s="38"/>
      <c r="AK1103" s="38"/>
      <c r="AL1103" s="38"/>
      <c r="AM1103" s="38"/>
      <c r="AN1103" s="38"/>
      <c r="AO1103" s="38"/>
      <c r="AP1103" s="38"/>
      <c r="AQ1103" s="38"/>
      <c r="AR1103" s="38"/>
      <c r="AS1103" s="38"/>
      <c r="AT1103" s="38"/>
      <c r="AU1103" s="39"/>
      <c r="AV1103" s="37" t="s">
        <v>68</v>
      </c>
      <c r="AW1103" s="38"/>
      <c r="AX1103" s="38"/>
      <c r="AY1103" s="38"/>
      <c r="AZ1103" s="38"/>
      <c r="BA1103" s="38"/>
      <c r="BB1103" s="38"/>
      <c r="BC1103" s="38"/>
      <c r="BD1103" s="38"/>
      <c r="BE1103" s="38"/>
      <c r="BF1103" s="38"/>
      <c r="BG1103" s="38"/>
      <c r="BH1103" s="39"/>
      <c r="BI1103" s="37" t="s">
        <v>69</v>
      </c>
      <c r="BJ1103" s="38"/>
      <c r="BK1103" s="38"/>
      <c r="BL1103" s="38"/>
      <c r="BM1103" s="38"/>
      <c r="BN1103" s="38"/>
      <c r="BO1103" s="38"/>
      <c r="BP1103" s="38"/>
      <c r="BQ1103" s="38"/>
      <c r="BR1103" s="38"/>
      <c r="BS1103" s="38"/>
      <c r="BT1103" s="38"/>
      <c r="BU1103" s="39"/>
      <c r="BV1103" s="37" t="s">
        <v>73</v>
      </c>
      <c r="BW1103" s="38"/>
      <c r="BX1103" s="40"/>
    </row>
    <row r="1104" spans="1:76" x14ac:dyDescent="0.25">
      <c r="A1104" s="53"/>
      <c r="B1104" s="5" t="s">
        <v>16</v>
      </c>
      <c r="C1104" s="1" t="s">
        <v>17</v>
      </c>
      <c r="D1104" s="1" t="s">
        <v>18</v>
      </c>
      <c r="E1104" s="1" t="s">
        <v>19</v>
      </c>
      <c r="F1104" s="1" t="s">
        <v>20</v>
      </c>
      <c r="G1104" s="1" t="s">
        <v>21</v>
      </c>
      <c r="H1104" s="1" t="s">
        <v>36</v>
      </c>
      <c r="I1104" s="1" t="s">
        <v>37</v>
      </c>
      <c r="J1104" s="1" t="s">
        <v>38</v>
      </c>
      <c r="K1104" s="1" t="s">
        <v>39</v>
      </c>
      <c r="L1104" s="1" t="s">
        <v>40</v>
      </c>
      <c r="M1104" s="1" t="s">
        <v>41</v>
      </c>
      <c r="N1104" s="1" t="s">
        <v>42</v>
      </c>
      <c r="O1104" s="1" t="s">
        <v>22</v>
      </c>
      <c r="P1104" s="1" t="s">
        <v>51</v>
      </c>
      <c r="Q1104" s="1" t="s">
        <v>52</v>
      </c>
      <c r="R1104" s="1" t="s">
        <v>53</v>
      </c>
      <c r="S1104" s="1" t="s">
        <v>25</v>
      </c>
      <c r="T1104" s="1" t="s">
        <v>26</v>
      </c>
      <c r="U1104" s="1" t="s">
        <v>27</v>
      </c>
      <c r="V1104" s="27"/>
      <c r="W1104" s="27"/>
      <c r="X1104" s="51"/>
      <c r="Y1104" s="1" t="s">
        <v>55</v>
      </c>
      <c r="Z1104" s="1" t="s">
        <v>56</v>
      </c>
      <c r="AA1104" s="1" t="s">
        <v>57</v>
      </c>
      <c r="AB1104" s="45"/>
      <c r="AC1104" s="1" t="s">
        <v>59</v>
      </c>
      <c r="AD1104" s="1" t="s">
        <v>60</v>
      </c>
      <c r="AE1104" s="1" t="s">
        <v>61</v>
      </c>
      <c r="AF1104" s="1" t="s">
        <v>64</v>
      </c>
      <c r="AG1104" s="1" t="s">
        <v>65</v>
      </c>
      <c r="AH1104" s="1" t="s">
        <v>66</v>
      </c>
      <c r="AI1104" s="1" t="s">
        <v>16</v>
      </c>
      <c r="AJ1104" s="1" t="s">
        <v>17</v>
      </c>
      <c r="AK1104" s="1" t="s">
        <v>18</v>
      </c>
      <c r="AL1104" s="1" t="s">
        <v>19</v>
      </c>
      <c r="AM1104" s="2" t="s">
        <v>20</v>
      </c>
      <c r="AN1104" s="2" t="s">
        <v>21</v>
      </c>
      <c r="AO1104" s="2" t="s">
        <v>36</v>
      </c>
      <c r="AP1104" s="2" t="s">
        <v>37</v>
      </c>
      <c r="AQ1104" s="2" t="s">
        <v>38</v>
      </c>
      <c r="AR1104" s="2" t="s">
        <v>39</v>
      </c>
      <c r="AS1104" s="2" t="s">
        <v>40</v>
      </c>
      <c r="AT1104" s="2" t="s">
        <v>41</v>
      </c>
      <c r="AU1104" s="2" t="s">
        <v>42</v>
      </c>
      <c r="AV1104" s="1" t="s">
        <v>16</v>
      </c>
      <c r="AW1104" s="1" t="s">
        <v>17</v>
      </c>
      <c r="AX1104" s="1" t="s">
        <v>18</v>
      </c>
      <c r="AY1104" s="1" t="s">
        <v>19</v>
      </c>
      <c r="AZ1104" s="2" t="s">
        <v>20</v>
      </c>
      <c r="BA1104" s="2" t="s">
        <v>21</v>
      </c>
      <c r="BB1104" s="2" t="s">
        <v>36</v>
      </c>
      <c r="BC1104" s="2" t="s">
        <v>37</v>
      </c>
      <c r="BD1104" s="2" t="s">
        <v>38</v>
      </c>
      <c r="BE1104" s="2" t="s">
        <v>39</v>
      </c>
      <c r="BF1104" s="2" t="s">
        <v>40</v>
      </c>
      <c r="BG1104" s="2" t="s">
        <v>41</v>
      </c>
      <c r="BH1104" s="2" t="s">
        <v>42</v>
      </c>
      <c r="BI1104" s="1" t="s">
        <v>16</v>
      </c>
      <c r="BJ1104" s="1" t="s">
        <v>17</v>
      </c>
      <c r="BK1104" s="1" t="s">
        <v>18</v>
      </c>
      <c r="BL1104" s="1" t="s">
        <v>19</v>
      </c>
      <c r="BM1104" s="2" t="s">
        <v>20</v>
      </c>
      <c r="BN1104" s="2" t="s">
        <v>21</v>
      </c>
      <c r="BO1104" s="2" t="s">
        <v>36</v>
      </c>
      <c r="BP1104" s="2" t="s">
        <v>37</v>
      </c>
      <c r="BQ1104" s="2" t="s">
        <v>38</v>
      </c>
      <c r="BR1104" s="2" t="s">
        <v>39</v>
      </c>
      <c r="BS1104" s="2" t="s">
        <v>40</v>
      </c>
      <c r="BT1104" s="2" t="s">
        <v>41</v>
      </c>
      <c r="BU1104" s="2" t="s">
        <v>42</v>
      </c>
      <c r="BV1104" s="2" t="s">
        <v>70</v>
      </c>
      <c r="BW1104" s="2" t="s">
        <v>71</v>
      </c>
      <c r="BX1104" s="9" t="s">
        <v>72</v>
      </c>
    </row>
    <row r="1105" spans="1:76" x14ac:dyDescent="0.25">
      <c r="A1105" s="53"/>
      <c r="B1105" s="8">
        <v>0.26951672862453502</v>
      </c>
      <c r="C1105" s="3">
        <v>0.10297397769516729</v>
      </c>
      <c r="D1105" s="3">
        <v>0.10594795539033458</v>
      </c>
      <c r="E1105" s="3">
        <v>0.46877323420074346</v>
      </c>
      <c r="F1105" s="3">
        <v>0.87620817843866172</v>
      </c>
      <c r="G1105" s="3">
        <v>0.1</v>
      </c>
      <c r="H1105" s="3">
        <v>0.1</v>
      </c>
      <c r="I1105" s="3">
        <v>0.51933085501858745</v>
      </c>
      <c r="J1105" s="3">
        <v>0.1</v>
      </c>
      <c r="K1105" s="3">
        <v>0.10089219330855019</v>
      </c>
      <c r="L1105" s="3">
        <v>0.10297397769516729</v>
      </c>
      <c r="M1105" s="3">
        <v>0.1</v>
      </c>
      <c r="N1105" s="3">
        <v>0.120817843866171</v>
      </c>
      <c r="O1105" s="3">
        <v>1</v>
      </c>
      <c r="P1105" s="6">
        <f>$BV$43+ (B1105*AI1099) + (C1105*$AJ$43) +(D1105*$AK$43)+(E1105*$AL$43)+(F1105*$AM$43)+(G1105*$AN$43)+(H1105*$AO$43)+(I1105*$AP$43)+(J1105*$AQ$43)+(K1105*$AR$43)+(L1105*$AS$43)+(M1105*$AT$43)+(N1105*$AU$43)</f>
        <v>1.1048792277341291</v>
      </c>
      <c r="Q1105" s="6">
        <f>$BW$43+ (B1105*$AV$43) + (C1105*$AW$43) +(D1105*$AX$43)+(E1105*$AY$43)+(F1105*$AZ$43)+(G1105*$BA$43)+(H1105*$BB$43)+(I1105*$BC$43)+(J1105*$BD$43)+(K1105*$BE$43)+(L1105*$BF$43)+(M1105*$BG$43)+(N1105*$BH$43)</f>
        <v>2.5129876661774113</v>
      </c>
      <c r="R1105" s="6">
        <f>$BX$43+ (B1105*$BI$43) + (C1105*$BJ$43) +(D1105*$BK$43)+(E1105*$BL$43)+(F1105*$BM$43)+(G1105*$BN$43)+(H1105*$BO$43)+(I1105*$BP$43)+(J1105*$BQ$43)+(K1105*$BR$43)+(L1105*$BS$43)+(M1105*$BT$43)+(N1105*$BU$43)</f>
        <v>2.0142316659841852</v>
      </c>
      <c r="S1105" s="6">
        <f>1/(1+EXP(-P1105))</f>
        <v>0.75117320912758334</v>
      </c>
      <c r="T1105" s="6">
        <f t="shared" ref="T1105" si="12698">1/(1+EXP(-Q1105))</f>
        <v>0.92504730296426851</v>
      </c>
      <c r="U1105" s="6">
        <f t="shared" ref="U1105" si="12699">1/(1+EXP(-R1105))</f>
        <v>0.88228323250068719</v>
      </c>
      <c r="V1105" s="6">
        <f>AB1099+(S1105*Y1099)+(T1105*Z1099)+(U1105*AA1099)</f>
        <v>9.3720510331097295E-3</v>
      </c>
      <c r="W1105" s="6">
        <f>1/(1+EXP(-V1105))</f>
        <v>0.50234299560848439</v>
      </c>
      <c r="X1105" s="6">
        <f>(O1105 -W1105) *W1105 * (1-W1105)</f>
        <v>0.1244115191458435</v>
      </c>
      <c r="Y1105" s="6">
        <f>$Q$4*X1105*S1105</f>
        <v>9.3454600089221043E-3</v>
      </c>
      <c r="Z1105" s="6">
        <f>$Q$4*X1105*T1105</f>
        <v>1.1508654024354999E-2</v>
      </c>
      <c r="AA1105" s="6">
        <f>$Q$4*X1105*U1105</f>
        <v>1.0976619727231594E-2</v>
      </c>
      <c r="AB1105" s="6">
        <f>$Q$4*X1105</f>
        <v>1.244115191458435E-2</v>
      </c>
      <c r="AC1105" s="6">
        <f>X1105 *Y1099</f>
        <v>4.6117492212972504E-2</v>
      </c>
      <c r="AD1105" s="6">
        <f t="shared" ref="AD1105" si="12700">Y1105 *Z1099</f>
        <v>-2.5850711277498493E-3</v>
      </c>
      <c r="AE1105" s="6">
        <f t="shared" ref="AE1105" si="12701">Z1105 *AA1099</f>
        <v>-4.6754267621843676E-3</v>
      </c>
      <c r="AF1105" s="6">
        <f>AC1105 *S1105*(1 - S1105)</f>
        <v>8.6199135815067732E-3</v>
      </c>
      <c r="AG1105" s="6">
        <f>AD1105 *T1105*(1 - T1105)</f>
        <v>-1.7923536440525768E-4</v>
      </c>
      <c r="AH1105" s="6">
        <f>AE1105 *U1105*(1 - U1105)</f>
        <v>-4.8558762676571311E-4</v>
      </c>
      <c r="AI1105" s="6">
        <f>$Q$4*$AF$49 *B1105</f>
        <v>7.0728115482255504E-5</v>
      </c>
      <c r="AJ1105" s="6">
        <f t="shared" ref="AJ1105" si="12702">$Q$4*$AF$49 *C1105</f>
        <v>2.7023017915289378E-5</v>
      </c>
      <c r="AK1105" s="6">
        <f t="shared" ref="AK1105" si="12703">$Q$4*$AF$49 *D1105</f>
        <v>2.7803466086128061E-5</v>
      </c>
      <c r="AL1105" s="6">
        <f t="shared" ref="AL1105" si="12704">$Q$4*$AF$49 *E1105</f>
        <v>1.2301814292844728E-4</v>
      </c>
      <c r="AM1105" s="6">
        <f t="shared" ref="AM1105" si="12705">$Q$4*$AF$49 *F1105</f>
        <v>2.2993954233334679E-4</v>
      </c>
      <c r="AN1105" s="6">
        <f t="shared" ref="AN1105" si="12706">$Q$4*$AF$49 *G1105</f>
        <v>2.6242569744450695E-5</v>
      </c>
      <c r="AO1105" s="6">
        <f t="shared" ref="AO1105" si="12707">$Q$4*$AF$49 *H1105</f>
        <v>2.6242569744450695E-5</v>
      </c>
      <c r="AP1105" s="6">
        <f t="shared" ref="AP1105" si="12708">$Q$4*$AF$49 *I1105</f>
        <v>1.3628576183270493E-4</v>
      </c>
      <c r="AQ1105" s="6">
        <f t="shared" ref="AQ1105" si="12709">$Q$4*$AF$49 *J1105</f>
        <v>2.6242569744450695E-5</v>
      </c>
      <c r="AR1105" s="6">
        <f t="shared" ref="AR1105" si="12710">$Q$4*$AF$49 *K1105</f>
        <v>2.6476704195702298E-5</v>
      </c>
      <c r="AS1105" s="6">
        <f t="shared" ref="AS1105" si="12711">$Q$4*$AF$49 *L1105</f>
        <v>2.7023017915289378E-5</v>
      </c>
      <c r="AT1105" s="6">
        <f t="shared" ref="AT1105" si="12712">$Q$4*$AF$49 *M1105</f>
        <v>2.6242569744450695E-5</v>
      </c>
      <c r="AU1105" s="6">
        <f t="shared" ref="AU1105" si="12713">$Q$4*$AF$49 *N1105</f>
        <v>3.170570694032147E-5</v>
      </c>
      <c r="AV1105" s="6">
        <f>$Q$4*$AG$49 *B1105</f>
        <v>5.8622748510761062E-7</v>
      </c>
      <c r="AW1105" s="6">
        <f t="shared" ref="AW1105" si="12714">$Q$4*$AG$49 *C1105</f>
        <v>2.2397932879283909E-7</v>
      </c>
      <c r="AX1105" s="6">
        <f t="shared" ref="AX1105" si="12715">$Q$4*$AG$49 *D1105</f>
        <v>2.3044804586988857E-7</v>
      </c>
      <c r="AY1105" s="6">
        <f t="shared" ref="AY1105" si="12716">$Q$4*$AG$49 *E1105</f>
        <v>1.0196315292699279E-6</v>
      </c>
      <c r="AZ1105" s="6">
        <f t="shared" ref="AZ1105" si="12717">$Q$4*$AG$49 *F1105</f>
        <v>1.90584576882571E-6</v>
      </c>
      <c r="BA1105" s="6">
        <f t="shared" ref="BA1105" si="12718">$Q$4*$AG$49 *G1105</f>
        <v>2.1751061171578957E-7</v>
      </c>
      <c r="BB1105" s="6">
        <f t="shared" ref="BB1105" si="12719">$Q$4*$AG$49 *H1105</f>
        <v>2.1751061171578957E-7</v>
      </c>
      <c r="BC1105" s="6">
        <f t="shared" ref="BC1105" si="12720">$Q$4*$AG$49 *I1105</f>
        <v>1.1295997195797698E-6</v>
      </c>
      <c r="BD1105" s="6">
        <f t="shared" ref="BD1105" si="12721">$Q$4*$AG$49 *J1105</f>
        <v>2.1751061171578957E-7</v>
      </c>
      <c r="BE1105" s="6">
        <f t="shared" ref="BE1105" si="12722">$Q$4*$AG$49 *K1105</f>
        <v>2.1945122683890442E-7</v>
      </c>
      <c r="BF1105" s="6">
        <f t="shared" ref="BF1105" si="12723">$Q$4*$AG$49 *L1105</f>
        <v>2.2397932879283909E-7</v>
      </c>
      <c r="BG1105" s="6">
        <f t="shared" ref="BG1105" si="12724">$Q$4*$AG$49 *M1105</f>
        <v>2.1751061171578957E-7</v>
      </c>
      <c r="BH1105" s="6">
        <f t="shared" ref="BH1105" si="12725">$Q$4*$AG$49 *N1105</f>
        <v>2.6279163125513609E-7</v>
      </c>
      <c r="BI1105" s="6">
        <f>$Q$4*$AH$49 *B1105</f>
        <v>3.4984895032724009E-7</v>
      </c>
      <c r="BJ1105" s="6">
        <f t="shared" ref="BJ1105" si="12726">$Q$4*$AH$49 *C1105</f>
        <v>1.3366642653882154E-7</v>
      </c>
      <c r="BK1105" s="6">
        <f t="shared" ref="BK1105" si="12727">$Q$4*$AH$49 *D1105</f>
        <v>1.3752682874932902E-7</v>
      </c>
      <c r="BL1105" s="6">
        <f t="shared" ref="BL1105" si="12728">$Q$4*$AH$49 *E1105</f>
        <v>6.0849589843124165E-7</v>
      </c>
      <c r="BM1105" s="6">
        <f t="shared" ref="BM1105" si="12729">$Q$4*$AH$49 *F1105</f>
        <v>1.1373710012707666E-6</v>
      </c>
      <c r="BN1105" s="6">
        <f t="shared" ref="BN1105" si="12730">$Q$4*$AH$49 *G1105</f>
        <v>1.2980602432831405E-7</v>
      </c>
      <c r="BO1105" s="6">
        <f t="shared" ref="BO1105" si="12731">$Q$4*$AH$49 *H1105</f>
        <v>1.2980602432831405E-7</v>
      </c>
      <c r="BP1105" s="6">
        <f t="shared" ref="BP1105" si="12732">$Q$4*$AH$49 *I1105</f>
        <v>6.7412273600986892E-7</v>
      </c>
      <c r="BQ1105" s="6">
        <f t="shared" ref="BQ1105" si="12733">$Q$4*$AH$49 *J1105</f>
        <v>1.2980602432831405E-7</v>
      </c>
      <c r="BR1105" s="6">
        <f t="shared" ref="BR1105" si="12734">$Q$4*$AH$49 *K1105</f>
        <v>1.3096414499146631E-7</v>
      </c>
      <c r="BS1105" s="6">
        <f t="shared" ref="BS1105" si="12735">$Q$4*$AH$49 *L1105</f>
        <v>1.3366642653882154E-7</v>
      </c>
      <c r="BT1105" s="6">
        <f t="shared" ref="BT1105" si="12736">$Q$4*$AH$49 *M1105</f>
        <v>1.2980602432831405E-7</v>
      </c>
      <c r="BU1105" s="6">
        <f t="shared" ref="BU1105" si="12737">$Q$4*$AH$49 *N1105</f>
        <v>1.568288398018664E-7</v>
      </c>
      <c r="BV1105" s="6">
        <f>$Q$4*AF1105</f>
        <v>8.619913581506774E-4</v>
      </c>
      <c r="BW1105" s="6">
        <f>$Q$4*AG1105</f>
        <v>-1.792353644052577E-5</v>
      </c>
      <c r="BX1105" s="10">
        <f>$Q$4*AH1105</f>
        <v>-4.8558762676571317E-5</v>
      </c>
    </row>
    <row r="1106" spans="1:76" x14ac:dyDescent="0.25">
      <c r="A1106" s="53"/>
      <c r="B1106" s="21" t="s">
        <v>74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7">
        <f>Y1099 + Y1105</f>
        <v>0.38003052622783468</v>
      </c>
      <c r="Z1106" s="7">
        <f t="shared" ref="Z1106" si="12738">Z1099 + Z1105</f>
        <v>-0.26510385357632849</v>
      </c>
      <c r="AA1106" s="7">
        <f t="shared" ref="AA1106" si="12739">AA1099 + AA1105</f>
        <v>-0.39527651398328512</v>
      </c>
      <c r="AB1106" s="7">
        <f>AB1099+AB1105</f>
        <v>0.35767449432620679</v>
      </c>
      <c r="AC1106" s="41"/>
      <c r="AD1106" s="42"/>
      <c r="AE1106" s="42"/>
      <c r="AF1106" s="42"/>
      <c r="AG1106" s="42"/>
      <c r="AH1106" s="43"/>
      <c r="AI1106" s="7">
        <f>AI1099 + AI1105</f>
        <v>-5.9115645969341137E-2</v>
      </c>
      <c r="AJ1106" s="7">
        <f t="shared" ref="AJ1106:BX1106" si="12740">AJ1099 + AJ1105</f>
        <v>0.7713741202218084</v>
      </c>
      <c r="AK1106" s="7">
        <f t="shared" si="12740"/>
        <v>0.49324393349198237</v>
      </c>
      <c r="AL1106" s="7">
        <f t="shared" si="12740"/>
        <v>-8.5676151317653319E-3</v>
      </c>
      <c r="AM1106" s="7">
        <f t="shared" si="12740"/>
        <v>2.3384441217126111E-2</v>
      </c>
      <c r="AN1106" s="7">
        <f t="shared" si="12740"/>
        <v>0.37161105441693376</v>
      </c>
      <c r="AO1106" s="7">
        <f t="shared" si="12740"/>
        <v>0.91821016843882652</v>
      </c>
      <c r="AP1106" s="7">
        <f t="shared" si="12740"/>
        <v>-8.2243118985649982E-3</v>
      </c>
      <c r="AQ1106" s="7">
        <f t="shared" si="12740"/>
        <v>0.58686938949605916</v>
      </c>
      <c r="AR1106" s="7">
        <f t="shared" si="12740"/>
        <v>7.6566886247023125E-2</v>
      </c>
      <c r="AS1106" s="7">
        <f t="shared" si="12740"/>
        <v>0.54296207740119729</v>
      </c>
      <c r="AT1106" s="7">
        <f t="shared" si="12740"/>
        <v>0.92134238023259307</v>
      </c>
      <c r="AU1106" s="7">
        <f t="shared" si="12740"/>
        <v>0.83470243916502396</v>
      </c>
      <c r="AV1106" s="7">
        <f t="shared" si="12740"/>
        <v>0.64262670944751699</v>
      </c>
      <c r="AW1106" s="7">
        <f t="shared" si="12740"/>
        <v>0.89283609516805451</v>
      </c>
      <c r="AX1106" s="7">
        <f t="shared" si="12740"/>
        <v>0.68350038717612382</v>
      </c>
      <c r="AY1106" s="7">
        <f t="shared" si="12740"/>
        <v>0.91611213721883633</v>
      </c>
      <c r="AZ1106" s="7">
        <f t="shared" si="12740"/>
        <v>0.66504193696685621</v>
      </c>
      <c r="BA1106" s="7">
        <f t="shared" si="12740"/>
        <v>0.18564065344599373</v>
      </c>
      <c r="BB1106" s="7">
        <f t="shared" si="12740"/>
        <v>0.33881349316906412</v>
      </c>
      <c r="BC1106" s="7">
        <f t="shared" si="12740"/>
        <v>0.78935872159343956</v>
      </c>
      <c r="BD1106" s="7">
        <f t="shared" si="12740"/>
        <v>0.68458071868941817</v>
      </c>
      <c r="BE1106" s="7">
        <f t="shared" si="12740"/>
        <v>4.3183605520058857E-2</v>
      </c>
      <c r="BF1106" s="7">
        <f t="shared" si="12740"/>
        <v>0.64766998908948836</v>
      </c>
      <c r="BG1106" s="7">
        <f t="shared" si="12740"/>
        <v>0.77382110216495514</v>
      </c>
      <c r="BH1106" s="7">
        <f t="shared" si="12740"/>
        <v>0.97805571756789023</v>
      </c>
      <c r="BI1106" s="7">
        <f t="shared" si="12740"/>
        <v>0.73987767103593338</v>
      </c>
      <c r="BJ1106" s="7">
        <f t="shared" si="12740"/>
        <v>0.38483069819265231</v>
      </c>
      <c r="BK1106" s="7">
        <f t="shared" si="12740"/>
        <v>0.33147167662562604</v>
      </c>
      <c r="BL1106" s="7">
        <f t="shared" si="12740"/>
        <v>5.8021317487734092E-2</v>
      </c>
      <c r="BM1106" s="7">
        <f t="shared" si="12740"/>
        <v>0.76291701636891718</v>
      </c>
      <c r="BN1106" s="7">
        <f t="shared" si="12740"/>
        <v>0.46521737644547356</v>
      </c>
      <c r="BO1106" s="7">
        <f t="shared" si="12740"/>
        <v>0.88894393232407465</v>
      </c>
      <c r="BP1106" s="7">
        <f t="shared" si="12740"/>
        <v>0.33970603929964388</v>
      </c>
      <c r="BQ1106" s="7">
        <f t="shared" si="12740"/>
        <v>0.3712708776776219</v>
      </c>
      <c r="BR1106" s="7">
        <f t="shared" si="12740"/>
        <v>0.31929346839913203</v>
      </c>
      <c r="BS1106" s="7">
        <f t="shared" si="12740"/>
        <v>0.20183624398737154</v>
      </c>
      <c r="BT1106" s="7">
        <f t="shared" si="12740"/>
        <v>0.79090361323236202</v>
      </c>
      <c r="BU1106" s="7">
        <f t="shared" si="12740"/>
        <v>0.21123671749116876</v>
      </c>
      <c r="BV1106" s="7">
        <f t="shared" si="12740"/>
        <v>4.1751969265277682E-2</v>
      </c>
      <c r="BW1106" s="7">
        <f t="shared" si="12740"/>
        <v>0.31812067078610806</v>
      </c>
      <c r="BX1106" s="11">
        <f t="shared" si="12740"/>
        <v>0.56480270011843192</v>
      </c>
    </row>
    <row r="1107" spans="1:76" x14ac:dyDescent="0.25">
      <c r="A1107" s="53"/>
      <c r="BX1107" s="12"/>
    </row>
    <row r="1108" spans="1:76" x14ac:dyDescent="0.25">
      <c r="A1108" s="53"/>
      <c r="B1108" s="8">
        <v>0.29033457249070638</v>
      </c>
      <c r="C1108" s="3">
        <v>0.10297397769516729</v>
      </c>
      <c r="D1108" s="3">
        <v>0.11189591078066916</v>
      </c>
      <c r="E1108" s="3">
        <v>0.48066914498141267</v>
      </c>
      <c r="F1108" s="3">
        <v>0.88215613382899627</v>
      </c>
      <c r="G1108" s="3">
        <v>0.1</v>
      </c>
      <c r="H1108" s="3">
        <v>0.1</v>
      </c>
      <c r="I1108" s="3">
        <v>0.41226765799256504</v>
      </c>
      <c r="J1108" s="3">
        <v>0.10297397769516729</v>
      </c>
      <c r="K1108" s="3">
        <v>0.10059479553903346</v>
      </c>
      <c r="L1108" s="3">
        <v>0.10594795539033458</v>
      </c>
      <c r="M1108" s="3">
        <v>0.10297397769516729</v>
      </c>
      <c r="N1108" s="3">
        <v>0.120817843866171</v>
      </c>
      <c r="O1108" s="3">
        <v>0</v>
      </c>
      <c r="P1108" s="6">
        <f>$BV$43+ (B1108*AI1102) + (C1108*$AJ$43) +(D1108*$AK$43)+(E1108*$AL$43)+(F1108*$AM$43)+(G1108*$AN$43)+(H1108*$AO$43)+(I1108*$AP$43)+(J1108*$AQ$43)+(K1108*$AR$43)+(L1108*$AS$43)+(M1108*$AT$43)+(N1108*$AU$43)</f>
        <v>1.1168360491324956</v>
      </c>
      <c r="Q1108" s="6">
        <f>$BW$43+ (B1108*$AV$43) + (C1108*$AW$43) +(D1108*$AX$43)+(E1108*$AY$43)+(F1108*$AZ$43)+(G1108*$BA$43)+(H1108*$BB$43)+(I1108*$BC$43)+(J1108*$BD$43)+(K1108*$BE$43)+(L1108*$BF$43)+(M1108*$BG$43)+(N1108*$BH$43)</f>
        <v>2.4655634858100868</v>
      </c>
      <c r="R1108" s="6">
        <f>$BX$43+ (B1108*$BI$43) + (C1108*$BJ$43) +(D1108*$BK$43)+(E1108*$BL$43)+(F1108*$BM$43)+(G1108*$BN$43)+(H1108*$BO$43)+(I1108*$BP$43)+(J1108*$BQ$43)+(K1108*$BR$43)+(L1108*$BS$43)+(M1108*$BT$43)+(N1108*$BU$43)</f>
        <v>2.0036371550250882</v>
      </c>
      <c r="S1108" s="6">
        <f>1/(1+EXP(-P1108))</f>
        <v>0.7534013645401284</v>
      </c>
      <c r="T1108" s="6">
        <f t="shared" ref="T1108" si="12741">1/(1+EXP(-Q1108))</f>
        <v>0.92169215469987387</v>
      </c>
      <c r="U1108" s="6">
        <f t="shared" ref="U1108" si="12742">1/(1+EXP(-R1108))</f>
        <v>0.88117842732851526</v>
      </c>
      <c r="V1108" s="6">
        <f>AB1099+(S1108*Y1099)+(T1108*Z1099)+(U1108*AA1099)</f>
        <v>1.1574901507875712E-2</v>
      </c>
      <c r="W1108" s="6">
        <f t="shared" ref="W1108" si="12743">1/(1+EXP(-V1108))</f>
        <v>0.50289369306935705</v>
      </c>
      <c r="X1108" s="6">
        <f>(O1108 -W1108) *W1108 * (1-W1108)</f>
        <v>-0.12571921230732749</v>
      </c>
      <c r="Y1108" s="6">
        <f>$Q$4*X1108*S1108</f>
        <v>-9.4717026101250653E-3</v>
      </c>
      <c r="Z1108" s="6">
        <f>$Q$4*X1108*T1108</f>
        <v>-1.1587441167871158E-2</v>
      </c>
      <c r="AA1108" s="6">
        <f>$Q$4*X1108*U1108</f>
        <v>-1.1078105778595058E-2</v>
      </c>
      <c r="AB1108" s="6">
        <f>$Q$4*X1108</f>
        <v>-1.257192123073275E-2</v>
      </c>
      <c r="AC1108" s="6">
        <f>X1108 *Y1099</f>
        <v>-4.6602234539131218E-2</v>
      </c>
      <c r="AD1108" s="6">
        <f>X1108 *Z1099</f>
        <v>3.4775506569912573E-2</v>
      </c>
      <c r="AE1108" s="6">
        <f>X1108 *AA1099</f>
        <v>5.1073823967469553E-2</v>
      </c>
      <c r="AF1108" s="6">
        <f>AC1108 *S1108*(1 - S1108)</f>
        <v>-8.6581242277267746E-3</v>
      </c>
      <c r="AG1108" s="6">
        <f>AD1108 *T1108*(1 - T1108)</f>
        <v>2.5099474568122337E-3</v>
      </c>
      <c r="AH1108" s="6">
        <f>AE1108 *U1108*(1 - U1108)</f>
        <v>5.3475829248560763E-3</v>
      </c>
      <c r="AI1108" s="6">
        <f>$Q$4*$AF$52 *B1108</f>
        <v>-4.4871305332942388E-4</v>
      </c>
      <c r="AJ1108" s="6">
        <f t="shared" ref="AJ1108" si="12744">$Q$4*$AF$52 *C1108</f>
        <v>-1.5914662710915544E-4</v>
      </c>
      <c r="AK1108" s="6">
        <f t="shared" ref="AK1108" si="12745">$Q$4*$AF$52 *D1108</f>
        <v>-1.7293550454821583E-4</v>
      </c>
      <c r="AL1108" s="6">
        <f t="shared" ref="AL1108" si="12746">$Q$4*$AF$52 *E1108</f>
        <v>-7.4287577202937895E-4</v>
      </c>
      <c r="AM1108" s="6">
        <f t="shared" ref="AM1108" si="12747">$Q$4*$AF$52 *F1108</f>
        <v>-1.3633752567870968E-3</v>
      </c>
      <c r="AN1108" s="6">
        <f t="shared" ref="AN1108" si="12748">$Q$4*$AF$52 *G1108</f>
        <v>-1.5455033462946863E-4</v>
      </c>
      <c r="AO1108" s="6">
        <f t="shared" ref="AO1108" si="12749">$Q$4*$AF$52 *H1108</f>
        <v>-1.5455033462946863E-4</v>
      </c>
      <c r="AP1108" s="6">
        <f t="shared" ref="AP1108" si="12750">$Q$4*$AF$52 *I1108</f>
        <v>-6.3716104499658254E-4</v>
      </c>
      <c r="AQ1108" s="6">
        <f t="shared" ref="AQ1108" si="12751">$Q$4*$AF$52 *J1108</f>
        <v>-1.5914662710915544E-4</v>
      </c>
      <c r="AR1108" s="6">
        <f t="shared" ref="AR1108" si="12752">$Q$4*$AF$52 *K1108</f>
        <v>-1.5546959312540598E-4</v>
      </c>
      <c r="AS1108" s="6">
        <f t="shared" ref="AS1108" si="12753">$Q$4*$AF$52 *L1108</f>
        <v>-1.6374291958884223E-4</v>
      </c>
      <c r="AT1108" s="6">
        <f t="shared" ref="AT1108" si="12754">$Q$4*$AF$52 *M1108</f>
        <v>-1.5914662710915544E-4</v>
      </c>
      <c r="AU1108" s="6">
        <f t="shared" ref="AU1108" si="12755">$Q$4*$AF$52 *N1108</f>
        <v>-1.8672438198727621E-4</v>
      </c>
      <c r="AV1108" s="6">
        <f>$Q$4*$AG$52 *B1108</f>
        <v>-5.0799712809904275E-5</v>
      </c>
      <c r="AW1108" s="6">
        <f t="shared" ref="AW1108" si="12756">$Q$4*$AG$52 *C1108</f>
        <v>-1.8017311713628017E-5</v>
      </c>
      <c r="AX1108" s="6">
        <f t="shared" ref="AX1108" si="12757">$Q$4*$AG$52 *D1108</f>
        <v>-1.9578378432498315E-5</v>
      </c>
      <c r="AY1108" s="6">
        <f t="shared" ref="AY1108" si="12758">$Q$4*$AG$52 *E1108</f>
        <v>-8.4102469479137277E-5</v>
      </c>
      <c r="AZ1108" s="6">
        <f t="shared" ref="AZ1108" si="12759">$Q$4*$AG$52 *F1108</f>
        <v>-1.5435047182830067E-4</v>
      </c>
      <c r="BA1108" s="6">
        <f t="shared" ref="BA1108" si="12760">$Q$4*$AG$52 *G1108</f>
        <v>-1.7496956140671253E-5</v>
      </c>
      <c r="BB1108" s="6">
        <f t="shared" ref="BB1108" si="12761">$Q$4*$AG$52 *H1108</f>
        <v>-1.7496956140671253E-5</v>
      </c>
      <c r="BC1108" s="6">
        <f t="shared" ref="BC1108" si="12762">$Q$4*$AG$52 *I1108</f>
        <v>-7.2134291301131665E-5</v>
      </c>
      <c r="BD1108" s="6">
        <f t="shared" ref="BD1108" si="12763">$Q$4*$AG$52 *J1108</f>
        <v>-1.8017311713628017E-5</v>
      </c>
      <c r="BE1108" s="6">
        <f t="shared" ref="BE1108" si="12764">$Q$4*$AG$52 *K1108</f>
        <v>-1.7601027255262605E-5</v>
      </c>
      <c r="BF1108" s="6">
        <f t="shared" ref="BF1108" si="12765">$Q$4*$AG$52 *L1108</f>
        <v>-1.8537667286584785E-5</v>
      </c>
      <c r="BG1108" s="6">
        <f t="shared" ref="BG1108" si="12766">$Q$4*$AG$52 *M1108</f>
        <v>-1.8017311713628017E-5</v>
      </c>
      <c r="BH1108" s="6">
        <f t="shared" ref="BH1108" si="12767">$Q$4*$AG$52 *N1108</f>
        <v>-2.1139445151368612E-5</v>
      </c>
      <c r="BI1108" s="6">
        <f>$Q$4*$AH$52 *B1108</f>
        <v>-2.4001231093712511E-5</v>
      </c>
      <c r="BJ1108" s="6">
        <f t="shared" ref="BJ1108" si="12768">$Q$4*$AH$52 *C1108</f>
        <v>-8.5126005287559081E-6</v>
      </c>
      <c r="BK1108" s="6">
        <f t="shared" ref="BK1108" si="12769">$Q$4*$AH$52 *D1108</f>
        <v>-9.2501543651824131E-6</v>
      </c>
      <c r="BL1108" s="6">
        <f t="shared" ref="BL1108" si="12770">$Q$4*$AH$52 *E1108</f>
        <v>-3.9735712937477939E-5</v>
      </c>
      <c r="BM1108" s="6">
        <f t="shared" ref="BM1108" si="12771">$Q$4*$AH$52 *F1108</f>
        <v>-7.292563557667065E-5</v>
      </c>
      <c r="BN1108" s="6">
        <f t="shared" ref="BN1108" si="12772">$Q$4*$AH$52 *G1108</f>
        <v>-8.2667492499470737E-6</v>
      </c>
      <c r="BO1108" s="6">
        <f t="shared" ref="BO1108" si="12773">$Q$4*$AH$52 *H1108</f>
        <v>-8.2667492499470737E-6</v>
      </c>
      <c r="BP1108" s="6">
        <f t="shared" ref="BP1108" si="12774">$Q$4*$AH$52 *I1108</f>
        <v>-3.4081133524874732E-5</v>
      </c>
      <c r="BQ1108" s="6">
        <f t="shared" ref="BQ1108" si="12775">$Q$4*$AH$52 *J1108</f>
        <v>-8.5126005287559081E-6</v>
      </c>
      <c r="BR1108" s="6">
        <f t="shared" ref="BR1108" si="12776">$Q$4*$AH$52 *K1108</f>
        <v>-8.3159195057088406E-6</v>
      </c>
      <c r="BS1108" s="6">
        <f t="shared" ref="BS1108" si="12777">$Q$4*$AH$52 *L1108</f>
        <v>-8.7584518075647443E-6</v>
      </c>
      <c r="BT1108" s="6">
        <f t="shared" ref="BT1108" si="12778">$Q$4*$AH$52 *M1108</f>
        <v>-8.5126005287559081E-6</v>
      </c>
      <c r="BU1108" s="6">
        <f t="shared" ref="BU1108" si="12779">$Q$4*$AH$52 *N1108</f>
        <v>-9.9877082016089164E-6</v>
      </c>
      <c r="BV1108" s="6">
        <f>$Q$4*AF1108</f>
        <v>-8.6581242277267753E-4</v>
      </c>
      <c r="BW1108" s="6">
        <f>$Q$4*AG1108</f>
        <v>2.5099474568122336E-4</v>
      </c>
      <c r="BX1108" s="10">
        <f>$Q$4*AH1108</f>
        <v>5.3475829248560765E-4</v>
      </c>
    </row>
    <row r="1109" spans="1:76" x14ac:dyDescent="0.25">
      <c r="A1109" s="53"/>
      <c r="B1109" s="21" t="s">
        <v>74</v>
      </c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13">
        <f>Y1106+Y1108</f>
        <v>0.37055882361770959</v>
      </c>
      <c r="Z1109" s="13">
        <f t="shared" ref="Z1109:AB1109" si="12780">Z1106+Z1108</f>
        <v>-0.27669129474419962</v>
      </c>
      <c r="AA1109" s="13">
        <f t="shared" si="12780"/>
        <v>-0.4063546197618802</v>
      </c>
      <c r="AB1109" s="13">
        <f t="shared" si="12780"/>
        <v>0.34510257309547404</v>
      </c>
      <c r="AC1109" s="36" t="s">
        <v>74</v>
      </c>
      <c r="AD1109" s="36"/>
      <c r="AE1109" s="36"/>
      <c r="AF1109" s="36"/>
      <c r="AG1109" s="36"/>
      <c r="AH1109" s="36"/>
      <c r="AI1109" s="14">
        <f>AI1106+AI1108</f>
        <v>-5.9564359022670557E-2</v>
      </c>
      <c r="AJ1109" s="14">
        <f t="shared" ref="AJ1109:BV1109" si="12781">AJ1106+AJ1108</f>
        <v>0.77121497359469926</v>
      </c>
      <c r="AK1109" s="14">
        <f t="shared" si="12781"/>
        <v>0.49307099798743415</v>
      </c>
      <c r="AL1109" s="14">
        <f t="shared" si="12781"/>
        <v>-9.3104909037947103E-3</v>
      </c>
      <c r="AM1109" s="14">
        <f t="shared" si="12781"/>
        <v>2.2021065960339016E-2</v>
      </c>
      <c r="AN1109" s="14">
        <f t="shared" si="12781"/>
        <v>0.3714565040823043</v>
      </c>
      <c r="AO1109" s="14">
        <f t="shared" si="12781"/>
        <v>0.918055618104197</v>
      </c>
      <c r="AP1109" s="14">
        <f t="shared" si="12781"/>
        <v>-8.86147294356158E-3</v>
      </c>
      <c r="AQ1109" s="14">
        <f t="shared" si="12781"/>
        <v>0.58671024286895002</v>
      </c>
      <c r="AR1109" s="14">
        <f t="shared" si="12781"/>
        <v>7.6411416653897724E-2</v>
      </c>
      <c r="AS1109" s="14">
        <f t="shared" si="12781"/>
        <v>0.54279833448160841</v>
      </c>
      <c r="AT1109" s="14">
        <f t="shared" si="12781"/>
        <v>0.92118323360548393</v>
      </c>
      <c r="AU1109" s="14">
        <f t="shared" si="12781"/>
        <v>0.83451571478303666</v>
      </c>
      <c r="AV1109" s="14">
        <f t="shared" si="12781"/>
        <v>0.64257590973470713</v>
      </c>
      <c r="AW1109" s="14">
        <f t="shared" si="12781"/>
        <v>0.89281807785634093</v>
      </c>
      <c r="AX1109" s="14">
        <f t="shared" si="12781"/>
        <v>0.68348080879769135</v>
      </c>
      <c r="AY1109" s="14">
        <f t="shared" si="12781"/>
        <v>0.91602803474935723</v>
      </c>
      <c r="AZ1109" s="14">
        <f t="shared" si="12781"/>
        <v>0.66488758649502788</v>
      </c>
      <c r="BA1109" s="14">
        <f t="shared" si="12781"/>
        <v>0.18562315648985306</v>
      </c>
      <c r="BB1109" s="14">
        <f t="shared" si="12781"/>
        <v>0.33879599621292344</v>
      </c>
      <c r="BC1109" s="14">
        <f t="shared" si="12781"/>
        <v>0.78928658730213841</v>
      </c>
      <c r="BD1109" s="14">
        <f t="shared" si="12781"/>
        <v>0.68456270137770459</v>
      </c>
      <c r="BE1109" s="14">
        <f t="shared" si="12781"/>
        <v>4.3166004492803597E-2</v>
      </c>
      <c r="BF1109" s="14">
        <f t="shared" si="12781"/>
        <v>0.64765145142220182</v>
      </c>
      <c r="BG1109" s="14">
        <f t="shared" si="12781"/>
        <v>0.77380308485324156</v>
      </c>
      <c r="BH1109" s="14">
        <f t="shared" si="12781"/>
        <v>0.97803457812273886</v>
      </c>
      <c r="BI1109" s="14">
        <f t="shared" si="12781"/>
        <v>0.73985366980483969</v>
      </c>
      <c r="BJ1109" s="14">
        <f t="shared" si="12781"/>
        <v>0.38482218559212356</v>
      </c>
      <c r="BK1109" s="14">
        <f t="shared" si="12781"/>
        <v>0.33146242647126084</v>
      </c>
      <c r="BL1109" s="14">
        <f t="shared" si="12781"/>
        <v>5.7981581774796613E-2</v>
      </c>
      <c r="BM1109" s="14">
        <f t="shared" si="12781"/>
        <v>0.76284409073334047</v>
      </c>
      <c r="BN1109" s="14">
        <f t="shared" si="12781"/>
        <v>0.46520910969622359</v>
      </c>
      <c r="BO1109" s="14">
        <f t="shared" si="12781"/>
        <v>0.88893566557482473</v>
      </c>
      <c r="BP1109" s="14">
        <f t="shared" si="12781"/>
        <v>0.339671958166119</v>
      </c>
      <c r="BQ1109" s="14">
        <f t="shared" si="12781"/>
        <v>0.37126236507709315</v>
      </c>
      <c r="BR1109" s="14">
        <f t="shared" si="12781"/>
        <v>0.3192851524796263</v>
      </c>
      <c r="BS1109" s="14">
        <f t="shared" si="12781"/>
        <v>0.20182748553556398</v>
      </c>
      <c r="BT1109" s="14">
        <f t="shared" si="12781"/>
        <v>0.79089510063183321</v>
      </c>
      <c r="BU1109" s="14">
        <f t="shared" si="12781"/>
        <v>0.21122672978296717</v>
      </c>
      <c r="BV1109" s="14">
        <f t="shared" si="12781"/>
        <v>4.0886156842505003E-2</v>
      </c>
      <c r="BW1109" s="14">
        <f>BW1106+BW1108</f>
        <v>0.31837166553178931</v>
      </c>
      <c r="BX1109" s="15">
        <f t="shared" ref="BX1109" si="12782">BX1106+BX1108</f>
        <v>0.56533745841091754</v>
      </c>
    </row>
    <row r="1110" spans="1:76" x14ac:dyDescent="0.25">
      <c r="A1110" s="53"/>
      <c r="BX1110" s="12"/>
    </row>
    <row r="1111" spans="1:76" ht="14.25" customHeight="1" x14ac:dyDescent="0.25">
      <c r="A1111" s="53"/>
      <c r="B1111" s="8">
        <v>0.32007434944237922</v>
      </c>
      <c r="C1111" s="3">
        <v>0.1</v>
      </c>
      <c r="D1111" s="3">
        <v>0.10594795539033458</v>
      </c>
      <c r="E1111" s="3">
        <v>0.45687732342007437</v>
      </c>
      <c r="F1111" s="3">
        <v>0.9</v>
      </c>
      <c r="G1111" s="3">
        <v>0.1</v>
      </c>
      <c r="H1111" s="3">
        <v>0.10594795539033458</v>
      </c>
      <c r="I1111" s="3">
        <v>0.45985130111524164</v>
      </c>
      <c r="J1111" s="3">
        <v>0.10297397769516729</v>
      </c>
      <c r="K1111" s="3">
        <v>0.10059479553903346</v>
      </c>
      <c r="L1111" s="3">
        <v>0.10297397769516729</v>
      </c>
      <c r="M1111" s="3">
        <v>0.10297397769516729</v>
      </c>
      <c r="N1111" s="3">
        <v>0.10892193308550187</v>
      </c>
      <c r="O1111" s="3">
        <v>0</v>
      </c>
      <c r="P1111" s="6">
        <f>$BV$43+ (B1111*AI1105) + (C1111*$AJ$43) +(D1111*$AK$43)+(E1111*$AL$43)+(F1111*$AM$43)+(G1111*$AN$43)+(H1111*$AO$43)+(I1111*$AP$43)+(J1111*$AQ$43)+(K1111*$AR$43)+(L1111*$AS$43)+(M1111*$AT$43)+(N1111*$AU$43)</f>
        <v>1.1143230549601821</v>
      </c>
      <c r="Q1111" s="6">
        <f>$BW$43+ (B1111*$AV$43) + (C1111*$AW$43) +(D1111*$AX$43)+(E1111*$AY$43)+(F1111*$AZ$43)+(G1111*$BA$43)+(H1111*$BB$43)+(I1111*$BC$43)+(J1111*$BD$43)+(K1111*$BE$43)+(L1111*$BF$43)+(M1111*$BG$43)+(N1111*$BH$43)</f>
        <v>2.4954608669463334</v>
      </c>
      <c r="R1111" s="6">
        <f>$BX$43+ (B1111*$BI$43) + (C1111*$BJ$43) +(D1111*$BK$43)+(E1111*$BL$43)+(F1111*$BM$43)+(G1111*$BN$43)+(H1111*$BO$43)+(I1111*$BP$43)+(J1111*$BQ$43)+(K1111*$BR$43)+(L1111*$BS$43)+(M1111*$BT$43)+(N1111*$BU$43)</f>
        <v>2.053859722839591</v>
      </c>
      <c r="S1111" s="6">
        <f t="shared" ref="S1111" si="12783">1/(1+EXP(-P1111))</f>
        <v>0.75293418375792309</v>
      </c>
      <c r="T1111" s="6">
        <f>1/(1+EXP(-Q1111))</f>
        <v>0.92382299661895484</v>
      </c>
      <c r="U1111" s="6">
        <f>1/(1+EXP(-R1111))</f>
        <v>0.88633704164848148</v>
      </c>
      <c r="V1111" s="6">
        <f>AB1099+(S1111*Y1099)+(T1111*Z1099)+(U1111*AA1099)</f>
        <v>8.7166038090599196E-3</v>
      </c>
      <c r="W1111" s="6">
        <f t="shared" ref="W1111" si="12784">1/(1+EXP(-V1111))</f>
        <v>0.50217913715486096</v>
      </c>
      <c r="X1111" s="6">
        <f>(O1111 -W1111) *W1111 * (1-W1111)</f>
        <v>-0.12554239962141026</v>
      </c>
      <c r="Y1111" s="6">
        <f>$Q$4*X1111*S1111</f>
        <v>-9.4525164185957529E-3</v>
      </c>
      <c r="Z1111" s="6">
        <f>$Q$4*X1111*T1111</f>
        <v>-1.1597895582098557E-2</v>
      </c>
      <c r="AA1111" s="6">
        <f>$Q$4*X1111*U1111</f>
        <v>-1.1127287908189221E-2</v>
      </c>
      <c r="AB1111" s="6">
        <f>$Q$4*X1111</f>
        <v>-1.2554239962141027E-2</v>
      </c>
      <c r="AC1111" s="6">
        <f>$X1111 *Y1099</f>
        <v>-4.6536692716943641E-2</v>
      </c>
      <c r="AD1111" s="6">
        <f>$X1111 *Z1099</f>
        <v>3.4726597969485393E-2</v>
      </c>
      <c r="AE1111" s="6">
        <f>$X1111 *AA1099</f>
        <v>5.1001993259735902E-2</v>
      </c>
      <c r="AF1111" s="6">
        <f>AC1111 *S1111*(1 - S1111)</f>
        <v>-8.6569556258685142E-3</v>
      </c>
      <c r="AG1111" s="6">
        <f>AD1111 *T1111*(1 - T1111)</f>
        <v>2.4438519508323603E-3</v>
      </c>
      <c r="AH1111" s="6">
        <f>AE1111 *U1111*(1 - U1111)</f>
        <v>5.1381290111066963E-3</v>
      </c>
      <c r="AI1111" s="6">
        <f t="shared" ref="AI1111" si="12785">$Q$4*$AF$33 *B1111</f>
        <v>-4.7762817871976817E-4</v>
      </c>
      <c r="AJ1111" s="6">
        <f t="shared" ref="AJ1111" si="12786">$Q$4*$AF$33 *C1111</f>
        <v>-1.4922413481488689E-4</v>
      </c>
      <c r="AK1111" s="6">
        <f t="shared" ref="AK1111" si="12787">$Q$4*$AF$33 *D1111</f>
        <v>-1.5809991978528909E-4</v>
      </c>
      <c r="AL1111" s="6">
        <f t="shared" ref="AL1111" si="12788">$Q$4*$AF$33 *E1111</f>
        <v>-6.817712330390186E-4</v>
      </c>
      <c r="AM1111" s="6">
        <f t="shared" ref="AM1111" si="12789">$Q$4*$AF$33 *F1111</f>
        <v>-1.3430172133339822E-3</v>
      </c>
      <c r="AN1111" s="6">
        <f t="shared" ref="AN1111" si="12790">$Q$4*$AF$33 *G1111</f>
        <v>-1.4922413481488689E-4</v>
      </c>
      <c r="AO1111" s="6">
        <f t="shared" ref="AO1111" si="12791">$Q$4*$AF$33 *H1111</f>
        <v>-1.5809991978528909E-4</v>
      </c>
      <c r="AP1111" s="6">
        <f t="shared" ref="AP1111" si="12792">$Q$4*$AF$33 *I1111</f>
        <v>-6.8620912552421962E-4</v>
      </c>
      <c r="AQ1111" s="6">
        <f t="shared" ref="AQ1111" si="12793">$Q$4*$AF$33 *J1111</f>
        <v>-1.5366202730008799E-4</v>
      </c>
      <c r="AR1111" s="6">
        <f t="shared" ref="AR1111" si="12794">$Q$4*$AF$33 *K1111</f>
        <v>-1.501117133119271E-4</v>
      </c>
      <c r="AS1111" s="6">
        <f t="shared" ref="AS1111" si="12795">$Q$4*$AF$33 *L1111</f>
        <v>-1.5366202730008799E-4</v>
      </c>
      <c r="AT1111" s="6">
        <f t="shared" ref="AT1111" si="12796">$Q$4*$AF$33 *M1111</f>
        <v>-1.5366202730008799E-4</v>
      </c>
      <c r="AU1111" s="6">
        <f t="shared" ref="AU1111" si="12797">$Q$4*$AF$33 *N1111</f>
        <v>-1.6253781227049019E-4</v>
      </c>
      <c r="AV1111" s="6">
        <f t="shared" ref="AV1111" si="12798">$Q$4*$AG$33 *B1111</f>
        <v>-5.733351398497838E-5</v>
      </c>
      <c r="AW1111" s="6">
        <f t="shared" ref="AW1111" si="12799">$Q$4*$AG$33 *C1111</f>
        <v>-1.7912561279859678E-5</v>
      </c>
      <c r="AX1111" s="6">
        <f t="shared" ref="AX1111" si="12800">$Q$4*$AG$33 *D1111</f>
        <v>-1.8977992434052078E-5</v>
      </c>
      <c r="AY1111" s="6">
        <f t="shared" ref="AY1111" si="12801">$Q$4*$AG$33 *E1111</f>
        <v>-8.1838430531403508E-5</v>
      </c>
      <c r="AZ1111" s="6">
        <f t="shared" ref="AZ1111" si="12802">$Q$4*$AG$33 *F1111</f>
        <v>-1.6121305151873711E-4</v>
      </c>
      <c r="BA1111" s="6">
        <f t="shared" ref="BA1111" si="12803">$Q$4*$AG$33 *G1111</f>
        <v>-1.7912561279859678E-5</v>
      </c>
      <c r="BB1111" s="6">
        <f t="shared" ref="BB1111" si="12804">$Q$4*$AG$33 *H1111</f>
        <v>-1.8977992434052078E-5</v>
      </c>
      <c r="BC1111" s="6">
        <f t="shared" ref="BC1111" si="12805">$Q$4*$AG$33 *I1111</f>
        <v>-8.2371146108499717E-5</v>
      </c>
      <c r="BD1111" s="6">
        <f t="shared" ref="BD1111" si="12806">$Q$4*$AG$33 *J1111</f>
        <v>-1.8445276856955879E-5</v>
      </c>
      <c r="BE1111" s="6">
        <f t="shared" ref="BE1111" si="12807">$Q$4*$AG$33 *K1111</f>
        <v>-1.8019104395278919E-5</v>
      </c>
      <c r="BF1111" s="6">
        <f t="shared" ref="BF1111" si="12808">$Q$4*$AG$33 *L1111</f>
        <v>-1.8445276856955879E-5</v>
      </c>
      <c r="BG1111" s="6">
        <f t="shared" ref="BG1111" si="12809">$Q$4*$AG$33 *M1111</f>
        <v>-1.8445276856955879E-5</v>
      </c>
      <c r="BH1111" s="6">
        <f t="shared" ref="BH1111" si="12810">$Q$4*$AG$33 *N1111</f>
        <v>-1.9510708011148276E-5</v>
      </c>
      <c r="BI1111" s="6">
        <f t="shared" ref="BI1111" si="12811">$Q$4*$AH$33 *B1111</f>
        <v>-3.1616436273228051E-5</v>
      </c>
      <c r="BJ1111" s="6">
        <f t="shared" ref="BJ1111" si="12812">$Q$4*$AH$33 *C1111</f>
        <v>-9.8778412979074856E-6</v>
      </c>
      <c r="BK1111" s="6">
        <f t="shared" ref="BK1111" si="12813">$Q$4*$AH$33 *D1111</f>
        <v>-1.0465370891835069E-5</v>
      </c>
      <c r="BL1111" s="6">
        <f t="shared" ref="BL1111" si="12814">$Q$4*$AH$33 *E1111</f>
        <v>-4.5129616933562451E-5</v>
      </c>
      <c r="BM1111" s="6">
        <f t="shared" ref="BM1111" si="12815">$Q$4*$AH$33 *F1111</f>
        <v>-8.8900571681167377E-5</v>
      </c>
      <c r="BN1111" s="6">
        <f t="shared" ref="BN1111" si="12816">$Q$4*$AH$33 *G1111</f>
        <v>-9.8778412979074856E-6</v>
      </c>
      <c r="BO1111" s="6">
        <f t="shared" ref="BO1111" si="12817">$Q$4*$AH$33 *H1111</f>
        <v>-1.0465370891835069E-5</v>
      </c>
      <c r="BP1111" s="6">
        <f t="shared" ref="BP1111" si="12818">$Q$4*$AH$33 *I1111</f>
        <v>-4.5423381730526246E-5</v>
      </c>
      <c r="BQ1111" s="6">
        <f t="shared" ref="BQ1111" si="12819">$Q$4*$AH$33 *J1111</f>
        <v>-1.0171606094871277E-5</v>
      </c>
      <c r="BR1111" s="6">
        <f t="shared" ref="BR1111" si="12820">$Q$4*$AH$33 *K1111</f>
        <v>-9.9365942573002432E-6</v>
      </c>
      <c r="BS1111" s="6">
        <f t="shared" ref="BS1111" si="12821">$Q$4*$AH$33 *L1111</f>
        <v>-1.0171606094871277E-5</v>
      </c>
      <c r="BT1111" s="6">
        <f t="shared" ref="BT1111" si="12822">$Q$4*$AH$33 *M1111</f>
        <v>-1.0171606094871277E-5</v>
      </c>
      <c r="BU1111" s="6">
        <f t="shared" ref="BU1111" si="12823">$Q$4*$AH$33 *N1111</f>
        <v>-1.075913568879886E-5</v>
      </c>
      <c r="BV1111" s="6">
        <f>AF1111*BV1109</f>
        <v>-3.5394964549786615E-4</v>
      </c>
      <c r="BW1111" s="6">
        <f t="shared" ref="BW1111" si="12824">AG1111*BW1109</f>
        <v>7.7805321589961103E-4</v>
      </c>
      <c r="BX1111" s="10">
        <f>AH1111*BX1109</f>
        <v>2.9047767961264607E-3</v>
      </c>
    </row>
    <row r="1112" spans="1:76" x14ac:dyDescent="0.25">
      <c r="A1112" s="53"/>
      <c r="B1112" s="21" t="s">
        <v>74</v>
      </c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13">
        <f>Y1109+Y1111</f>
        <v>0.36110630719911385</v>
      </c>
      <c r="Z1112" s="13">
        <f t="shared" ref="Z1112:AB1112" si="12825">Z1109+Z1111</f>
        <v>-0.28828919032629818</v>
      </c>
      <c r="AA1112" s="13">
        <f t="shared" si="12825"/>
        <v>-0.41748190767006943</v>
      </c>
      <c r="AB1112" s="13">
        <f t="shared" si="12825"/>
        <v>0.33254833313333304</v>
      </c>
      <c r="AC1112" s="36" t="s">
        <v>74</v>
      </c>
      <c r="AD1112" s="36"/>
      <c r="AE1112" s="36"/>
      <c r="AF1112" s="36"/>
      <c r="AG1112" s="36"/>
      <c r="AH1112" s="36"/>
      <c r="AI1112" s="14">
        <f>AI1109+AI1111</f>
        <v>-6.0041987201390326E-2</v>
      </c>
      <c r="AJ1112" s="14">
        <f t="shared" ref="AJ1112:BX1112" si="12826">AJ1109+AJ1111</f>
        <v>0.77106574945988438</v>
      </c>
      <c r="AK1112" s="14">
        <f t="shared" si="12826"/>
        <v>0.49291289806764887</v>
      </c>
      <c r="AL1112" s="14">
        <f t="shared" si="12826"/>
        <v>-9.9922621368337284E-3</v>
      </c>
      <c r="AM1112" s="14">
        <f t="shared" si="12826"/>
        <v>2.0678048747005035E-2</v>
      </c>
      <c r="AN1112" s="14">
        <f t="shared" si="12826"/>
        <v>0.37130727994748941</v>
      </c>
      <c r="AO1112" s="14">
        <f t="shared" si="12826"/>
        <v>0.91789751818441168</v>
      </c>
      <c r="AP1112" s="14">
        <f t="shared" si="12826"/>
        <v>-9.5476820690857996E-3</v>
      </c>
      <c r="AQ1112" s="14">
        <f t="shared" si="12826"/>
        <v>0.58655658084164997</v>
      </c>
      <c r="AR1112" s="14">
        <f t="shared" si="12826"/>
        <v>7.6261304940585792E-2</v>
      </c>
      <c r="AS1112" s="14">
        <f t="shared" si="12826"/>
        <v>0.54264467245430836</v>
      </c>
      <c r="AT1112" s="14">
        <f t="shared" si="12826"/>
        <v>0.92102957157818388</v>
      </c>
      <c r="AU1112" s="14">
        <f t="shared" si="12826"/>
        <v>0.83435317697076616</v>
      </c>
      <c r="AV1112" s="14">
        <f t="shared" si="12826"/>
        <v>0.64251857622072217</v>
      </c>
      <c r="AW1112" s="14">
        <f t="shared" si="12826"/>
        <v>0.89280016529506112</v>
      </c>
      <c r="AX1112" s="14">
        <f t="shared" si="12826"/>
        <v>0.68346183080525735</v>
      </c>
      <c r="AY1112" s="14">
        <f t="shared" si="12826"/>
        <v>0.91594619631882579</v>
      </c>
      <c r="AZ1112" s="14">
        <f t="shared" si="12826"/>
        <v>0.66472637344350916</v>
      </c>
      <c r="BA1112" s="14">
        <f t="shared" si="12826"/>
        <v>0.18560524392857319</v>
      </c>
      <c r="BB1112" s="14">
        <f t="shared" si="12826"/>
        <v>0.33877701822048939</v>
      </c>
      <c r="BC1112" s="14">
        <f t="shared" si="12826"/>
        <v>0.78920421615602987</v>
      </c>
      <c r="BD1112" s="14">
        <f t="shared" si="12826"/>
        <v>0.68454425610084768</v>
      </c>
      <c r="BE1112" s="14">
        <f t="shared" si="12826"/>
        <v>4.3147985388408319E-2</v>
      </c>
      <c r="BF1112" s="14">
        <f t="shared" si="12826"/>
        <v>0.64763300614534491</v>
      </c>
      <c r="BG1112" s="14">
        <f t="shared" si="12826"/>
        <v>0.77378463957638466</v>
      </c>
      <c r="BH1112" s="14">
        <f t="shared" si="12826"/>
        <v>0.97801506741472777</v>
      </c>
      <c r="BI1112" s="14">
        <f t="shared" si="12826"/>
        <v>0.73982205336856643</v>
      </c>
      <c r="BJ1112" s="14">
        <f t="shared" si="12826"/>
        <v>0.38481230775082564</v>
      </c>
      <c r="BK1112" s="14">
        <f t="shared" si="12826"/>
        <v>0.33145196110036901</v>
      </c>
      <c r="BL1112" s="14">
        <f t="shared" si="12826"/>
        <v>5.7936452157863048E-2</v>
      </c>
      <c r="BM1112" s="14">
        <f t="shared" si="12826"/>
        <v>0.76275519016165927</v>
      </c>
      <c r="BN1112" s="14">
        <f t="shared" si="12826"/>
        <v>0.46519923185492568</v>
      </c>
      <c r="BO1112" s="14">
        <f t="shared" si="12826"/>
        <v>0.88892520020393284</v>
      </c>
      <c r="BP1112" s="14">
        <f t="shared" si="12826"/>
        <v>0.33962653478438848</v>
      </c>
      <c r="BQ1112" s="14">
        <f t="shared" si="12826"/>
        <v>0.3712521934709983</v>
      </c>
      <c r="BR1112" s="14">
        <f t="shared" si="12826"/>
        <v>0.319275215885369</v>
      </c>
      <c r="BS1112" s="14">
        <f t="shared" si="12826"/>
        <v>0.20181731392946911</v>
      </c>
      <c r="BT1112" s="14">
        <f t="shared" si="12826"/>
        <v>0.79088492902573837</v>
      </c>
      <c r="BU1112" s="14">
        <f t="shared" si="12826"/>
        <v>0.21121597064727837</v>
      </c>
      <c r="BV1112" s="14">
        <f t="shared" si="12826"/>
        <v>4.053220719700714E-2</v>
      </c>
      <c r="BW1112" s="14">
        <f t="shared" si="12826"/>
        <v>0.31914971874768894</v>
      </c>
      <c r="BX1112" s="15">
        <f t="shared" si="12826"/>
        <v>0.56824223520704398</v>
      </c>
    </row>
    <row r="1113" spans="1:76" x14ac:dyDescent="0.25">
      <c r="A1113" s="53"/>
      <c r="BX1113" s="12"/>
    </row>
    <row r="1114" spans="1:76" x14ac:dyDescent="0.25">
      <c r="A1114" s="53"/>
      <c r="B1114" s="8">
        <v>0.29330855018587365</v>
      </c>
      <c r="C1114" s="3">
        <v>0.10297397769516729</v>
      </c>
      <c r="D1114" s="3">
        <v>0.11189591078066916</v>
      </c>
      <c r="E1114" s="3">
        <v>0.45687732342007437</v>
      </c>
      <c r="F1114" s="3">
        <v>0.62639405204460963</v>
      </c>
      <c r="G1114" s="3">
        <v>0.1</v>
      </c>
      <c r="H1114" s="3">
        <v>0.1</v>
      </c>
      <c r="I1114" s="3">
        <v>0.51635687732342006</v>
      </c>
      <c r="J1114" s="3">
        <v>0.1</v>
      </c>
      <c r="K1114" s="3">
        <v>0.10118959107806692</v>
      </c>
      <c r="L1114" s="3">
        <v>0.10297397769516729</v>
      </c>
      <c r="M1114" s="3">
        <v>0.1</v>
      </c>
      <c r="N1114" s="3">
        <v>0.120817843866171</v>
      </c>
      <c r="O1114" s="3">
        <v>0</v>
      </c>
      <c r="P1114" s="6">
        <f>$BV$43+ (B1114*AI1108) + (C1114*$AJ$43) +(D1114*$AK$43)+(E1114*$AL$43)+(F1114*$AM$43)+(G1114*$AN$43)+(H1114*$AO$43)+(I1114*$AP$43)+(J1114*$AQ$43)+(K1114*$AR$43)+(L1114*$AS$43)+(M1114*$AT$43)+(N1114*$AU$43)</f>
        <v>1.0450014245468009</v>
      </c>
      <c r="Q1114" s="6">
        <f>$BW$43+ (B1114*$AV$43) + (C1114*$AW$43) +(D1114*$AX$43)+(E1114*$AY$43)+(F1114*$AZ$43)+(G1114*$BA$43)+(H1114*$BB$43)+(I1114*$BC$43)+(J1114*$BD$43)+(K1114*$BE$43)+(L1114*$BF$43)+(M1114*$BG$43)+(N1114*$BH$43)</f>
        <v>2.3443019607308897</v>
      </c>
      <c r="R1114" s="6">
        <f>$BX$43+ (B1114*$BI$43) + (C1114*$BJ$43) +(D1114*$BK$43)+(E1114*$BL$43)+(F1114*$BM$43)+(G1114*$BN$43)+(H1114*$BO$43)+(I1114*$BP$43)+(J1114*$BQ$43)+(K1114*$BR$43)+(L1114*$BS$43)+(M1114*$BT$43)+(N1114*$BU$43)</f>
        <v>1.8369785785248183</v>
      </c>
      <c r="S1114" s="6">
        <f t="shared" ref="S1114" si="12827">1/(1+EXP(-P1114))</f>
        <v>0.7398138808798016</v>
      </c>
      <c r="T1114" s="6">
        <f>1/(1+EXP(-Q1114))</f>
        <v>0.91248025012168565</v>
      </c>
      <c r="U1114" s="6">
        <f>1/(1+EXP(-R1114))</f>
        <v>0.86259097721480193</v>
      </c>
      <c r="V1114" s="6">
        <f>AB1099+(S1114*Y1099)+(T1114*Z1099)+(U1114*AA1099)</f>
        <v>1.6637562109033888E-2</v>
      </c>
      <c r="W1114" s="6">
        <f t="shared" ref="W1114" si="12828">1/(1+EXP(-V1114))</f>
        <v>0.50415929458370257</v>
      </c>
      <c r="X1114" s="6">
        <f>(O1114 -W1114) *W1114 * (1-W1114)</f>
        <v>-0.12603110182552937</v>
      </c>
      <c r="Y1114" s="6">
        <f>$Q$4*X1114*S1114</f>
        <v>-9.3239558553102342E-3</v>
      </c>
      <c r="Z1114" s="6">
        <f>$Q$4*X1114*T1114</f>
        <v>-1.1500089131687069E-2</v>
      </c>
      <c r="AA1114" s="6">
        <f>$Q$4*X1114*U1114</f>
        <v>-1.087132912831416E-2</v>
      </c>
      <c r="AB1114" s="6">
        <f>$Q$4*X1114</f>
        <v>-1.2603110182552939E-2</v>
      </c>
      <c r="AC1114" s="6">
        <f>$X1114 *Y1099</f>
        <v>-4.671784732583887E-2</v>
      </c>
      <c r="AD1114" s="6">
        <f>$X1114 *Z1099</f>
        <v>3.4861779111636758E-2</v>
      </c>
      <c r="AE1114" s="6">
        <f>$X1114 *AA1099</f>
        <v>5.120053006161053E-2</v>
      </c>
      <c r="AF1114" s="6">
        <f>AC1114 *S1114*(1 - S1114)</f>
        <v>-8.9926858477979814E-3</v>
      </c>
      <c r="AG1114" s="6">
        <f>AD1114 *T1114*(1 - T1114)</f>
        <v>2.7840631879602448E-3</v>
      </c>
      <c r="AH1114" s="6">
        <f>AE1114 *U1114*(1 - U1114)</f>
        <v>6.0686853290393252E-3</v>
      </c>
      <c r="AI1114" s="6">
        <f t="shared" ref="AI1114" si="12829">$Q$4*$AF$33 *B1114</f>
        <v>-4.3768714635295826E-4</v>
      </c>
      <c r="AJ1114" s="6">
        <f t="shared" ref="AJ1114" si="12830">$Q$4*$AF$33 *C1114</f>
        <v>-1.5366202730008799E-4</v>
      </c>
      <c r="AK1114" s="6">
        <f t="shared" ref="AK1114" si="12831">$Q$4*$AF$33 *D1114</f>
        <v>-1.6697570475569131E-4</v>
      </c>
      <c r="AL1114" s="6">
        <f t="shared" ref="AL1114" si="12832">$Q$4*$AF$33 *E1114</f>
        <v>-6.817712330390186E-4</v>
      </c>
      <c r="AM1114" s="6">
        <f t="shared" ref="AM1114" si="12833">$Q$4*$AF$33 *F1114</f>
        <v>-9.3473110469548108E-4</v>
      </c>
      <c r="AN1114" s="6">
        <f t="shared" ref="AN1114" si="12834">$Q$4*$AF$33 *G1114</f>
        <v>-1.4922413481488689E-4</v>
      </c>
      <c r="AO1114" s="6">
        <f t="shared" ref="AO1114" si="12835">$Q$4*$AF$33 *H1114</f>
        <v>-1.4922413481488689E-4</v>
      </c>
      <c r="AP1114" s="6">
        <f t="shared" ref="AP1114" si="12836">$Q$4*$AF$33 *I1114</f>
        <v>-7.7052908274304044E-4</v>
      </c>
      <c r="AQ1114" s="6">
        <f t="shared" ref="AQ1114" si="12837">$Q$4*$AF$33 *J1114</f>
        <v>-1.4922413481488689E-4</v>
      </c>
      <c r="AR1114" s="6">
        <f t="shared" ref="AR1114" si="12838">$Q$4*$AF$33 *K1114</f>
        <v>-1.5099929180896734E-4</v>
      </c>
      <c r="AS1114" s="6">
        <f t="shared" ref="AS1114" si="12839">$Q$4*$AF$33 *L1114</f>
        <v>-1.5366202730008799E-4</v>
      </c>
      <c r="AT1114" s="6">
        <f t="shared" ref="AT1114" si="12840">$Q$4*$AF$33 *M1114</f>
        <v>-1.4922413481488689E-4</v>
      </c>
      <c r="AU1114" s="6">
        <f t="shared" ref="AU1114" si="12841">$Q$4*$AF$33 *N1114</f>
        <v>-1.8028938221129458E-4</v>
      </c>
      <c r="AV1114" s="6">
        <f t="shared" ref="AV1114" si="12842">$Q$4*$AG$33 *B1114</f>
        <v>-5.2539073791112597E-5</v>
      </c>
      <c r="AW1114" s="6">
        <f t="shared" ref="AW1114" si="12843">$Q$4*$AG$33 *C1114</f>
        <v>-1.8445276856955879E-5</v>
      </c>
      <c r="AX1114" s="6">
        <f t="shared" ref="AX1114" si="12844">$Q$4*$AG$33 *D1114</f>
        <v>-2.0043423588244475E-5</v>
      </c>
      <c r="AY1114" s="6">
        <f t="shared" ref="AY1114" si="12845">$Q$4*$AG$33 *E1114</f>
        <v>-8.1838430531403508E-5</v>
      </c>
      <c r="AZ1114" s="6">
        <f t="shared" ref="AZ1114" si="12846">$Q$4*$AG$33 *F1114</f>
        <v>-1.1220321842588683E-4</v>
      </c>
      <c r="BA1114" s="6">
        <f t="shared" ref="BA1114" si="12847">$Q$4*$AG$33 *G1114</f>
        <v>-1.7912561279859678E-5</v>
      </c>
      <c r="BB1114" s="6">
        <f t="shared" ref="BB1114" si="12848">$Q$4*$AG$33 *H1114</f>
        <v>-1.7912561279859678E-5</v>
      </c>
      <c r="BC1114" s="6">
        <f t="shared" ref="BC1114" si="12849">$Q$4*$AG$33 *I1114</f>
        <v>-9.2492742073327477E-5</v>
      </c>
      <c r="BD1114" s="6">
        <f t="shared" ref="BD1114" si="12850">$Q$4*$AG$33 *J1114</f>
        <v>-1.7912561279859678E-5</v>
      </c>
      <c r="BE1114" s="6">
        <f t="shared" ref="BE1114" si="12851">$Q$4*$AG$33 *K1114</f>
        <v>-1.812564751069816E-5</v>
      </c>
      <c r="BF1114" s="6">
        <f t="shared" ref="BF1114" si="12852">$Q$4*$AG$33 *L1114</f>
        <v>-1.8445276856955879E-5</v>
      </c>
      <c r="BG1114" s="6">
        <f t="shared" ref="BG1114" si="12853">$Q$4*$AG$33 *M1114</f>
        <v>-1.7912561279859678E-5</v>
      </c>
      <c r="BH1114" s="6">
        <f t="shared" ref="BH1114" si="12854">$Q$4*$AG$33 *N1114</f>
        <v>-2.164157031953307E-5</v>
      </c>
      <c r="BI1114" s="6">
        <f t="shared" ref="BI1114" si="12855">$Q$4*$AH$33 *B1114</f>
        <v>-2.897255310055393E-5</v>
      </c>
      <c r="BJ1114" s="6">
        <f t="shared" ref="BJ1114" si="12856">$Q$4*$AH$33 *C1114</f>
        <v>-1.0171606094871277E-5</v>
      </c>
      <c r="BK1114" s="6">
        <f t="shared" ref="BK1114" si="12857">$Q$4*$AH$33 *D1114</f>
        <v>-1.1052900485762652E-5</v>
      </c>
      <c r="BL1114" s="6">
        <f t="shared" ref="BL1114" si="12858">$Q$4*$AH$33 *E1114</f>
        <v>-4.5129616933562451E-5</v>
      </c>
      <c r="BM1114" s="6">
        <f t="shared" ref="BM1114" si="12859">$Q$4*$AH$33 *F1114</f>
        <v>-6.1874210360498563E-5</v>
      </c>
      <c r="BN1114" s="6">
        <f t="shared" ref="BN1114" si="12860">$Q$4*$AH$33 *G1114</f>
        <v>-9.8778412979074856E-6</v>
      </c>
      <c r="BO1114" s="6">
        <f t="shared" ref="BO1114" si="12861">$Q$4*$AH$33 *H1114</f>
        <v>-9.8778412979074856E-6</v>
      </c>
      <c r="BP1114" s="6">
        <f t="shared" ref="BP1114" si="12862">$Q$4*$AH$33 *I1114</f>
        <v>-5.1004912872838277E-5</v>
      </c>
      <c r="BQ1114" s="6">
        <f t="shared" ref="BQ1114" si="12863">$Q$4*$AH$33 *J1114</f>
        <v>-9.8778412979074856E-6</v>
      </c>
      <c r="BR1114" s="6">
        <f t="shared" ref="BR1114" si="12864">$Q$4*$AH$33 *K1114</f>
        <v>-9.9953472166930026E-6</v>
      </c>
      <c r="BS1114" s="6">
        <f t="shared" ref="BS1114" si="12865">$Q$4*$AH$33 *L1114</f>
        <v>-1.0171606094871277E-5</v>
      </c>
      <c r="BT1114" s="6">
        <f t="shared" ref="BT1114" si="12866">$Q$4*$AH$33 *M1114</f>
        <v>-9.8778412979074856E-6</v>
      </c>
      <c r="BU1114" s="6">
        <f t="shared" ref="BU1114" si="12867">$Q$4*$AH$33 *N1114</f>
        <v>-1.1934194876654025E-5</v>
      </c>
      <c r="BV1114" s="6">
        <f>AF1114*BV1112</f>
        <v>-3.644934060405416E-4</v>
      </c>
      <c r="BW1114" s="6">
        <f t="shared" ref="BW1114" si="12868">AG1114*BW1112</f>
        <v>8.8853298341330634E-4</v>
      </c>
      <c r="BX1114" s="10">
        <f>AH1114*BX1112</f>
        <v>3.4484833161415014E-3</v>
      </c>
    </row>
    <row r="1115" spans="1:76" x14ac:dyDescent="0.25">
      <c r="A1115" s="53"/>
      <c r="B1115" s="21" t="s">
        <v>74</v>
      </c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13">
        <f>Y1112+Y1114</f>
        <v>0.35178235134380365</v>
      </c>
      <c r="Z1115" s="13">
        <f t="shared" ref="Z1115:AB1115" si="12869">Z1112+Z1114</f>
        <v>-0.29978927945798528</v>
      </c>
      <c r="AA1115" s="13">
        <f t="shared" si="12869"/>
        <v>-0.42835323679838361</v>
      </c>
      <c r="AB1115" s="13">
        <f t="shared" si="12869"/>
        <v>0.31994522295078009</v>
      </c>
      <c r="AC1115" s="36" t="s">
        <v>74</v>
      </c>
      <c r="AD1115" s="36"/>
      <c r="AE1115" s="36"/>
      <c r="AF1115" s="36"/>
      <c r="AG1115" s="36"/>
      <c r="AH1115" s="36"/>
      <c r="AI1115" s="14">
        <f>AI1112+AI1114</f>
        <v>-6.0479674347743283E-2</v>
      </c>
      <c r="AJ1115" s="14">
        <f t="shared" ref="AJ1115:BX1115" si="12870">AJ1112+AJ1114</f>
        <v>0.77091208743258433</v>
      </c>
      <c r="AK1115" s="14">
        <f t="shared" si="12870"/>
        <v>0.49274592236289316</v>
      </c>
      <c r="AL1115" s="14">
        <f t="shared" si="12870"/>
        <v>-1.0674033369872746E-2</v>
      </c>
      <c r="AM1115" s="14">
        <f t="shared" si="12870"/>
        <v>1.9743317642309553E-2</v>
      </c>
      <c r="AN1115" s="14">
        <f t="shared" si="12870"/>
        <v>0.37115805581267453</v>
      </c>
      <c r="AO1115" s="14">
        <f t="shared" si="12870"/>
        <v>0.91774829404959679</v>
      </c>
      <c r="AP1115" s="14">
        <f t="shared" si="12870"/>
        <v>-1.031821115182884E-2</v>
      </c>
      <c r="AQ1115" s="14">
        <f t="shared" si="12870"/>
        <v>0.58640735670683508</v>
      </c>
      <c r="AR1115" s="14">
        <f t="shared" si="12870"/>
        <v>7.6110305648776827E-2</v>
      </c>
      <c r="AS1115" s="14">
        <f t="shared" si="12870"/>
        <v>0.54249101042700831</v>
      </c>
      <c r="AT1115" s="14">
        <f t="shared" si="12870"/>
        <v>0.920880347443369</v>
      </c>
      <c r="AU1115" s="14">
        <f t="shared" si="12870"/>
        <v>0.8341728875885549</v>
      </c>
      <c r="AV1115" s="14">
        <f t="shared" si="12870"/>
        <v>0.64246603714693107</v>
      </c>
      <c r="AW1115" s="14">
        <f t="shared" si="12870"/>
        <v>0.89278172001820422</v>
      </c>
      <c r="AX1115" s="14">
        <f t="shared" si="12870"/>
        <v>0.68344178738166916</v>
      </c>
      <c r="AY1115" s="14">
        <f t="shared" si="12870"/>
        <v>0.91586435788829434</v>
      </c>
      <c r="AZ1115" s="14">
        <f t="shared" si="12870"/>
        <v>0.66461417022508329</v>
      </c>
      <c r="BA1115" s="14">
        <f t="shared" si="12870"/>
        <v>0.18558733136729333</v>
      </c>
      <c r="BB1115" s="14">
        <f t="shared" si="12870"/>
        <v>0.33875910565920953</v>
      </c>
      <c r="BC1115" s="14">
        <f t="shared" si="12870"/>
        <v>0.78911172341395652</v>
      </c>
      <c r="BD1115" s="14">
        <f t="shared" si="12870"/>
        <v>0.68452634353956787</v>
      </c>
      <c r="BE1115" s="14">
        <f t="shared" si="12870"/>
        <v>4.3129859740897621E-2</v>
      </c>
      <c r="BF1115" s="14">
        <f t="shared" si="12870"/>
        <v>0.64761456086848801</v>
      </c>
      <c r="BG1115" s="14">
        <f t="shared" si="12870"/>
        <v>0.77376672701510485</v>
      </c>
      <c r="BH1115" s="14">
        <f t="shared" si="12870"/>
        <v>0.97799342584440818</v>
      </c>
      <c r="BI1115" s="14">
        <f t="shared" si="12870"/>
        <v>0.73979308081546591</v>
      </c>
      <c r="BJ1115" s="14">
        <f t="shared" si="12870"/>
        <v>0.3848021361447308</v>
      </c>
      <c r="BK1115" s="14">
        <f t="shared" si="12870"/>
        <v>0.33144090819988326</v>
      </c>
      <c r="BL1115" s="14">
        <f t="shared" si="12870"/>
        <v>5.7891322540929484E-2</v>
      </c>
      <c r="BM1115" s="14">
        <f t="shared" si="12870"/>
        <v>0.76269331595129874</v>
      </c>
      <c r="BN1115" s="14">
        <f t="shared" si="12870"/>
        <v>0.46518935401362776</v>
      </c>
      <c r="BO1115" s="14">
        <f t="shared" si="12870"/>
        <v>0.88891532236263493</v>
      </c>
      <c r="BP1115" s="14">
        <f t="shared" si="12870"/>
        <v>0.33957552987151562</v>
      </c>
      <c r="BQ1115" s="14">
        <f t="shared" si="12870"/>
        <v>0.37124231562970039</v>
      </c>
      <c r="BR1115" s="14">
        <f t="shared" si="12870"/>
        <v>0.31926522053815232</v>
      </c>
      <c r="BS1115" s="14">
        <f t="shared" si="12870"/>
        <v>0.20180714232337424</v>
      </c>
      <c r="BT1115" s="14">
        <f t="shared" si="12870"/>
        <v>0.79087505118444046</v>
      </c>
      <c r="BU1115" s="14">
        <f t="shared" si="12870"/>
        <v>0.21120403645240171</v>
      </c>
      <c r="BV1115" s="14">
        <f t="shared" si="12870"/>
        <v>4.0167713790966598E-2</v>
      </c>
      <c r="BW1115" s="14">
        <f t="shared" si="12870"/>
        <v>0.32003825173110223</v>
      </c>
      <c r="BX1115" s="15">
        <f t="shared" si="12870"/>
        <v>0.57169071852318543</v>
      </c>
    </row>
    <row r="1116" spans="1:76" x14ac:dyDescent="0.25">
      <c r="A1116" s="53"/>
      <c r="BX1116" s="12"/>
    </row>
    <row r="1117" spans="1:76" x14ac:dyDescent="0.25">
      <c r="A1117" s="53"/>
      <c r="B1117" s="8">
        <v>0.26654275092936808</v>
      </c>
      <c r="C1117" s="3">
        <v>0.10297397769516729</v>
      </c>
      <c r="D1117" s="3">
        <v>0.10892193308550187</v>
      </c>
      <c r="E1117" s="3">
        <v>0.48661710037174721</v>
      </c>
      <c r="F1117" s="3">
        <v>0.86133828996282535</v>
      </c>
      <c r="G1117" s="3">
        <v>0.10297397769516729</v>
      </c>
      <c r="H1117" s="3">
        <v>0.10594795539033458</v>
      </c>
      <c r="I1117" s="3">
        <v>0.52230483271375472</v>
      </c>
      <c r="J1117" s="3">
        <v>0.10297397769516729</v>
      </c>
      <c r="K1117" s="3">
        <v>0.10178438661710038</v>
      </c>
      <c r="L1117" s="3">
        <v>0.10594795539033458</v>
      </c>
      <c r="M1117" s="3">
        <v>0.10297397769516729</v>
      </c>
      <c r="N1117" s="3">
        <v>0.11784386617100373</v>
      </c>
      <c r="O1117" s="3">
        <v>1</v>
      </c>
      <c r="P1117" s="6">
        <f>$BV$43+ (B1117*AI1111) + (C1117*$AJ$43) +(D1117*$AK$43)+(E1117*$AL$43)+(F1117*$AM$43)+(G1117*$AN$43)+(H1117*$AO$43)+(I1117*$AP$43)+(J1117*$AQ$43)+(K1117*$AR$43)+(L1117*$AS$43)+(M1117*$AT$43)+(N1117*$AU$43)</f>
        <v>1.1317147385344517</v>
      </c>
      <c r="Q1117" s="6">
        <f>$BW$43+ (B1117*$AV$43) + (C1117*$AW$43) +(D1117*$AX$43)+(E1117*$AY$43)+(F1117*$AZ$43)+(G1117*$BA$43)+(H1117*$BB$43)+(I1117*$BC$43)+(J1117*$BD$43)+(K1117*$BE$43)+(L1117*$BF$43)+(M1117*$BG$43)+(N1117*$BH$43)</f>
        <v>2.5278153577523916</v>
      </c>
      <c r="R1117" s="6">
        <f>$BX$43+ (B1117*$BI$43) + (C1117*$BJ$43) +(D1117*$BK$43)+(E1117*$BL$43)+(F1117*$BM$43)+(G1117*$BN$43)+(H1117*$BO$43)+(I1117*$BP$43)+(J1117*$BQ$43)+(K1117*$BR$43)+(L1117*$BS$43)+(M1117*$BT$43)+(N1117*$BU$43)</f>
        <v>2.0140708588530623</v>
      </c>
      <c r="S1117" s="6">
        <f t="shared" ref="S1117" si="12871">1/(1+EXP(-P1117))</f>
        <v>0.75615520917549806</v>
      </c>
      <c r="T1117" s="6">
        <f>1/(1+EXP(-Q1117))</f>
        <v>0.92606892041802802</v>
      </c>
      <c r="U1117" s="6">
        <f>1/(1+EXP(-R1117))</f>
        <v>0.88226653012088019</v>
      </c>
      <c r="V1117" s="6">
        <f>AB1099+(S1117*Y1099)+(T1117*Z1099)+(U1117*AA1099)</f>
        <v>1.0942997279217603E-2</v>
      </c>
      <c r="W1117" s="6">
        <f t="shared" ref="W1117" si="12872">1/(1+EXP(-V1117))</f>
        <v>0.50273572201981764</v>
      </c>
      <c r="X1117" s="6">
        <f>(O1117 -W1117) *W1117 * (1-W1117)</f>
        <v>0.124312347882183</v>
      </c>
      <c r="Y1117" s="6">
        <f>$Q$4*X1117*S1117</f>
        <v>9.3999429415949371E-3</v>
      </c>
      <c r="Z1117" s="6">
        <f>$Q$4*X1117*T1117</f>
        <v>1.1512180179788355E-2</v>
      </c>
      <c r="AA1117" s="6">
        <f>$Q$4*X1117*U1117</f>
        <v>1.0967662381719335E-2</v>
      </c>
      <c r="AB1117" s="6">
        <f>$Q$4*X1117</f>
        <v>1.2431234788218301E-2</v>
      </c>
      <c r="AC1117" s="6">
        <f>$X1117 *Y1099</f>
        <v>4.60807309065355E-2</v>
      </c>
      <c r="AD1117" s="6">
        <f>$X1117 *Z1099</f>
        <v>-3.4386350273419158E-2</v>
      </c>
      <c r="AE1117" s="6">
        <f>$X1117 *AA1099</f>
        <v>-5.0502280886048752E-2</v>
      </c>
      <c r="AF1117" s="6">
        <f>AC1117 *S1117*(1 - S1117)</f>
        <v>8.4965729339113311E-3</v>
      </c>
      <c r="AG1117" s="6">
        <f>AD1117 *T1117*(1 - T1117)</f>
        <v>-2.3542709295665074E-3</v>
      </c>
      <c r="AH1117" s="6">
        <f>AE1117 *U1117*(1 - U1117)</f>
        <v>-5.2457880683215875E-3</v>
      </c>
      <c r="AI1117" s="6">
        <f t="shared" ref="AI1117" si="12873">$Q$4*$AF$33 *B1117</f>
        <v>-3.9774611398614841E-4</v>
      </c>
      <c r="AJ1117" s="6">
        <f t="shared" ref="AJ1117" si="12874">$Q$4*$AF$33 *C1117</f>
        <v>-1.5366202730008799E-4</v>
      </c>
      <c r="AK1117" s="6">
        <f t="shared" ref="AK1117" si="12875">$Q$4*$AF$33 *D1117</f>
        <v>-1.6253781227049019E-4</v>
      </c>
      <c r="AL1117" s="6">
        <f t="shared" ref="AL1117" si="12876">$Q$4*$AF$33 *E1117</f>
        <v>-7.2615015789102952E-4</v>
      </c>
      <c r="AM1117" s="6">
        <f t="shared" ref="AM1117" si="12877">$Q$4*$AF$33 *F1117</f>
        <v>-1.285324611026368E-3</v>
      </c>
      <c r="AN1117" s="6">
        <f t="shared" ref="AN1117" si="12878">$Q$4*$AF$33 *G1117</f>
        <v>-1.5366202730008799E-4</v>
      </c>
      <c r="AO1117" s="6">
        <f t="shared" ref="AO1117" si="12879">$Q$4*$AF$33 *H1117</f>
        <v>-1.5809991978528909E-4</v>
      </c>
      <c r="AP1117" s="6">
        <f t="shared" ref="AP1117" si="12880">$Q$4*$AF$33 *I1117</f>
        <v>-7.794048677134428E-4</v>
      </c>
      <c r="AQ1117" s="6">
        <f t="shared" ref="AQ1117" si="12881">$Q$4*$AF$33 *J1117</f>
        <v>-1.5366202730008799E-4</v>
      </c>
      <c r="AR1117" s="6">
        <f t="shared" ref="AR1117" si="12882">$Q$4*$AF$33 *K1117</f>
        <v>-1.5188687030600755E-4</v>
      </c>
      <c r="AS1117" s="6">
        <f t="shared" ref="AS1117" si="12883">$Q$4*$AF$33 *L1117</f>
        <v>-1.5809991978528909E-4</v>
      </c>
      <c r="AT1117" s="6">
        <f t="shared" ref="AT1117" si="12884">$Q$4*$AF$33 *M1117</f>
        <v>-1.5366202730008799E-4</v>
      </c>
      <c r="AU1117" s="6">
        <f t="shared" ref="AU1117" si="12885">$Q$4*$AF$33 *N1117</f>
        <v>-1.7585148972609351E-4</v>
      </c>
      <c r="AV1117" s="6">
        <f t="shared" ref="AV1117" si="12886">$Q$4*$AG$33 *B1117</f>
        <v>-4.7744633597246808E-5</v>
      </c>
      <c r="AW1117" s="6">
        <f t="shared" ref="AW1117" si="12887">$Q$4*$AG$33 *C1117</f>
        <v>-1.8445276856955879E-5</v>
      </c>
      <c r="AX1117" s="6">
        <f t="shared" ref="AX1117" si="12888">$Q$4*$AG$33 *D1117</f>
        <v>-1.9510708011148276E-5</v>
      </c>
      <c r="AY1117" s="6">
        <f t="shared" ref="AY1117" si="12889">$Q$4*$AG$33 *E1117</f>
        <v>-8.71655863023655E-5</v>
      </c>
      <c r="AZ1117" s="6">
        <f t="shared" ref="AZ1117" si="12890">$Q$4*$AG$33 *F1117</f>
        <v>-1.5428774901648652E-4</v>
      </c>
      <c r="BA1117" s="6">
        <f t="shared" ref="BA1117" si="12891">$Q$4*$AG$33 *G1117</f>
        <v>-1.8445276856955879E-5</v>
      </c>
      <c r="BB1117" s="6">
        <f t="shared" ref="BB1117" si="12892">$Q$4*$AG$33 *H1117</f>
        <v>-1.8977992434052078E-5</v>
      </c>
      <c r="BC1117" s="6">
        <f t="shared" ref="BC1117" si="12893">$Q$4*$AG$33 *I1117</f>
        <v>-9.3558173227519895E-5</v>
      </c>
      <c r="BD1117" s="6">
        <f t="shared" ref="BD1117" si="12894">$Q$4*$AG$33 *J1117</f>
        <v>-1.8445276856955879E-5</v>
      </c>
      <c r="BE1117" s="6">
        <f t="shared" ref="BE1117" si="12895">$Q$4*$AG$33 *K1117</f>
        <v>-1.8232190626117397E-5</v>
      </c>
      <c r="BF1117" s="6">
        <f t="shared" ref="BF1117" si="12896">$Q$4*$AG$33 *L1117</f>
        <v>-1.8977992434052078E-5</v>
      </c>
      <c r="BG1117" s="6">
        <f t="shared" ref="BG1117" si="12897">$Q$4*$AG$33 *M1117</f>
        <v>-1.8445276856955879E-5</v>
      </c>
      <c r="BH1117" s="6">
        <f t="shared" ref="BH1117" si="12898">$Q$4*$AG$33 *N1117</f>
        <v>-2.1108854742436872E-5</v>
      </c>
      <c r="BI1117" s="6">
        <f t="shared" ref="BI1117" si="12899">$Q$4*$AH$33 *B1117</f>
        <v>-2.6328669927879809E-5</v>
      </c>
      <c r="BJ1117" s="6">
        <f t="shared" ref="BJ1117" si="12900">$Q$4*$AH$33 *C1117</f>
        <v>-1.0171606094871277E-5</v>
      </c>
      <c r="BK1117" s="6">
        <f t="shared" ref="BK1117" si="12901">$Q$4*$AH$33 *D1117</f>
        <v>-1.075913568879886E-5</v>
      </c>
      <c r="BL1117" s="6">
        <f t="shared" ref="BL1117" si="12902">$Q$4*$AH$33 *E1117</f>
        <v>-4.8067264903200367E-5</v>
      </c>
      <c r="BM1117" s="6">
        <f t="shared" ref="BM1117" si="12903">$Q$4*$AH$33 *F1117</f>
        <v>-8.5081629320638089E-5</v>
      </c>
      <c r="BN1117" s="6">
        <f t="shared" ref="BN1117" si="12904">$Q$4*$AH$33 *G1117</f>
        <v>-1.0171606094871277E-5</v>
      </c>
      <c r="BO1117" s="6">
        <f t="shared" ref="BO1117" si="12905">$Q$4*$AH$33 *H1117</f>
        <v>-1.0465370891835069E-5</v>
      </c>
      <c r="BP1117" s="6">
        <f t="shared" ref="BP1117" si="12906">$Q$4*$AH$33 *I1117</f>
        <v>-5.1592442466765873E-5</v>
      </c>
      <c r="BQ1117" s="6">
        <f t="shared" ref="BQ1117" si="12907">$Q$4*$AH$33 *J1117</f>
        <v>-1.0171606094871277E-5</v>
      </c>
      <c r="BR1117" s="6">
        <f t="shared" ref="BR1117" si="12908">$Q$4*$AH$33 *K1117</f>
        <v>-1.005410017608576E-5</v>
      </c>
      <c r="BS1117" s="6">
        <f t="shared" ref="BS1117" si="12909">$Q$4*$AH$33 *L1117</f>
        <v>-1.0465370891835069E-5</v>
      </c>
      <c r="BT1117" s="6">
        <f t="shared" ref="BT1117" si="12910">$Q$4*$AH$33 *M1117</f>
        <v>-1.0171606094871277E-5</v>
      </c>
      <c r="BU1117" s="6">
        <f t="shared" ref="BU1117" si="12911">$Q$4*$AH$33 *N1117</f>
        <v>-1.1640430079690235E-5</v>
      </c>
      <c r="BV1117" s="6">
        <f>AF1117*BV1115</f>
        <v>3.4128790981342372E-4</v>
      </c>
      <c r="BW1117" s="6">
        <f t="shared" ref="BW1117" si="12912">AG1117*BW1115</f>
        <v>-7.5345675239982192E-4</v>
      </c>
      <c r="BX1117" s="10">
        <f>AH1117*BX1115</f>
        <v>-2.9989683499991211E-3</v>
      </c>
    </row>
    <row r="1118" spans="1:76" x14ac:dyDescent="0.25">
      <c r="A1118" s="53"/>
      <c r="B1118" s="21" t="s">
        <v>74</v>
      </c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13">
        <f>Y1115+Y1117</f>
        <v>0.36118229428539861</v>
      </c>
      <c r="Z1118" s="13">
        <f t="shared" ref="Z1118:AB1118" si="12913">Z1115+Z1117</f>
        <v>-0.28827709927819695</v>
      </c>
      <c r="AA1118" s="13">
        <f t="shared" si="12913"/>
        <v>-0.4173855744166643</v>
      </c>
      <c r="AB1118" s="13">
        <f t="shared" si="12913"/>
        <v>0.33237645773899838</v>
      </c>
      <c r="AC1118" s="36" t="s">
        <v>74</v>
      </c>
      <c r="AD1118" s="36"/>
      <c r="AE1118" s="36"/>
      <c r="AF1118" s="36"/>
      <c r="AG1118" s="36"/>
      <c r="AH1118" s="36"/>
      <c r="AI1118" s="14">
        <f>AI1115+AI1117</f>
        <v>-6.0877420461729434E-2</v>
      </c>
      <c r="AJ1118" s="14">
        <f t="shared" ref="AJ1118:BX1118" si="12914">AJ1115+AJ1117</f>
        <v>0.77075842540528428</v>
      </c>
      <c r="AK1118" s="14">
        <f t="shared" si="12914"/>
        <v>0.49258338455062267</v>
      </c>
      <c r="AL1118" s="14">
        <f t="shared" si="12914"/>
        <v>-1.1400183527763777E-2</v>
      </c>
      <c r="AM1118" s="14">
        <f t="shared" si="12914"/>
        <v>1.8457993031283183E-2</v>
      </c>
      <c r="AN1118" s="14">
        <f t="shared" si="12914"/>
        <v>0.37100439378537442</v>
      </c>
      <c r="AO1118" s="14">
        <f t="shared" si="12914"/>
        <v>0.91759019412981147</v>
      </c>
      <c r="AP1118" s="14">
        <f t="shared" si="12914"/>
        <v>-1.1097616019542282E-2</v>
      </c>
      <c r="AQ1118" s="14">
        <f t="shared" si="12914"/>
        <v>0.58625369467953503</v>
      </c>
      <c r="AR1118" s="14">
        <f t="shared" si="12914"/>
        <v>7.5958418778470815E-2</v>
      </c>
      <c r="AS1118" s="14">
        <f t="shared" si="12914"/>
        <v>0.54233291050722299</v>
      </c>
      <c r="AT1118" s="14">
        <f t="shared" si="12914"/>
        <v>0.92072668541606895</v>
      </c>
      <c r="AU1118" s="14">
        <f t="shared" si="12914"/>
        <v>0.8339970360988288</v>
      </c>
      <c r="AV1118" s="14">
        <f t="shared" si="12914"/>
        <v>0.64241829251333382</v>
      </c>
      <c r="AW1118" s="14">
        <f t="shared" si="12914"/>
        <v>0.89276327474134731</v>
      </c>
      <c r="AX1118" s="14">
        <f t="shared" si="12914"/>
        <v>0.68342227667365807</v>
      </c>
      <c r="AY1118" s="14">
        <f t="shared" si="12914"/>
        <v>0.91577719230199195</v>
      </c>
      <c r="AZ1118" s="14">
        <f t="shared" si="12914"/>
        <v>0.6644598824760668</v>
      </c>
      <c r="BA1118" s="14">
        <f t="shared" si="12914"/>
        <v>0.18556888609043637</v>
      </c>
      <c r="BB1118" s="14">
        <f t="shared" si="12914"/>
        <v>0.33874012766677547</v>
      </c>
      <c r="BC1118" s="14">
        <f t="shared" si="12914"/>
        <v>0.78901816524072899</v>
      </c>
      <c r="BD1118" s="14">
        <f t="shared" si="12914"/>
        <v>0.68450789826271097</v>
      </c>
      <c r="BE1118" s="14">
        <f t="shared" si="12914"/>
        <v>4.3111627550271502E-2</v>
      </c>
      <c r="BF1118" s="14">
        <f t="shared" si="12914"/>
        <v>0.64759558287605401</v>
      </c>
      <c r="BG1118" s="14">
        <f t="shared" si="12914"/>
        <v>0.77374828173824794</v>
      </c>
      <c r="BH1118" s="14">
        <f t="shared" si="12914"/>
        <v>0.97797231698966569</v>
      </c>
      <c r="BI1118" s="14">
        <f t="shared" si="12914"/>
        <v>0.739766752145538</v>
      </c>
      <c r="BJ1118" s="14">
        <f t="shared" si="12914"/>
        <v>0.38479196453863596</v>
      </c>
      <c r="BK1118" s="14">
        <f t="shared" si="12914"/>
        <v>0.33143014906419443</v>
      </c>
      <c r="BL1118" s="14">
        <f t="shared" si="12914"/>
        <v>5.7843255276026281E-2</v>
      </c>
      <c r="BM1118" s="14">
        <f t="shared" si="12914"/>
        <v>0.76260823432197811</v>
      </c>
      <c r="BN1118" s="14">
        <f t="shared" si="12914"/>
        <v>0.46517918240753292</v>
      </c>
      <c r="BO1118" s="14">
        <f t="shared" si="12914"/>
        <v>0.88890485699174304</v>
      </c>
      <c r="BP1118" s="14">
        <f t="shared" si="12914"/>
        <v>0.33952393742904885</v>
      </c>
      <c r="BQ1118" s="14">
        <f t="shared" si="12914"/>
        <v>0.37123214402360555</v>
      </c>
      <c r="BR1118" s="14">
        <f t="shared" si="12914"/>
        <v>0.31925516643797625</v>
      </c>
      <c r="BS1118" s="14">
        <f t="shared" si="12914"/>
        <v>0.20179667695248241</v>
      </c>
      <c r="BT1118" s="14">
        <f t="shared" si="12914"/>
        <v>0.79086487957834561</v>
      </c>
      <c r="BU1118" s="14">
        <f t="shared" si="12914"/>
        <v>0.21119239602232201</v>
      </c>
      <c r="BV1118" s="14">
        <f t="shared" si="12914"/>
        <v>4.050900170078002E-2</v>
      </c>
      <c r="BW1118" s="14">
        <f t="shared" si="12914"/>
        <v>0.31928479497870244</v>
      </c>
      <c r="BX1118" s="15">
        <f t="shared" si="12914"/>
        <v>0.56869175017318629</v>
      </c>
    </row>
    <row r="1119" spans="1:76" x14ac:dyDescent="0.25">
      <c r="A1119" s="53"/>
      <c r="BX1119" s="12"/>
    </row>
    <row r="1120" spans="1:76" x14ac:dyDescent="0.25">
      <c r="A1120" s="53"/>
      <c r="B1120" s="8">
        <v>0.2754646840148699</v>
      </c>
      <c r="C1120" s="3">
        <v>0.10297397769516729</v>
      </c>
      <c r="D1120" s="3">
        <v>0.11189591078066916</v>
      </c>
      <c r="E1120" s="3">
        <v>0.42713754646840152</v>
      </c>
      <c r="F1120" s="3">
        <v>0.81078066914498148</v>
      </c>
      <c r="G1120" s="3">
        <v>0.1</v>
      </c>
      <c r="H1120" s="3">
        <v>0.10594795539033458</v>
      </c>
      <c r="I1120" s="3">
        <v>0.52230483271375472</v>
      </c>
      <c r="J1120" s="3">
        <v>0.10297397769516729</v>
      </c>
      <c r="K1120" s="3">
        <v>0.10356877323420074</v>
      </c>
      <c r="L1120" s="3">
        <v>0.10594795539033458</v>
      </c>
      <c r="M1120" s="3">
        <v>0.10297397769516729</v>
      </c>
      <c r="N1120" s="3">
        <v>0.120817843866171</v>
      </c>
      <c r="O1120" s="3">
        <v>1</v>
      </c>
      <c r="P1120" s="6">
        <f>$BV$43+ (B1120*AI1114) + (C1120*$AJ$43) +(D1120*$AK$43)+(E1120*$AL$43)+(F1120*$AM$43)+(G1120*$AN$43)+(H1120*$AO$43)+(I1120*$AP$43)+(J1120*$AQ$43)+(K1120*$AR$43)+(L1120*$AS$43)+(M1120*$AT$43)+(N1120*$AU$43)</f>
        <v>1.1103543467291648</v>
      </c>
      <c r="Q1120" s="6">
        <f>$BW$43+ (B1120*$AV$43) + (C1120*$AW$43) +(D1120*$AX$43)+(E1120*$AY$43)+(F1120*$AZ$43)+(G1120*$BA$43)+(H1120*$BB$43)+(I1120*$BC$43)+(J1120*$BD$43)+(K1120*$BE$43)+(L1120*$BF$43)+(M1120*$BG$43)+(N1120*$BH$43)</f>
        <v>2.447104400999391</v>
      </c>
      <c r="R1120" s="6">
        <f>$BX$43+ (B1120*$BI$43) + (C1120*$BJ$43) +(D1120*$BK$43)+(E1120*$BL$43)+(F1120*$BM$43)+(G1120*$BN$43)+(H1120*$BO$43)+(I1120*$BP$43)+(J1120*$BQ$43)+(K1120*$BR$43)+(L1120*$BS$43)+(M1120*$BT$43)+(N1120*$BU$43)</f>
        <v>1.9779537085198633</v>
      </c>
      <c r="S1120" s="6">
        <f t="shared" ref="S1120" si="12915">1/(1+EXP(-P1120))</f>
        <v>0.75219516672101217</v>
      </c>
      <c r="T1120" s="6">
        <f>1/(1+EXP(-Q1120))</f>
        <v>0.92034944323104539</v>
      </c>
      <c r="U1120" s="6">
        <f>1/(1+EXP(-R1120))</f>
        <v>0.8784628571682368</v>
      </c>
      <c r="V1120" s="6">
        <f>AB1099+(S1120*Y1099)+(T1120*Z1099)+(U1120*AA1099)</f>
        <v>1.2602401663224183E-2</v>
      </c>
      <c r="W1120" s="6">
        <f t="shared" ref="W1120" si="12916">1/(1+EXP(-V1120))</f>
        <v>0.50315055871813319</v>
      </c>
      <c r="X1120" s="6">
        <f>(O1120 -W1120) *W1120 * (1-W1120)</f>
        <v>0.12420742858285809</v>
      </c>
      <c r="Y1120" s="6">
        <f>$Q$4*X1120*S1120</f>
        <v>9.3428227450871159E-3</v>
      </c>
      <c r="Z1120" s="6">
        <f>$Q$4*X1120*T1120</f>
        <v>1.1431423774139327E-2</v>
      </c>
      <c r="AA1120" s="6">
        <f>$Q$4*X1120*U1120</f>
        <v>1.0911161259441724E-2</v>
      </c>
      <c r="AB1120" s="6">
        <f>$Q$4*X1120</f>
        <v>1.2420742858285809E-2</v>
      </c>
      <c r="AC1120" s="6">
        <f>$X1120 *Y1099</f>
        <v>4.6041838889117601E-2</v>
      </c>
      <c r="AD1120" s="6">
        <f>$X1120 *Z1099</f>
        <v>-3.4357328282937187E-2</v>
      </c>
      <c r="AE1120" s="6">
        <f>$X1120 *AA1099</f>
        <v>-5.0459657091911303E-2</v>
      </c>
      <c r="AF1120" s="6">
        <f>AC1120 *S1120*(1 - S1120)</f>
        <v>8.5820881710273952E-3</v>
      </c>
      <c r="AG1120" s="6">
        <f>AD1120 *T1120*(1 - T1120)</f>
        <v>-2.518610180154745E-3</v>
      </c>
      <c r="AH1120" s="6">
        <f>AE1120 *U1120*(1 - U1120)</f>
        <v>-5.3873689745660442E-3</v>
      </c>
      <c r="AI1120" s="6">
        <f t="shared" ref="AI1120" si="12917">$Q$4*$AF$33 *B1120</f>
        <v>-4.1105979144175162E-4</v>
      </c>
      <c r="AJ1120" s="6">
        <f t="shared" ref="AJ1120" si="12918">$Q$4*$AF$33 *C1120</f>
        <v>-1.5366202730008799E-4</v>
      </c>
      <c r="AK1120" s="6">
        <f t="shared" ref="AK1120" si="12919">$Q$4*$AF$33 *D1120</f>
        <v>-1.6697570475569131E-4</v>
      </c>
      <c r="AL1120" s="6">
        <f t="shared" ref="AL1120" si="12920">$Q$4*$AF$33 *E1120</f>
        <v>-6.3739230818700768E-4</v>
      </c>
      <c r="AM1120" s="6">
        <f t="shared" ref="AM1120" si="12921">$Q$4*$AF$33 *F1120</f>
        <v>-1.2098804387779493E-3</v>
      </c>
      <c r="AN1120" s="6">
        <f t="shared" ref="AN1120" si="12922">$Q$4*$AF$33 *G1120</f>
        <v>-1.4922413481488689E-4</v>
      </c>
      <c r="AO1120" s="6">
        <f t="shared" ref="AO1120" si="12923">$Q$4*$AF$33 *H1120</f>
        <v>-1.5809991978528909E-4</v>
      </c>
      <c r="AP1120" s="6">
        <f t="shared" ref="AP1120" si="12924">$Q$4*$AF$33 *I1120</f>
        <v>-7.794048677134428E-4</v>
      </c>
      <c r="AQ1120" s="6">
        <f t="shared" ref="AQ1120" si="12925">$Q$4*$AF$33 *J1120</f>
        <v>-1.5366202730008799E-4</v>
      </c>
      <c r="AR1120" s="6">
        <f t="shared" ref="AR1120" si="12926">$Q$4*$AF$33 *K1120</f>
        <v>-1.545496057971282E-4</v>
      </c>
      <c r="AS1120" s="6">
        <f t="shared" ref="AS1120" si="12927">$Q$4*$AF$33 *L1120</f>
        <v>-1.5809991978528909E-4</v>
      </c>
      <c r="AT1120" s="6">
        <f t="shared" ref="AT1120" si="12928">$Q$4*$AF$33 *M1120</f>
        <v>-1.5366202730008799E-4</v>
      </c>
      <c r="AU1120" s="6">
        <f t="shared" ref="AU1120" si="12929">$Q$4*$AF$33 *N1120</f>
        <v>-1.8028938221129458E-4</v>
      </c>
      <c r="AV1120" s="6">
        <f t="shared" ref="AV1120" si="12930">$Q$4*$AG$33 *B1120</f>
        <v>-4.93427803285354E-5</v>
      </c>
      <c r="AW1120" s="6">
        <f t="shared" ref="AW1120" si="12931">$Q$4*$AG$33 *C1120</f>
        <v>-1.8445276856955879E-5</v>
      </c>
      <c r="AX1120" s="6">
        <f t="shared" ref="AX1120" si="12932">$Q$4*$AG$33 *D1120</f>
        <v>-2.0043423588244475E-5</v>
      </c>
      <c r="AY1120" s="6">
        <f t="shared" ref="AY1120" si="12933">$Q$4*$AG$33 *E1120</f>
        <v>-7.6511274760441531E-5</v>
      </c>
      <c r="AZ1120" s="6">
        <f t="shared" ref="AZ1120" si="12934">$Q$4*$AG$33 *F1120</f>
        <v>-1.4523158420585115E-4</v>
      </c>
      <c r="BA1120" s="6">
        <f t="shared" ref="BA1120" si="12935">$Q$4*$AG$33 *G1120</f>
        <v>-1.7912561279859678E-5</v>
      </c>
      <c r="BB1120" s="6">
        <f t="shared" ref="BB1120" si="12936">$Q$4*$AG$33 *H1120</f>
        <v>-1.8977992434052078E-5</v>
      </c>
      <c r="BC1120" s="6">
        <f t="shared" ref="BC1120" si="12937">$Q$4*$AG$33 *I1120</f>
        <v>-9.3558173227519895E-5</v>
      </c>
      <c r="BD1120" s="6">
        <f t="shared" ref="BD1120" si="12938">$Q$4*$AG$33 *J1120</f>
        <v>-1.8445276856955879E-5</v>
      </c>
      <c r="BE1120" s="6">
        <f t="shared" ref="BE1120" si="12939">$Q$4*$AG$33 *K1120</f>
        <v>-1.8551819972375117E-5</v>
      </c>
      <c r="BF1120" s="6">
        <f t="shared" ref="BF1120" si="12940">$Q$4*$AG$33 *L1120</f>
        <v>-1.8977992434052078E-5</v>
      </c>
      <c r="BG1120" s="6">
        <f t="shared" ref="BG1120" si="12941">$Q$4*$AG$33 *M1120</f>
        <v>-1.8445276856955879E-5</v>
      </c>
      <c r="BH1120" s="6">
        <f t="shared" ref="BH1120" si="12942">$Q$4*$AG$33 *N1120</f>
        <v>-2.164157031953307E-5</v>
      </c>
      <c r="BI1120" s="6">
        <f t="shared" ref="BI1120" si="12943">$Q$4*$AH$33 *B1120</f>
        <v>-2.720996431877118E-5</v>
      </c>
      <c r="BJ1120" s="6">
        <f t="shared" ref="BJ1120" si="12944">$Q$4*$AH$33 *C1120</f>
        <v>-1.0171606094871277E-5</v>
      </c>
      <c r="BK1120" s="6">
        <f t="shared" ref="BK1120" si="12945">$Q$4*$AH$33 *D1120</f>
        <v>-1.1052900485762652E-5</v>
      </c>
      <c r="BL1120" s="6">
        <f t="shared" ref="BL1120" si="12946">$Q$4*$AH$33 *E1120</f>
        <v>-4.2191968963924542E-5</v>
      </c>
      <c r="BM1120" s="6">
        <f t="shared" ref="BM1120" si="12947">$Q$4*$AH$33 *F1120</f>
        <v>-8.0087627772253635E-5</v>
      </c>
      <c r="BN1120" s="6">
        <f t="shared" ref="BN1120" si="12948">$Q$4*$AH$33 *G1120</f>
        <v>-9.8778412979074856E-6</v>
      </c>
      <c r="BO1120" s="6">
        <f t="shared" ref="BO1120" si="12949">$Q$4*$AH$33 *H1120</f>
        <v>-1.0465370891835069E-5</v>
      </c>
      <c r="BP1120" s="6">
        <f t="shared" ref="BP1120" si="12950">$Q$4*$AH$33 *I1120</f>
        <v>-5.1592442466765873E-5</v>
      </c>
      <c r="BQ1120" s="6">
        <f t="shared" ref="BQ1120" si="12951">$Q$4*$AH$33 *J1120</f>
        <v>-1.0171606094871277E-5</v>
      </c>
      <c r="BR1120" s="6">
        <f t="shared" ref="BR1120" si="12952">$Q$4*$AH$33 *K1120</f>
        <v>-1.0230359054264035E-5</v>
      </c>
      <c r="BS1120" s="6">
        <f t="shared" ref="BS1120" si="12953">$Q$4*$AH$33 *L1120</f>
        <v>-1.0465370891835069E-5</v>
      </c>
      <c r="BT1120" s="6">
        <f t="shared" ref="BT1120" si="12954">$Q$4*$AH$33 *M1120</f>
        <v>-1.0171606094871277E-5</v>
      </c>
      <c r="BU1120" s="6">
        <f t="shared" ref="BU1120" si="12955">$Q$4*$AH$33 *N1120</f>
        <v>-1.1934194876654025E-5</v>
      </c>
      <c r="BV1120" s="6">
        <f>AF1120*BV1118</f>
        <v>3.4765182431639285E-4</v>
      </c>
      <c r="BW1120" s="6">
        <f t="shared" ref="BW1120" si="12956">AG1120*BW1118</f>
        <v>-8.0415393500198051E-4</v>
      </c>
      <c r="BX1120" s="10">
        <f>AH1120*BX1118</f>
        <v>-3.0637522909746878E-3</v>
      </c>
    </row>
    <row r="1121" spans="1:76" ht="15.75" thickBot="1" x14ac:dyDescent="0.3">
      <c r="A1121" s="54"/>
      <c r="B1121" s="19" t="s">
        <v>74</v>
      </c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16">
        <f>Y1118+Y1120</f>
        <v>0.37052511703048574</v>
      </c>
      <c r="Z1121" s="16">
        <f t="shared" ref="Z1121:AB1121" si="12957">Z1118+Z1120</f>
        <v>-0.27684567550405764</v>
      </c>
      <c r="AA1121" s="16">
        <f t="shared" si="12957"/>
        <v>-0.40647441315722255</v>
      </c>
      <c r="AB1121" s="16">
        <f t="shared" si="12957"/>
        <v>0.34479720059728419</v>
      </c>
      <c r="AC1121" s="49" t="s">
        <v>74</v>
      </c>
      <c r="AD1121" s="49"/>
      <c r="AE1121" s="49"/>
      <c r="AF1121" s="49"/>
      <c r="AG1121" s="49"/>
      <c r="AH1121" s="49"/>
      <c r="AI1121" s="17">
        <f>AI1118+AI1120</f>
        <v>-6.1288480253171185E-2</v>
      </c>
      <c r="AJ1121" s="17">
        <f t="shared" ref="AJ1121:BX1121" si="12958">AJ1118+AJ1120</f>
        <v>0.77060476337798423</v>
      </c>
      <c r="AK1121" s="17">
        <f t="shared" si="12958"/>
        <v>0.49241640884586696</v>
      </c>
      <c r="AL1121" s="17">
        <f t="shared" si="12958"/>
        <v>-1.2037575835950784E-2</v>
      </c>
      <c r="AM1121" s="17">
        <f t="shared" si="12958"/>
        <v>1.7248112592505235E-2</v>
      </c>
      <c r="AN1121" s="17">
        <f t="shared" si="12958"/>
        <v>0.37085516965055954</v>
      </c>
      <c r="AO1121" s="17">
        <f t="shared" si="12958"/>
        <v>0.91743209421002614</v>
      </c>
      <c r="AP1121" s="17">
        <f t="shared" si="12958"/>
        <v>-1.1877020887255726E-2</v>
      </c>
      <c r="AQ1121" s="17">
        <f t="shared" si="12958"/>
        <v>0.58610003265223498</v>
      </c>
      <c r="AR1121" s="17">
        <f t="shared" si="12958"/>
        <v>7.5803869172673691E-2</v>
      </c>
      <c r="AS1121" s="17">
        <f t="shared" si="12958"/>
        <v>0.54217481058743766</v>
      </c>
      <c r="AT1121" s="17">
        <f t="shared" si="12958"/>
        <v>0.9205730233887689</v>
      </c>
      <c r="AU1121" s="17">
        <f t="shared" si="12958"/>
        <v>0.83381674671661754</v>
      </c>
      <c r="AV1121" s="17">
        <f t="shared" si="12958"/>
        <v>0.64236894973300529</v>
      </c>
      <c r="AW1121" s="17">
        <f t="shared" si="12958"/>
        <v>0.89274482946449041</v>
      </c>
      <c r="AX1121" s="17">
        <f t="shared" si="12958"/>
        <v>0.68340223325006988</v>
      </c>
      <c r="AY1121" s="17">
        <f t="shared" si="12958"/>
        <v>0.91570068102723146</v>
      </c>
      <c r="AZ1121" s="17">
        <f t="shared" si="12958"/>
        <v>0.66431465089186092</v>
      </c>
      <c r="BA1121" s="17">
        <f t="shared" si="12958"/>
        <v>0.1855509735291565</v>
      </c>
      <c r="BB1121" s="17">
        <f t="shared" si="12958"/>
        <v>0.33872114967434142</v>
      </c>
      <c r="BC1121" s="17">
        <f t="shared" si="12958"/>
        <v>0.78892460706750145</v>
      </c>
      <c r="BD1121" s="17">
        <f t="shared" si="12958"/>
        <v>0.68448945298585406</v>
      </c>
      <c r="BE1121" s="17">
        <f t="shared" si="12958"/>
        <v>4.3093075730299128E-2</v>
      </c>
      <c r="BF1121" s="17">
        <f t="shared" si="12958"/>
        <v>0.64757660488362001</v>
      </c>
      <c r="BG1121" s="17">
        <f t="shared" si="12958"/>
        <v>0.77372983646139104</v>
      </c>
      <c r="BH1121" s="17">
        <f t="shared" si="12958"/>
        <v>0.9779506754193461</v>
      </c>
      <c r="BI1121" s="17">
        <f t="shared" si="12958"/>
        <v>0.73973954218121918</v>
      </c>
      <c r="BJ1121" s="17">
        <f t="shared" si="12958"/>
        <v>0.38478179293254111</v>
      </c>
      <c r="BK1121" s="17">
        <f t="shared" si="12958"/>
        <v>0.33141909616370868</v>
      </c>
      <c r="BL1121" s="17">
        <f t="shared" si="12958"/>
        <v>5.7801063307062354E-2</v>
      </c>
      <c r="BM1121" s="17">
        <f t="shared" si="12958"/>
        <v>0.76252814669420588</v>
      </c>
      <c r="BN1121" s="17">
        <f t="shared" si="12958"/>
        <v>0.46516930456623501</v>
      </c>
      <c r="BO1121" s="17">
        <f t="shared" si="12958"/>
        <v>0.88889439162085115</v>
      </c>
      <c r="BP1121" s="17">
        <f t="shared" si="12958"/>
        <v>0.33947234498658208</v>
      </c>
      <c r="BQ1121" s="17">
        <f t="shared" si="12958"/>
        <v>0.3712219724175107</v>
      </c>
      <c r="BR1121" s="17">
        <f t="shared" si="12958"/>
        <v>0.31924493607892196</v>
      </c>
      <c r="BS1121" s="17">
        <f t="shared" si="12958"/>
        <v>0.20178621158159057</v>
      </c>
      <c r="BT1121" s="17">
        <f t="shared" si="12958"/>
        <v>0.79085470797225077</v>
      </c>
      <c r="BU1121" s="17">
        <f t="shared" si="12958"/>
        <v>0.21118046182744535</v>
      </c>
      <c r="BV1121" s="17">
        <f t="shared" si="12958"/>
        <v>4.0856653525096411E-2</v>
      </c>
      <c r="BW1121" s="17">
        <f t="shared" si="12958"/>
        <v>0.31848064104370044</v>
      </c>
      <c r="BX1121" s="18">
        <f t="shared" si="12958"/>
        <v>0.56562799788221163</v>
      </c>
    </row>
    <row r="1123" spans="1:76" x14ac:dyDescent="0.25">
      <c r="B1123" t="s">
        <v>125</v>
      </c>
      <c r="F1123">
        <f>((O1105 - W1105)^2 + (O1108 -W1108)^2 + (O1111 -W1111)^2 +(O1114-W1114)^2+(O1117-W1117)^2+(O1120-W1120)^2) / 6</f>
        <v>0.25017602835247771</v>
      </c>
    </row>
  </sheetData>
  <mergeCells count="1063">
    <mergeCell ref="A1103:A1121"/>
    <mergeCell ref="B1103:O1103"/>
    <mergeCell ref="P1103:R1103"/>
    <mergeCell ref="S1103:U1103"/>
    <mergeCell ref="V1103:V1104"/>
    <mergeCell ref="W1103:W1104"/>
    <mergeCell ref="X1103:X1104"/>
    <mergeCell ref="Y1103:AA1103"/>
    <mergeCell ref="AB1103:AB1104"/>
    <mergeCell ref="AC1103:AE1103"/>
    <mergeCell ref="AF1103:AH1103"/>
    <mergeCell ref="AI1103:AU1103"/>
    <mergeCell ref="AV1103:BH1103"/>
    <mergeCell ref="BI1103:BU1103"/>
    <mergeCell ref="BV1103:BX1103"/>
    <mergeCell ref="AC1106:AH1106"/>
    <mergeCell ref="AC1109:AH1109"/>
    <mergeCell ref="AC1112:AH1112"/>
    <mergeCell ref="AC1115:AH1115"/>
    <mergeCell ref="AC1118:AH1118"/>
    <mergeCell ref="AC1121:AH1121"/>
    <mergeCell ref="AI1081:AU1081"/>
    <mergeCell ref="AV1081:BH1081"/>
    <mergeCell ref="BI1081:BU1081"/>
    <mergeCell ref="BV1081:BX1081"/>
    <mergeCell ref="AC1084:AH1084"/>
    <mergeCell ref="AC1087:AH1087"/>
    <mergeCell ref="AC1090:AH1090"/>
    <mergeCell ref="AC1093:AH1093"/>
    <mergeCell ref="AC1096:AH1096"/>
    <mergeCell ref="AC1071:AH1071"/>
    <mergeCell ref="AC1074:AH1074"/>
    <mergeCell ref="AC1077:AH1077"/>
    <mergeCell ref="A1081:A1099"/>
    <mergeCell ref="B1081:O1081"/>
    <mergeCell ref="P1081:R1081"/>
    <mergeCell ref="S1081:U1081"/>
    <mergeCell ref="V1081:V1082"/>
    <mergeCell ref="W1081:W1082"/>
    <mergeCell ref="X1081:X1082"/>
    <mergeCell ref="Y1081:AA1081"/>
    <mergeCell ref="AB1081:AB1082"/>
    <mergeCell ref="AC1081:AE1081"/>
    <mergeCell ref="AF1081:AH1081"/>
    <mergeCell ref="AC1099:AH1099"/>
    <mergeCell ref="AC1059:AE1059"/>
    <mergeCell ref="AF1059:AH1059"/>
    <mergeCell ref="AI1059:AU1059"/>
    <mergeCell ref="AV1059:BH1059"/>
    <mergeCell ref="BI1059:BU1059"/>
    <mergeCell ref="BV1059:BX1059"/>
    <mergeCell ref="AC1062:AH1062"/>
    <mergeCell ref="AC1065:AH1065"/>
    <mergeCell ref="AC1068:AH1068"/>
    <mergeCell ref="A1059:A1077"/>
    <mergeCell ref="B1059:O1059"/>
    <mergeCell ref="P1059:R1059"/>
    <mergeCell ref="S1059:U1059"/>
    <mergeCell ref="V1059:V1060"/>
    <mergeCell ref="W1059:W1060"/>
    <mergeCell ref="X1059:X1060"/>
    <mergeCell ref="Y1059:AA1059"/>
    <mergeCell ref="AB1059:AB1060"/>
    <mergeCell ref="AI1037:AU1037"/>
    <mergeCell ref="AV1037:BH1037"/>
    <mergeCell ref="BI1037:BU1037"/>
    <mergeCell ref="BV1037:BX1037"/>
    <mergeCell ref="AC1040:AH1040"/>
    <mergeCell ref="AC1043:AH1043"/>
    <mergeCell ref="AC1046:AH1046"/>
    <mergeCell ref="AC1049:AH1049"/>
    <mergeCell ref="AC1052:AH1052"/>
    <mergeCell ref="AC1027:AH1027"/>
    <mergeCell ref="AC1030:AH1030"/>
    <mergeCell ref="AC1033:AH1033"/>
    <mergeCell ref="A1037:A1055"/>
    <mergeCell ref="B1037:O1037"/>
    <mergeCell ref="P1037:R1037"/>
    <mergeCell ref="S1037:U1037"/>
    <mergeCell ref="V1037:V1038"/>
    <mergeCell ref="W1037:W1038"/>
    <mergeCell ref="X1037:X1038"/>
    <mergeCell ref="Y1037:AA1037"/>
    <mergeCell ref="AB1037:AB1038"/>
    <mergeCell ref="AC1037:AE1037"/>
    <mergeCell ref="AF1037:AH1037"/>
    <mergeCell ref="AC1055:AH1055"/>
    <mergeCell ref="AC1015:AE1015"/>
    <mergeCell ref="AF1015:AH1015"/>
    <mergeCell ref="AI1015:AU1015"/>
    <mergeCell ref="AV1015:BH1015"/>
    <mergeCell ref="BI1015:BU1015"/>
    <mergeCell ref="BV1015:BX1015"/>
    <mergeCell ref="AC1018:AH1018"/>
    <mergeCell ref="AC1021:AH1021"/>
    <mergeCell ref="AC1024:AH1024"/>
    <mergeCell ref="A1015:A1033"/>
    <mergeCell ref="B1015:O1015"/>
    <mergeCell ref="P1015:R1015"/>
    <mergeCell ref="S1015:U1015"/>
    <mergeCell ref="V1015:V1016"/>
    <mergeCell ref="W1015:W1016"/>
    <mergeCell ref="X1015:X1016"/>
    <mergeCell ref="Y1015:AA1015"/>
    <mergeCell ref="AB1015:AB1016"/>
    <mergeCell ref="AI993:AU993"/>
    <mergeCell ref="AV993:BH993"/>
    <mergeCell ref="BI993:BU993"/>
    <mergeCell ref="BV993:BX993"/>
    <mergeCell ref="AC996:AH996"/>
    <mergeCell ref="AC999:AH999"/>
    <mergeCell ref="AC1002:AH1002"/>
    <mergeCell ref="AC1005:AH1005"/>
    <mergeCell ref="AC1008:AH1008"/>
    <mergeCell ref="AC983:AH983"/>
    <mergeCell ref="AC986:AH986"/>
    <mergeCell ref="AC989:AH989"/>
    <mergeCell ref="A993:A1011"/>
    <mergeCell ref="B993:O993"/>
    <mergeCell ref="P993:R993"/>
    <mergeCell ref="S993:U993"/>
    <mergeCell ref="V993:V994"/>
    <mergeCell ref="W993:W994"/>
    <mergeCell ref="X993:X994"/>
    <mergeCell ref="Y993:AA993"/>
    <mergeCell ref="AB993:AB994"/>
    <mergeCell ref="AC993:AE993"/>
    <mergeCell ref="AF993:AH993"/>
    <mergeCell ref="AC1011:AH1011"/>
    <mergeCell ref="AC971:AE971"/>
    <mergeCell ref="AF971:AH971"/>
    <mergeCell ref="AI971:AU971"/>
    <mergeCell ref="AV971:BH971"/>
    <mergeCell ref="BI971:BU971"/>
    <mergeCell ref="BV971:BX971"/>
    <mergeCell ref="AC974:AH974"/>
    <mergeCell ref="AC977:AH977"/>
    <mergeCell ref="AC980:AH980"/>
    <mergeCell ref="A971:A989"/>
    <mergeCell ref="B971:O971"/>
    <mergeCell ref="P971:R971"/>
    <mergeCell ref="S971:U971"/>
    <mergeCell ref="V971:V972"/>
    <mergeCell ref="W971:W972"/>
    <mergeCell ref="X971:X972"/>
    <mergeCell ref="Y971:AA971"/>
    <mergeCell ref="AB971:AB972"/>
    <mergeCell ref="AI949:AU949"/>
    <mergeCell ref="AV949:BH949"/>
    <mergeCell ref="BI949:BU949"/>
    <mergeCell ref="BV949:BX949"/>
    <mergeCell ref="AC952:AH952"/>
    <mergeCell ref="AC955:AH955"/>
    <mergeCell ref="AC958:AH958"/>
    <mergeCell ref="AC961:AH961"/>
    <mergeCell ref="AC964:AH964"/>
    <mergeCell ref="AC939:AH939"/>
    <mergeCell ref="AC942:AH942"/>
    <mergeCell ref="AC945:AH945"/>
    <mergeCell ref="A949:A967"/>
    <mergeCell ref="B949:O949"/>
    <mergeCell ref="P949:R949"/>
    <mergeCell ref="S949:U949"/>
    <mergeCell ref="V949:V950"/>
    <mergeCell ref="W949:W950"/>
    <mergeCell ref="X949:X950"/>
    <mergeCell ref="Y949:AA949"/>
    <mergeCell ref="AB949:AB950"/>
    <mergeCell ref="AC949:AE949"/>
    <mergeCell ref="AF949:AH949"/>
    <mergeCell ref="AC967:AH967"/>
    <mergeCell ref="AC927:AE927"/>
    <mergeCell ref="AF927:AH927"/>
    <mergeCell ref="AI927:AU927"/>
    <mergeCell ref="AV927:BH927"/>
    <mergeCell ref="BI927:BU927"/>
    <mergeCell ref="BV927:BX927"/>
    <mergeCell ref="AC930:AH930"/>
    <mergeCell ref="AC933:AH933"/>
    <mergeCell ref="AC936:AH936"/>
    <mergeCell ref="A927:A945"/>
    <mergeCell ref="B927:O927"/>
    <mergeCell ref="P927:R927"/>
    <mergeCell ref="S927:U927"/>
    <mergeCell ref="V927:V928"/>
    <mergeCell ref="W927:W928"/>
    <mergeCell ref="X927:X928"/>
    <mergeCell ref="Y927:AA927"/>
    <mergeCell ref="AB927:AB928"/>
    <mergeCell ref="AI905:AU905"/>
    <mergeCell ref="AV905:BH905"/>
    <mergeCell ref="BI905:BU905"/>
    <mergeCell ref="BV905:BX905"/>
    <mergeCell ref="AC908:AH908"/>
    <mergeCell ref="AC911:AH911"/>
    <mergeCell ref="AC914:AH914"/>
    <mergeCell ref="AC917:AH917"/>
    <mergeCell ref="AC920:AH920"/>
    <mergeCell ref="AC895:AH895"/>
    <mergeCell ref="AC898:AH898"/>
    <mergeCell ref="AC901:AH901"/>
    <mergeCell ref="A905:A923"/>
    <mergeCell ref="B905:O905"/>
    <mergeCell ref="P905:R905"/>
    <mergeCell ref="S905:U905"/>
    <mergeCell ref="V905:V906"/>
    <mergeCell ref="W905:W906"/>
    <mergeCell ref="X905:X906"/>
    <mergeCell ref="Y905:AA905"/>
    <mergeCell ref="AB905:AB906"/>
    <mergeCell ref="AC905:AE905"/>
    <mergeCell ref="AF905:AH905"/>
    <mergeCell ref="AC923:AH923"/>
    <mergeCell ref="AC883:AE883"/>
    <mergeCell ref="AF883:AH883"/>
    <mergeCell ref="AI883:AU883"/>
    <mergeCell ref="AV883:BH883"/>
    <mergeCell ref="BI883:BU883"/>
    <mergeCell ref="BV883:BX883"/>
    <mergeCell ref="AC886:AH886"/>
    <mergeCell ref="AC889:AH889"/>
    <mergeCell ref="AC892:AH892"/>
    <mergeCell ref="A883:A901"/>
    <mergeCell ref="B883:O883"/>
    <mergeCell ref="P883:R883"/>
    <mergeCell ref="S883:U883"/>
    <mergeCell ref="V883:V884"/>
    <mergeCell ref="W883:W884"/>
    <mergeCell ref="X883:X884"/>
    <mergeCell ref="Y883:AA883"/>
    <mergeCell ref="AB883:AB884"/>
    <mergeCell ref="AI861:AU861"/>
    <mergeCell ref="AV861:BH861"/>
    <mergeCell ref="BI861:BU861"/>
    <mergeCell ref="BV861:BX861"/>
    <mergeCell ref="AC864:AH864"/>
    <mergeCell ref="AC867:AH867"/>
    <mergeCell ref="AC870:AH870"/>
    <mergeCell ref="AC873:AH873"/>
    <mergeCell ref="AC876:AH876"/>
    <mergeCell ref="AC851:AH851"/>
    <mergeCell ref="AC854:AH854"/>
    <mergeCell ref="AC857:AH857"/>
    <mergeCell ref="A861:A879"/>
    <mergeCell ref="B861:O861"/>
    <mergeCell ref="P861:R861"/>
    <mergeCell ref="S861:U861"/>
    <mergeCell ref="V861:V862"/>
    <mergeCell ref="W861:W862"/>
    <mergeCell ref="X861:X862"/>
    <mergeCell ref="Y861:AA861"/>
    <mergeCell ref="AB861:AB862"/>
    <mergeCell ref="AC861:AE861"/>
    <mergeCell ref="AF861:AH861"/>
    <mergeCell ref="AC879:AH879"/>
    <mergeCell ref="AC839:AE839"/>
    <mergeCell ref="AF839:AH839"/>
    <mergeCell ref="AI839:AU839"/>
    <mergeCell ref="AV839:BH839"/>
    <mergeCell ref="BI839:BU839"/>
    <mergeCell ref="BV839:BX839"/>
    <mergeCell ref="AC842:AH842"/>
    <mergeCell ref="AC845:AH845"/>
    <mergeCell ref="AC848:AH848"/>
    <mergeCell ref="A839:A857"/>
    <mergeCell ref="B839:O839"/>
    <mergeCell ref="P839:R839"/>
    <mergeCell ref="S839:U839"/>
    <mergeCell ref="V839:V840"/>
    <mergeCell ref="W839:W840"/>
    <mergeCell ref="X839:X840"/>
    <mergeCell ref="Y839:AA839"/>
    <mergeCell ref="AB839:AB840"/>
    <mergeCell ref="AI817:AU817"/>
    <mergeCell ref="AV817:BH817"/>
    <mergeCell ref="BI817:BU817"/>
    <mergeCell ref="BV817:BX817"/>
    <mergeCell ref="AC820:AH820"/>
    <mergeCell ref="AC823:AH823"/>
    <mergeCell ref="AC826:AH826"/>
    <mergeCell ref="AC829:AH829"/>
    <mergeCell ref="AC832:AH832"/>
    <mergeCell ref="AC807:AH807"/>
    <mergeCell ref="AC810:AH810"/>
    <mergeCell ref="AC813:AH813"/>
    <mergeCell ref="A817:A835"/>
    <mergeCell ref="B817:O817"/>
    <mergeCell ref="P817:R817"/>
    <mergeCell ref="S817:U817"/>
    <mergeCell ref="V817:V818"/>
    <mergeCell ref="W817:W818"/>
    <mergeCell ref="X817:X818"/>
    <mergeCell ref="Y817:AA817"/>
    <mergeCell ref="AB817:AB818"/>
    <mergeCell ref="AC817:AE817"/>
    <mergeCell ref="AF817:AH817"/>
    <mergeCell ref="AC835:AH835"/>
    <mergeCell ref="AC795:AE795"/>
    <mergeCell ref="AF795:AH795"/>
    <mergeCell ref="AI795:AU795"/>
    <mergeCell ref="AV795:BH795"/>
    <mergeCell ref="BI795:BU795"/>
    <mergeCell ref="BV795:BX795"/>
    <mergeCell ref="AC798:AH798"/>
    <mergeCell ref="AC801:AH801"/>
    <mergeCell ref="AC804:AH804"/>
    <mergeCell ref="A795:A813"/>
    <mergeCell ref="B795:O795"/>
    <mergeCell ref="P795:R795"/>
    <mergeCell ref="S795:U795"/>
    <mergeCell ref="V795:V796"/>
    <mergeCell ref="W795:W796"/>
    <mergeCell ref="X795:X796"/>
    <mergeCell ref="Y795:AA795"/>
    <mergeCell ref="AB795:AB796"/>
    <mergeCell ref="AI773:AU773"/>
    <mergeCell ref="AV773:BH773"/>
    <mergeCell ref="BI773:BU773"/>
    <mergeCell ref="BV773:BX773"/>
    <mergeCell ref="AC776:AH776"/>
    <mergeCell ref="AC779:AH779"/>
    <mergeCell ref="AC782:AH782"/>
    <mergeCell ref="AC785:AH785"/>
    <mergeCell ref="AC788:AH788"/>
    <mergeCell ref="AC763:AH763"/>
    <mergeCell ref="AC766:AH766"/>
    <mergeCell ref="AC769:AH769"/>
    <mergeCell ref="A773:A791"/>
    <mergeCell ref="B773:O773"/>
    <mergeCell ref="P773:R773"/>
    <mergeCell ref="S773:U773"/>
    <mergeCell ref="V773:V774"/>
    <mergeCell ref="W773:W774"/>
    <mergeCell ref="X773:X774"/>
    <mergeCell ref="Y773:AA773"/>
    <mergeCell ref="AB773:AB774"/>
    <mergeCell ref="AC773:AE773"/>
    <mergeCell ref="AF773:AH773"/>
    <mergeCell ref="AC791:AH791"/>
    <mergeCell ref="AC751:AE751"/>
    <mergeCell ref="AF751:AH751"/>
    <mergeCell ref="AI751:AU751"/>
    <mergeCell ref="AV751:BH751"/>
    <mergeCell ref="BI751:BU751"/>
    <mergeCell ref="BV751:BX751"/>
    <mergeCell ref="AC754:AH754"/>
    <mergeCell ref="AC757:AH757"/>
    <mergeCell ref="AC760:AH760"/>
    <mergeCell ref="A751:A769"/>
    <mergeCell ref="B751:O751"/>
    <mergeCell ref="P751:R751"/>
    <mergeCell ref="S751:U751"/>
    <mergeCell ref="V751:V752"/>
    <mergeCell ref="W751:W752"/>
    <mergeCell ref="X751:X752"/>
    <mergeCell ref="Y751:AA751"/>
    <mergeCell ref="AB751:AB752"/>
    <mergeCell ref="AI729:AU729"/>
    <mergeCell ref="AV729:BH729"/>
    <mergeCell ref="BI729:BU729"/>
    <mergeCell ref="BV729:BX729"/>
    <mergeCell ref="AC732:AH732"/>
    <mergeCell ref="AC735:AH735"/>
    <mergeCell ref="AC738:AH738"/>
    <mergeCell ref="AC741:AH741"/>
    <mergeCell ref="AC744:AH744"/>
    <mergeCell ref="AC719:AH719"/>
    <mergeCell ref="AC722:AH722"/>
    <mergeCell ref="AC725:AH725"/>
    <mergeCell ref="A729:A747"/>
    <mergeCell ref="B729:O729"/>
    <mergeCell ref="P729:R729"/>
    <mergeCell ref="S729:U729"/>
    <mergeCell ref="V729:V730"/>
    <mergeCell ref="W729:W730"/>
    <mergeCell ref="X729:X730"/>
    <mergeCell ref="Y729:AA729"/>
    <mergeCell ref="AB729:AB730"/>
    <mergeCell ref="AC729:AE729"/>
    <mergeCell ref="AF729:AH729"/>
    <mergeCell ref="AC747:AH747"/>
    <mergeCell ref="AC707:AE707"/>
    <mergeCell ref="AF707:AH707"/>
    <mergeCell ref="AI707:AU707"/>
    <mergeCell ref="AV707:BH707"/>
    <mergeCell ref="BI707:BU707"/>
    <mergeCell ref="BV707:BX707"/>
    <mergeCell ref="AC710:AH710"/>
    <mergeCell ref="AC713:AH713"/>
    <mergeCell ref="AC716:AH716"/>
    <mergeCell ref="A707:A725"/>
    <mergeCell ref="B707:O707"/>
    <mergeCell ref="P707:R707"/>
    <mergeCell ref="S707:U707"/>
    <mergeCell ref="V707:V708"/>
    <mergeCell ref="W707:W708"/>
    <mergeCell ref="X707:X708"/>
    <mergeCell ref="Y707:AA707"/>
    <mergeCell ref="AB707:AB708"/>
    <mergeCell ref="AI685:AU685"/>
    <mergeCell ref="AV685:BH685"/>
    <mergeCell ref="BI685:BU685"/>
    <mergeCell ref="BV685:BX685"/>
    <mergeCell ref="AC688:AH688"/>
    <mergeCell ref="AC691:AH691"/>
    <mergeCell ref="AC694:AH694"/>
    <mergeCell ref="AC697:AH697"/>
    <mergeCell ref="AC700:AH700"/>
    <mergeCell ref="AC675:AH675"/>
    <mergeCell ref="AC678:AH678"/>
    <mergeCell ref="AC681:AH681"/>
    <mergeCell ref="A685:A703"/>
    <mergeCell ref="B685:O685"/>
    <mergeCell ref="P685:R685"/>
    <mergeCell ref="S685:U685"/>
    <mergeCell ref="V685:V686"/>
    <mergeCell ref="W685:W686"/>
    <mergeCell ref="X685:X686"/>
    <mergeCell ref="Y685:AA685"/>
    <mergeCell ref="AB685:AB686"/>
    <mergeCell ref="AC685:AE685"/>
    <mergeCell ref="AF685:AH685"/>
    <mergeCell ref="AC703:AH703"/>
    <mergeCell ref="AC663:AE663"/>
    <mergeCell ref="AF663:AH663"/>
    <mergeCell ref="AI663:AU663"/>
    <mergeCell ref="AV663:BH663"/>
    <mergeCell ref="BI663:BU663"/>
    <mergeCell ref="BV663:BX663"/>
    <mergeCell ref="AC666:AH666"/>
    <mergeCell ref="AC669:AH669"/>
    <mergeCell ref="AC672:AH672"/>
    <mergeCell ref="A663:A681"/>
    <mergeCell ref="B663:O663"/>
    <mergeCell ref="P663:R663"/>
    <mergeCell ref="S663:U663"/>
    <mergeCell ref="V663:V664"/>
    <mergeCell ref="W663:W664"/>
    <mergeCell ref="X663:X664"/>
    <mergeCell ref="Y663:AA663"/>
    <mergeCell ref="AB663:AB664"/>
    <mergeCell ref="AI641:AU641"/>
    <mergeCell ref="AV641:BH641"/>
    <mergeCell ref="BI641:BU641"/>
    <mergeCell ref="BV641:BX641"/>
    <mergeCell ref="AC644:AH644"/>
    <mergeCell ref="AC647:AH647"/>
    <mergeCell ref="AC650:AH650"/>
    <mergeCell ref="AC653:AH653"/>
    <mergeCell ref="AC656:AH656"/>
    <mergeCell ref="AC631:AH631"/>
    <mergeCell ref="AC634:AH634"/>
    <mergeCell ref="AC637:AH637"/>
    <mergeCell ref="A641:A659"/>
    <mergeCell ref="B641:O641"/>
    <mergeCell ref="P641:R641"/>
    <mergeCell ref="S641:U641"/>
    <mergeCell ref="V641:V642"/>
    <mergeCell ref="W641:W642"/>
    <mergeCell ref="X641:X642"/>
    <mergeCell ref="Y641:AA641"/>
    <mergeCell ref="AB641:AB642"/>
    <mergeCell ref="AC641:AE641"/>
    <mergeCell ref="AF641:AH641"/>
    <mergeCell ref="AC659:AH659"/>
    <mergeCell ref="AC619:AE619"/>
    <mergeCell ref="AF619:AH619"/>
    <mergeCell ref="AI619:AU619"/>
    <mergeCell ref="AV619:BH619"/>
    <mergeCell ref="BI619:BU619"/>
    <mergeCell ref="BV619:BX619"/>
    <mergeCell ref="AC622:AH622"/>
    <mergeCell ref="AC625:AH625"/>
    <mergeCell ref="AC628:AH628"/>
    <mergeCell ref="A619:A637"/>
    <mergeCell ref="B619:O619"/>
    <mergeCell ref="P619:R619"/>
    <mergeCell ref="S619:U619"/>
    <mergeCell ref="V619:V620"/>
    <mergeCell ref="W619:W620"/>
    <mergeCell ref="X619:X620"/>
    <mergeCell ref="Y619:AA619"/>
    <mergeCell ref="AB619:AB620"/>
    <mergeCell ref="AI597:AU597"/>
    <mergeCell ref="AV597:BH597"/>
    <mergeCell ref="BI597:BU597"/>
    <mergeCell ref="BV597:BX597"/>
    <mergeCell ref="AC600:AH600"/>
    <mergeCell ref="AC603:AH603"/>
    <mergeCell ref="AC606:AH606"/>
    <mergeCell ref="AC609:AH609"/>
    <mergeCell ref="AC612:AH612"/>
    <mergeCell ref="AC587:AH587"/>
    <mergeCell ref="AC590:AH590"/>
    <mergeCell ref="AC593:AH593"/>
    <mergeCell ref="A597:A615"/>
    <mergeCell ref="B597:O597"/>
    <mergeCell ref="P597:R597"/>
    <mergeCell ref="S597:U597"/>
    <mergeCell ref="V597:V598"/>
    <mergeCell ref="W597:W598"/>
    <mergeCell ref="X597:X598"/>
    <mergeCell ref="Y597:AA597"/>
    <mergeCell ref="AB597:AB598"/>
    <mergeCell ref="AC597:AE597"/>
    <mergeCell ref="AF597:AH597"/>
    <mergeCell ref="AC615:AH615"/>
    <mergeCell ref="AC575:AE575"/>
    <mergeCell ref="AF575:AH575"/>
    <mergeCell ref="AI575:AU575"/>
    <mergeCell ref="AV575:BH575"/>
    <mergeCell ref="BI575:BU575"/>
    <mergeCell ref="BV575:BX575"/>
    <mergeCell ref="AC578:AH578"/>
    <mergeCell ref="AC581:AH581"/>
    <mergeCell ref="AC584:AH584"/>
    <mergeCell ref="A575:A593"/>
    <mergeCell ref="B575:O575"/>
    <mergeCell ref="P575:R575"/>
    <mergeCell ref="S575:U575"/>
    <mergeCell ref="V575:V576"/>
    <mergeCell ref="W575:W576"/>
    <mergeCell ref="X575:X576"/>
    <mergeCell ref="Y575:AA575"/>
    <mergeCell ref="AB575:AB576"/>
    <mergeCell ref="AI553:AU553"/>
    <mergeCell ref="AV553:BH553"/>
    <mergeCell ref="BI553:BU553"/>
    <mergeCell ref="BV553:BX553"/>
    <mergeCell ref="AC556:AH556"/>
    <mergeCell ref="AC559:AH559"/>
    <mergeCell ref="AC562:AH562"/>
    <mergeCell ref="AC565:AH565"/>
    <mergeCell ref="AC568:AH568"/>
    <mergeCell ref="AC543:AH543"/>
    <mergeCell ref="AC546:AH546"/>
    <mergeCell ref="AC549:AH549"/>
    <mergeCell ref="A553:A571"/>
    <mergeCell ref="B553:O553"/>
    <mergeCell ref="P553:R553"/>
    <mergeCell ref="S553:U553"/>
    <mergeCell ref="V553:V554"/>
    <mergeCell ref="W553:W554"/>
    <mergeCell ref="X553:X554"/>
    <mergeCell ref="Y553:AA553"/>
    <mergeCell ref="AB553:AB554"/>
    <mergeCell ref="AC553:AE553"/>
    <mergeCell ref="AF553:AH553"/>
    <mergeCell ref="AC571:AH571"/>
    <mergeCell ref="AC531:AE531"/>
    <mergeCell ref="AF531:AH531"/>
    <mergeCell ref="AI531:AU531"/>
    <mergeCell ref="AV531:BH531"/>
    <mergeCell ref="BI531:BU531"/>
    <mergeCell ref="BV531:BX531"/>
    <mergeCell ref="AC534:AH534"/>
    <mergeCell ref="AC537:AH537"/>
    <mergeCell ref="AC540:AH540"/>
    <mergeCell ref="A531:A549"/>
    <mergeCell ref="B531:O531"/>
    <mergeCell ref="P531:R531"/>
    <mergeCell ref="S531:U531"/>
    <mergeCell ref="V531:V532"/>
    <mergeCell ref="W531:W532"/>
    <mergeCell ref="X531:X532"/>
    <mergeCell ref="Y531:AA531"/>
    <mergeCell ref="AB531:AB532"/>
    <mergeCell ref="AI509:AU509"/>
    <mergeCell ref="AV509:BH509"/>
    <mergeCell ref="BI509:BU509"/>
    <mergeCell ref="BV509:BX509"/>
    <mergeCell ref="AC512:AH512"/>
    <mergeCell ref="AC515:AH515"/>
    <mergeCell ref="AC518:AH518"/>
    <mergeCell ref="AC521:AH521"/>
    <mergeCell ref="AC524:AH524"/>
    <mergeCell ref="AC499:AH499"/>
    <mergeCell ref="AC502:AH502"/>
    <mergeCell ref="AC505:AH505"/>
    <mergeCell ref="A509:A527"/>
    <mergeCell ref="B509:O509"/>
    <mergeCell ref="P509:R509"/>
    <mergeCell ref="S509:U509"/>
    <mergeCell ref="V509:V510"/>
    <mergeCell ref="W509:W510"/>
    <mergeCell ref="X509:X510"/>
    <mergeCell ref="Y509:AA509"/>
    <mergeCell ref="AB509:AB510"/>
    <mergeCell ref="AC509:AE509"/>
    <mergeCell ref="AF509:AH509"/>
    <mergeCell ref="AC527:AH527"/>
    <mergeCell ref="AC487:AE487"/>
    <mergeCell ref="AF487:AH487"/>
    <mergeCell ref="AI487:AU487"/>
    <mergeCell ref="AV487:BH487"/>
    <mergeCell ref="BI487:BU487"/>
    <mergeCell ref="BV487:BX487"/>
    <mergeCell ref="AC490:AH490"/>
    <mergeCell ref="AC493:AH493"/>
    <mergeCell ref="AC496:AH496"/>
    <mergeCell ref="A487:A505"/>
    <mergeCell ref="B487:O487"/>
    <mergeCell ref="P487:R487"/>
    <mergeCell ref="S487:U487"/>
    <mergeCell ref="V487:V488"/>
    <mergeCell ref="W487:W488"/>
    <mergeCell ref="X487:X488"/>
    <mergeCell ref="Y487:AA487"/>
    <mergeCell ref="AB487:AB488"/>
    <mergeCell ref="AI465:AU465"/>
    <mergeCell ref="AV465:BH465"/>
    <mergeCell ref="BI465:BU465"/>
    <mergeCell ref="BV465:BX465"/>
    <mergeCell ref="AC468:AH468"/>
    <mergeCell ref="AC471:AH471"/>
    <mergeCell ref="AC474:AH474"/>
    <mergeCell ref="AC477:AH477"/>
    <mergeCell ref="AC480:AH480"/>
    <mergeCell ref="AC455:AH455"/>
    <mergeCell ref="AC458:AH458"/>
    <mergeCell ref="AC461:AH461"/>
    <mergeCell ref="A465:A483"/>
    <mergeCell ref="B465:O465"/>
    <mergeCell ref="P465:R465"/>
    <mergeCell ref="S465:U465"/>
    <mergeCell ref="V465:V466"/>
    <mergeCell ref="W465:W466"/>
    <mergeCell ref="X465:X466"/>
    <mergeCell ref="Y465:AA465"/>
    <mergeCell ref="AB465:AB466"/>
    <mergeCell ref="AC465:AE465"/>
    <mergeCell ref="AF465:AH465"/>
    <mergeCell ref="AC483:AH483"/>
    <mergeCell ref="A443:A461"/>
    <mergeCell ref="B443:O443"/>
    <mergeCell ref="P443:R443"/>
    <mergeCell ref="S443:U443"/>
    <mergeCell ref="V443:V444"/>
    <mergeCell ref="W443:W444"/>
    <mergeCell ref="X443:X444"/>
    <mergeCell ref="Y443:AA443"/>
    <mergeCell ref="AC443:AE443"/>
    <mergeCell ref="AF443:AH443"/>
    <mergeCell ref="AI443:AU443"/>
    <mergeCell ref="AV443:BH443"/>
    <mergeCell ref="BI443:BU443"/>
    <mergeCell ref="BV443:BX443"/>
    <mergeCell ref="AC446:AH446"/>
    <mergeCell ref="AC449:AH449"/>
    <mergeCell ref="AC452:AH452"/>
    <mergeCell ref="AI421:AU421"/>
    <mergeCell ref="AV421:BH421"/>
    <mergeCell ref="BI421:BU421"/>
    <mergeCell ref="BV421:BX421"/>
    <mergeCell ref="AC424:AH424"/>
    <mergeCell ref="AC427:AH427"/>
    <mergeCell ref="AC430:AH430"/>
    <mergeCell ref="AC433:AH433"/>
    <mergeCell ref="AC436:AH436"/>
    <mergeCell ref="AC411:AH411"/>
    <mergeCell ref="AC414:AH414"/>
    <mergeCell ref="AC417:AH417"/>
    <mergeCell ref="A421:A439"/>
    <mergeCell ref="B421:O421"/>
    <mergeCell ref="P421:R421"/>
    <mergeCell ref="S421:U421"/>
    <mergeCell ref="V421:V422"/>
    <mergeCell ref="W421:W422"/>
    <mergeCell ref="X421:X422"/>
    <mergeCell ref="Y421:AA421"/>
    <mergeCell ref="AB421:AB422"/>
    <mergeCell ref="AC421:AE421"/>
    <mergeCell ref="AF421:AH421"/>
    <mergeCell ref="AC439:AH439"/>
    <mergeCell ref="AC399:AE399"/>
    <mergeCell ref="AF399:AH399"/>
    <mergeCell ref="AC377:AE377"/>
    <mergeCell ref="AF377:AH377"/>
    <mergeCell ref="AC395:AH395"/>
    <mergeCell ref="AC355:AE355"/>
    <mergeCell ref="AF355:AH355"/>
    <mergeCell ref="AI355:AU355"/>
    <mergeCell ref="AV355:BH355"/>
    <mergeCell ref="BI355:BU355"/>
    <mergeCell ref="AI399:AU399"/>
    <mergeCell ref="AV399:BH399"/>
    <mergeCell ref="BI399:BU399"/>
    <mergeCell ref="BV399:BX399"/>
    <mergeCell ref="AC402:AH402"/>
    <mergeCell ref="AC405:AH405"/>
    <mergeCell ref="AC408:AH408"/>
    <mergeCell ref="AI377:AU377"/>
    <mergeCell ref="AV377:BH377"/>
    <mergeCell ref="BI377:BU377"/>
    <mergeCell ref="BV377:BX377"/>
    <mergeCell ref="AC380:AH380"/>
    <mergeCell ref="AC383:AH383"/>
    <mergeCell ref="AC386:AH386"/>
    <mergeCell ref="AC389:AH389"/>
    <mergeCell ref="AC392:AH392"/>
    <mergeCell ref="AC367:AH367"/>
    <mergeCell ref="AC370:AH370"/>
    <mergeCell ref="AC373:AH373"/>
    <mergeCell ref="BV355:BX355"/>
    <mergeCell ref="AC358:AH358"/>
    <mergeCell ref="AC361:AH361"/>
    <mergeCell ref="AC364:AH364"/>
    <mergeCell ref="AI333:AU333"/>
    <mergeCell ref="AV333:BH333"/>
    <mergeCell ref="BI333:BU333"/>
    <mergeCell ref="BV333:BX333"/>
    <mergeCell ref="AC336:AH336"/>
    <mergeCell ref="AC339:AH339"/>
    <mergeCell ref="AC342:AH342"/>
    <mergeCell ref="AC345:AH345"/>
    <mergeCell ref="AC348:AH348"/>
    <mergeCell ref="AC323:AH323"/>
    <mergeCell ref="AC326:AH326"/>
    <mergeCell ref="AC329:AH329"/>
    <mergeCell ref="A333:A351"/>
    <mergeCell ref="B333:O333"/>
    <mergeCell ref="P333:R333"/>
    <mergeCell ref="S333:U333"/>
    <mergeCell ref="V333:V334"/>
    <mergeCell ref="W333:W334"/>
    <mergeCell ref="X333:X334"/>
    <mergeCell ref="Y333:AA333"/>
    <mergeCell ref="AB333:AB334"/>
    <mergeCell ref="AC333:AE333"/>
    <mergeCell ref="AF333:AH333"/>
    <mergeCell ref="AC351:AH351"/>
    <mergeCell ref="A311:A329"/>
    <mergeCell ref="B311:O311"/>
    <mergeCell ref="P311:R311"/>
    <mergeCell ref="S311:U311"/>
    <mergeCell ref="AC311:AE311"/>
    <mergeCell ref="AF311:AH311"/>
    <mergeCell ref="AI311:AU311"/>
    <mergeCell ref="AV311:BH311"/>
    <mergeCell ref="BI311:BU311"/>
    <mergeCell ref="BV311:BX311"/>
    <mergeCell ref="AC314:AH314"/>
    <mergeCell ref="AC317:AH317"/>
    <mergeCell ref="AC320:AH320"/>
    <mergeCell ref="AI289:AU289"/>
    <mergeCell ref="AV289:BH289"/>
    <mergeCell ref="BI289:BU289"/>
    <mergeCell ref="BV289:BX289"/>
    <mergeCell ref="AC292:AH292"/>
    <mergeCell ref="AC295:AH295"/>
    <mergeCell ref="AC298:AH298"/>
    <mergeCell ref="AC301:AH301"/>
    <mergeCell ref="AC304:AH304"/>
    <mergeCell ref="AC279:AH279"/>
    <mergeCell ref="AC282:AH282"/>
    <mergeCell ref="AC285:AH285"/>
    <mergeCell ref="A289:A307"/>
    <mergeCell ref="B289:O289"/>
    <mergeCell ref="P289:R289"/>
    <mergeCell ref="S289:U289"/>
    <mergeCell ref="V289:V290"/>
    <mergeCell ref="W289:W290"/>
    <mergeCell ref="X289:X290"/>
    <mergeCell ref="Y289:AA289"/>
    <mergeCell ref="AB289:AB290"/>
    <mergeCell ref="AC289:AE289"/>
    <mergeCell ref="AF289:AH289"/>
    <mergeCell ref="AC307:AH307"/>
    <mergeCell ref="AC267:AE267"/>
    <mergeCell ref="AF267:AH267"/>
    <mergeCell ref="AC245:AE245"/>
    <mergeCell ref="AF245:AH245"/>
    <mergeCell ref="AC263:AH263"/>
    <mergeCell ref="A267:A285"/>
    <mergeCell ref="B267:O267"/>
    <mergeCell ref="P267:R267"/>
    <mergeCell ref="S267:U267"/>
    <mergeCell ref="V267:V268"/>
    <mergeCell ref="W267:W268"/>
    <mergeCell ref="X267:X268"/>
    <mergeCell ref="Y267:AA267"/>
    <mergeCell ref="AB267:AB268"/>
    <mergeCell ref="AC223:AE223"/>
    <mergeCell ref="AF223:AH223"/>
    <mergeCell ref="AI223:AU223"/>
    <mergeCell ref="AV223:BH223"/>
    <mergeCell ref="BI223:BU223"/>
    <mergeCell ref="AI267:AU267"/>
    <mergeCell ref="AV267:BH267"/>
    <mergeCell ref="BI267:BU267"/>
    <mergeCell ref="BV267:BX267"/>
    <mergeCell ref="AC270:AH270"/>
    <mergeCell ref="AC273:AH273"/>
    <mergeCell ref="AC276:AH276"/>
    <mergeCell ref="AI245:AU245"/>
    <mergeCell ref="AV245:BH245"/>
    <mergeCell ref="BI245:BU245"/>
    <mergeCell ref="BV245:BX245"/>
    <mergeCell ref="AC248:AH248"/>
    <mergeCell ref="AC251:AH251"/>
    <mergeCell ref="AC254:AH254"/>
    <mergeCell ref="AC257:AH257"/>
    <mergeCell ref="AC260:AH260"/>
    <mergeCell ref="AC235:AH235"/>
    <mergeCell ref="AC238:AH238"/>
    <mergeCell ref="AC241:AH241"/>
    <mergeCell ref="AC226:AH226"/>
    <mergeCell ref="AC229:AH229"/>
    <mergeCell ref="AC232:AH232"/>
    <mergeCell ref="AI201:AU201"/>
    <mergeCell ref="AV201:BH201"/>
    <mergeCell ref="BI201:BU201"/>
    <mergeCell ref="BV201:BX201"/>
    <mergeCell ref="AC204:AH204"/>
    <mergeCell ref="AC207:AH207"/>
    <mergeCell ref="AC210:AH210"/>
    <mergeCell ref="AC213:AH213"/>
    <mergeCell ref="AC216:AH216"/>
    <mergeCell ref="AC191:AH191"/>
    <mergeCell ref="AC194:AH194"/>
    <mergeCell ref="AC197:AH197"/>
    <mergeCell ref="A201:A219"/>
    <mergeCell ref="B201:O201"/>
    <mergeCell ref="P201:R201"/>
    <mergeCell ref="S201:U201"/>
    <mergeCell ref="V201:V202"/>
    <mergeCell ref="W201:W202"/>
    <mergeCell ref="X201:X202"/>
    <mergeCell ref="Y201:AA201"/>
    <mergeCell ref="AB201:AB202"/>
    <mergeCell ref="AC201:AE201"/>
    <mergeCell ref="AF201:AH201"/>
    <mergeCell ref="AC219:AH219"/>
    <mergeCell ref="A179:A197"/>
    <mergeCell ref="B179:O179"/>
    <mergeCell ref="P179:R179"/>
    <mergeCell ref="S179:U179"/>
    <mergeCell ref="AI179:AU179"/>
    <mergeCell ref="AV179:BH179"/>
    <mergeCell ref="BI179:BU179"/>
    <mergeCell ref="BV179:BX179"/>
    <mergeCell ref="AC182:AH182"/>
    <mergeCell ref="AC185:AH185"/>
    <mergeCell ref="AC188:AH188"/>
    <mergeCell ref="AI157:AU157"/>
    <mergeCell ref="AV157:BH157"/>
    <mergeCell ref="BI157:BU157"/>
    <mergeCell ref="BV157:BX157"/>
    <mergeCell ref="AC160:AH160"/>
    <mergeCell ref="AC163:AH163"/>
    <mergeCell ref="AC166:AH166"/>
    <mergeCell ref="AC169:AH169"/>
    <mergeCell ref="AC172:AH172"/>
    <mergeCell ref="BV223:BX223"/>
    <mergeCell ref="A157:A175"/>
    <mergeCell ref="B157:O157"/>
    <mergeCell ref="P157:R157"/>
    <mergeCell ref="S157:U157"/>
    <mergeCell ref="V157:V158"/>
    <mergeCell ref="W157:W158"/>
    <mergeCell ref="X157:X158"/>
    <mergeCell ref="Y157:AA157"/>
    <mergeCell ref="AB157:AB158"/>
    <mergeCell ref="AC157:AE157"/>
    <mergeCell ref="AF157:AH157"/>
    <mergeCell ref="AC175:AH175"/>
    <mergeCell ref="A223:A241"/>
    <mergeCell ref="B223:O223"/>
    <mergeCell ref="P223:R223"/>
    <mergeCell ref="S223:U223"/>
    <mergeCell ref="V223:V224"/>
    <mergeCell ref="W223:W224"/>
    <mergeCell ref="X223:X224"/>
    <mergeCell ref="AB135:AB136"/>
    <mergeCell ref="AI135:AU135"/>
    <mergeCell ref="AV135:BH135"/>
    <mergeCell ref="BI135:BU135"/>
    <mergeCell ref="BV135:BX135"/>
    <mergeCell ref="AC138:AH138"/>
    <mergeCell ref="AC141:AH141"/>
    <mergeCell ref="AC144:AH144"/>
    <mergeCell ref="AI113:AU113"/>
    <mergeCell ref="AV113:BH113"/>
    <mergeCell ref="BI113:BU113"/>
    <mergeCell ref="BV113:BX113"/>
    <mergeCell ref="AC116:AH116"/>
    <mergeCell ref="AC119:AH119"/>
    <mergeCell ref="AC122:AH122"/>
    <mergeCell ref="AC125:AH125"/>
    <mergeCell ref="AC128:AH128"/>
    <mergeCell ref="X113:X114"/>
    <mergeCell ref="Y113:AA113"/>
    <mergeCell ref="AB113:AB114"/>
    <mergeCell ref="AC113:AE113"/>
    <mergeCell ref="AF113:AH113"/>
    <mergeCell ref="AC131:AH131"/>
    <mergeCell ref="A135:A153"/>
    <mergeCell ref="B135:O135"/>
    <mergeCell ref="P135:R135"/>
    <mergeCell ref="S135:U135"/>
    <mergeCell ref="AB443:AB444"/>
    <mergeCell ref="A399:A417"/>
    <mergeCell ref="B399:O399"/>
    <mergeCell ref="P399:R399"/>
    <mergeCell ref="S399:U399"/>
    <mergeCell ref="V399:V400"/>
    <mergeCell ref="W399:W400"/>
    <mergeCell ref="X399:X400"/>
    <mergeCell ref="Y399:AA399"/>
    <mergeCell ref="AB399:AB400"/>
    <mergeCell ref="A355:A373"/>
    <mergeCell ref="B355:O355"/>
    <mergeCell ref="P355:R355"/>
    <mergeCell ref="S355:U355"/>
    <mergeCell ref="V355:V356"/>
    <mergeCell ref="W355:W356"/>
    <mergeCell ref="AC135:AE135"/>
    <mergeCell ref="AF135:AH135"/>
    <mergeCell ref="V135:V136"/>
    <mergeCell ref="W135:W136"/>
    <mergeCell ref="X135:X136"/>
    <mergeCell ref="Y135:AA135"/>
    <mergeCell ref="X355:X356"/>
    <mergeCell ref="Y355:AA355"/>
    <mergeCell ref="AB355:AB356"/>
    <mergeCell ref="A377:A395"/>
    <mergeCell ref="B377:O377"/>
    <mergeCell ref="P377:R377"/>
    <mergeCell ref="S377:U377"/>
    <mergeCell ref="V377:V378"/>
    <mergeCell ref="W377:W378"/>
    <mergeCell ref="X377:X378"/>
    <mergeCell ref="Y377:AA377"/>
    <mergeCell ref="AB377:AB378"/>
    <mergeCell ref="V311:V312"/>
    <mergeCell ref="W311:W312"/>
    <mergeCell ref="X311:X312"/>
    <mergeCell ref="Y311:AA311"/>
    <mergeCell ref="AB311:AB312"/>
    <mergeCell ref="Y223:AA223"/>
    <mergeCell ref="AB223:AB224"/>
    <mergeCell ref="A245:A263"/>
    <mergeCell ref="B245:O245"/>
    <mergeCell ref="P245:R245"/>
    <mergeCell ref="S245:U245"/>
    <mergeCell ref="V245:V246"/>
    <mergeCell ref="W245:W246"/>
    <mergeCell ref="X245:X246"/>
    <mergeCell ref="Y245:AA245"/>
    <mergeCell ref="AB245:AB246"/>
    <mergeCell ref="V179:V180"/>
    <mergeCell ref="W179:W180"/>
    <mergeCell ref="X179:X180"/>
    <mergeCell ref="Y179:AA179"/>
    <mergeCell ref="AB179:AB180"/>
    <mergeCell ref="S25:U25"/>
    <mergeCell ref="A69:A87"/>
    <mergeCell ref="A47:A65"/>
    <mergeCell ref="A25:A43"/>
    <mergeCell ref="A91:A109"/>
    <mergeCell ref="S91:U91"/>
    <mergeCell ref="V91:V92"/>
    <mergeCell ref="W91:W92"/>
    <mergeCell ref="X91:X92"/>
    <mergeCell ref="X69:X70"/>
    <mergeCell ref="A113:A131"/>
    <mergeCell ref="B113:O113"/>
    <mergeCell ref="P113:R113"/>
    <mergeCell ref="S113:U113"/>
    <mergeCell ref="V113:V114"/>
    <mergeCell ref="W113:W114"/>
    <mergeCell ref="W69:W70"/>
    <mergeCell ref="V47:V48"/>
    <mergeCell ref="W47:W48"/>
    <mergeCell ref="T7:U8"/>
    <mergeCell ref="B14:O14"/>
    <mergeCell ref="Q14:AD14"/>
    <mergeCell ref="Q7:R8"/>
    <mergeCell ref="T6:U6"/>
    <mergeCell ref="B2:O2"/>
    <mergeCell ref="Q2:R3"/>
    <mergeCell ref="T2:U3"/>
    <mergeCell ref="Q4:R4"/>
    <mergeCell ref="T4:U4"/>
    <mergeCell ref="Q6:R6"/>
    <mergeCell ref="W2:X3"/>
    <mergeCell ref="W4:X4"/>
    <mergeCell ref="AC62:AH62"/>
    <mergeCell ref="AC65:AH65"/>
    <mergeCell ref="B47:O47"/>
    <mergeCell ref="P47:R47"/>
    <mergeCell ref="S47:U47"/>
    <mergeCell ref="AC37:AH37"/>
    <mergeCell ref="AC40:AH40"/>
    <mergeCell ref="AC43:AH43"/>
    <mergeCell ref="AC25:AE25"/>
    <mergeCell ref="AB25:AB26"/>
    <mergeCell ref="B25:O25"/>
    <mergeCell ref="P25:R25"/>
    <mergeCell ref="AC81:AH81"/>
    <mergeCell ref="AC84:AH84"/>
    <mergeCell ref="AC87:AH87"/>
    <mergeCell ref="AC153:AH153"/>
    <mergeCell ref="AC179:AE179"/>
    <mergeCell ref="AF179:AH179"/>
    <mergeCell ref="BV25:BX25"/>
    <mergeCell ref="AC31:AH31"/>
    <mergeCell ref="AC28:AH28"/>
    <mergeCell ref="AC34:AH34"/>
    <mergeCell ref="AF25:AH25"/>
    <mergeCell ref="AI25:AU25"/>
    <mergeCell ref="AV25:BH25"/>
    <mergeCell ref="BI25:BU25"/>
    <mergeCell ref="V25:V26"/>
    <mergeCell ref="W25:W26"/>
    <mergeCell ref="X25:X26"/>
    <mergeCell ref="BI47:BU47"/>
    <mergeCell ref="BV47:BX47"/>
    <mergeCell ref="AC50:AH50"/>
    <mergeCell ref="AC53:AH53"/>
    <mergeCell ref="AC56:AH56"/>
    <mergeCell ref="AC59:AH59"/>
    <mergeCell ref="X47:X48"/>
    <mergeCell ref="AB47:AB48"/>
    <mergeCell ref="AC47:AE47"/>
    <mergeCell ref="AF47:AH47"/>
    <mergeCell ref="AI47:AU47"/>
    <mergeCell ref="AV47:BH47"/>
    <mergeCell ref="Y47:AA47"/>
    <mergeCell ref="Y25:AA25"/>
    <mergeCell ref="V69:V70"/>
    <mergeCell ref="B69:O69"/>
    <mergeCell ref="P69:R69"/>
    <mergeCell ref="S69:U69"/>
    <mergeCell ref="B91:O91"/>
    <mergeCell ref="P91:R91"/>
    <mergeCell ref="AC147:AH147"/>
    <mergeCell ref="AC150:AH150"/>
    <mergeCell ref="BI91:BU91"/>
    <mergeCell ref="BV91:BX91"/>
    <mergeCell ref="AC94:AH94"/>
    <mergeCell ref="AC97:AH97"/>
    <mergeCell ref="AC100:AH100"/>
    <mergeCell ref="AC103:AH103"/>
    <mergeCell ref="Y91:AA91"/>
    <mergeCell ref="AB91:AB92"/>
    <mergeCell ref="AC91:AE91"/>
    <mergeCell ref="AF91:AH91"/>
    <mergeCell ref="AI91:AU91"/>
    <mergeCell ref="AV91:BH91"/>
    <mergeCell ref="AC106:AH106"/>
    <mergeCell ref="AC109:AH109"/>
    <mergeCell ref="AV69:BH69"/>
    <mergeCell ref="BI69:BU69"/>
    <mergeCell ref="BV69:BX69"/>
    <mergeCell ref="AC72:AH72"/>
    <mergeCell ref="AC75:AH75"/>
    <mergeCell ref="AC78:AH78"/>
    <mergeCell ref="Y69:AA69"/>
    <mergeCell ref="AB69:AB70"/>
    <mergeCell ref="AC69:AE69"/>
    <mergeCell ref="AF69:AH69"/>
    <mergeCell ref="AI69:AU69"/>
  </mergeCells>
  <phoneticPr fontId="1" type="noConversion"/>
  <pageMargins left="0.7" right="0.7" top="0.75" bottom="0.75" header="0.3" footer="0.3"/>
  <ignoredErrors>
    <ignoredError sqref="AB28 AV5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57E8-F157-43A6-B7E0-405A167DF840}">
  <dimension ref="A2:AD32"/>
  <sheetViews>
    <sheetView topLeftCell="K7" zoomScale="85" zoomScaleNormal="85" workbookViewId="0">
      <selection activeCell="N50" sqref="N50"/>
    </sheetView>
  </sheetViews>
  <sheetFormatPr defaultRowHeight="15" x14ac:dyDescent="0.25"/>
  <sheetData>
    <row r="2" spans="2:30" ht="15" customHeight="1" x14ac:dyDescent="0.25">
      <c r="B2" s="32" t="s">
        <v>43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Q2" s="27" t="s">
        <v>14</v>
      </c>
      <c r="R2" s="27"/>
      <c r="T2" s="27" t="s">
        <v>23</v>
      </c>
      <c r="U2" s="27"/>
      <c r="W2" s="27" t="s">
        <v>124</v>
      </c>
      <c r="X2" s="27"/>
    </row>
    <row r="3" spans="2:30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Q3" s="27"/>
      <c r="R3" s="27"/>
      <c r="T3" s="27"/>
      <c r="U3" s="27"/>
      <c r="W3" s="27"/>
      <c r="X3" s="27"/>
    </row>
    <row r="4" spans="2:30" x14ac:dyDescent="0.25">
      <c r="B4" s="24">
        <v>58</v>
      </c>
      <c r="C4" s="24">
        <v>0</v>
      </c>
      <c r="D4" s="24">
        <v>1</v>
      </c>
      <c r="E4" s="24">
        <v>136</v>
      </c>
      <c r="F4" s="24">
        <v>319</v>
      </c>
      <c r="G4" s="24">
        <v>1</v>
      </c>
      <c r="H4" s="24">
        <v>0</v>
      </c>
      <c r="I4" s="24">
        <v>152</v>
      </c>
      <c r="J4" s="24">
        <v>0</v>
      </c>
      <c r="K4" s="24">
        <v>0</v>
      </c>
      <c r="L4" s="24">
        <v>2</v>
      </c>
      <c r="M4" s="24">
        <v>2</v>
      </c>
      <c r="N4" s="24">
        <v>2</v>
      </c>
      <c r="O4" s="24">
        <v>0</v>
      </c>
      <c r="Q4" s="28">
        <v>0.1</v>
      </c>
      <c r="R4" s="28"/>
      <c r="T4" s="29" t="s">
        <v>24</v>
      </c>
      <c r="U4" s="28"/>
      <c r="W4" s="30">
        <v>50</v>
      </c>
      <c r="X4" s="30"/>
    </row>
    <row r="5" spans="2:30" ht="15" customHeight="1" x14ac:dyDescent="0.25">
      <c r="B5" s="25">
        <v>61</v>
      </c>
      <c r="C5" s="25">
        <v>1</v>
      </c>
      <c r="D5" s="25">
        <v>0</v>
      </c>
      <c r="E5" s="25">
        <v>138</v>
      </c>
      <c r="F5" s="25">
        <v>166</v>
      </c>
      <c r="G5" s="25">
        <v>0</v>
      </c>
      <c r="H5" s="25">
        <v>0</v>
      </c>
      <c r="I5" s="25">
        <v>125</v>
      </c>
      <c r="J5" s="25">
        <v>1</v>
      </c>
      <c r="K5" s="25">
        <v>36</v>
      </c>
      <c r="L5" s="25">
        <v>1</v>
      </c>
      <c r="M5" s="25">
        <v>1</v>
      </c>
      <c r="N5" s="25">
        <v>2</v>
      </c>
      <c r="O5" s="25">
        <v>0</v>
      </c>
    </row>
    <row r="6" spans="2:30" x14ac:dyDescent="0.25">
      <c r="B6" s="24">
        <v>42</v>
      </c>
      <c r="C6" s="24">
        <v>1</v>
      </c>
      <c r="D6" s="24">
        <v>0</v>
      </c>
      <c r="E6" s="24">
        <v>136</v>
      </c>
      <c r="F6" s="24">
        <v>315</v>
      </c>
      <c r="G6" s="24">
        <v>0</v>
      </c>
      <c r="H6" s="24">
        <v>1</v>
      </c>
      <c r="I6" s="24">
        <v>125</v>
      </c>
      <c r="J6" s="24">
        <v>1</v>
      </c>
      <c r="K6" s="24">
        <v>18</v>
      </c>
      <c r="L6" s="24">
        <v>1</v>
      </c>
      <c r="M6" s="24">
        <v>0</v>
      </c>
      <c r="N6" s="24">
        <v>1</v>
      </c>
      <c r="O6" s="24">
        <v>0</v>
      </c>
      <c r="Q6" s="27" t="s">
        <v>15</v>
      </c>
      <c r="R6" s="27"/>
      <c r="T6" s="27" t="s">
        <v>33</v>
      </c>
      <c r="U6" s="27"/>
      <c r="W6" s="27" t="s">
        <v>185</v>
      </c>
      <c r="X6" s="27"/>
    </row>
    <row r="7" spans="2:30" ht="15" customHeight="1" x14ac:dyDescent="0.25">
      <c r="B7" s="25">
        <v>64</v>
      </c>
      <c r="C7" s="25">
        <v>1</v>
      </c>
      <c r="D7" s="25">
        <v>3</v>
      </c>
      <c r="E7" s="25">
        <v>110</v>
      </c>
      <c r="F7" s="25">
        <v>211</v>
      </c>
      <c r="G7" s="25">
        <v>0</v>
      </c>
      <c r="H7" s="25">
        <v>0</v>
      </c>
      <c r="I7" s="25">
        <v>144</v>
      </c>
      <c r="J7" s="25">
        <v>1</v>
      </c>
      <c r="K7" s="25">
        <v>18</v>
      </c>
      <c r="L7" s="25">
        <v>1</v>
      </c>
      <c r="M7" s="25">
        <v>0</v>
      </c>
      <c r="N7" s="25">
        <v>2</v>
      </c>
      <c r="O7" s="25">
        <v>1</v>
      </c>
      <c r="Q7" s="31"/>
      <c r="R7" s="31"/>
      <c r="T7" s="31"/>
      <c r="U7" s="31"/>
      <c r="W7" s="31"/>
      <c r="X7" s="31"/>
    </row>
    <row r="8" spans="2:30" x14ac:dyDescent="0.25">
      <c r="B8" s="24">
        <v>58</v>
      </c>
      <c r="C8" s="24">
        <v>0</v>
      </c>
      <c r="D8" s="24">
        <v>3</v>
      </c>
      <c r="E8" s="24">
        <v>150</v>
      </c>
      <c r="F8" s="24">
        <v>283</v>
      </c>
      <c r="G8" s="24">
        <v>1</v>
      </c>
      <c r="H8" s="24">
        <v>0</v>
      </c>
      <c r="I8" s="24">
        <v>162</v>
      </c>
      <c r="J8" s="24">
        <v>0</v>
      </c>
      <c r="K8" s="24">
        <v>10</v>
      </c>
      <c r="L8" s="24">
        <v>2</v>
      </c>
      <c r="M8" s="24">
        <v>0</v>
      </c>
      <c r="N8" s="24">
        <v>2</v>
      </c>
      <c r="O8" s="24">
        <v>1</v>
      </c>
      <c r="Q8" s="31"/>
      <c r="R8" s="31"/>
      <c r="T8" s="31"/>
      <c r="U8" s="31"/>
      <c r="W8" s="31"/>
      <c r="X8" s="31"/>
    </row>
    <row r="9" spans="2:30" x14ac:dyDescent="0.25">
      <c r="B9" s="25">
        <v>50</v>
      </c>
      <c r="C9" s="25">
        <v>0</v>
      </c>
      <c r="D9" s="25">
        <v>2</v>
      </c>
      <c r="E9" s="25">
        <v>120</v>
      </c>
      <c r="F9" s="25">
        <v>219</v>
      </c>
      <c r="G9" s="25">
        <v>0</v>
      </c>
      <c r="H9" s="25">
        <v>1</v>
      </c>
      <c r="I9" s="25">
        <v>158</v>
      </c>
      <c r="J9" s="25">
        <v>0</v>
      </c>
      <c r="K9" s="25">
        <v>16</v>
      </c>
      <c r="L9" s="25">
        <v>1</v>
      </c>
      <c r="M9" s="25">
        <v>0</v>
      </c>
      <c r="N9" s="25">
        <v>2</v>
      </c>
      <c r="O9" s="25">
        <v>1</v>
      </c>
    </row>
    <row r="10" spans="2:30" x14ac:dyDescent="0.25">
      <c r="N10" s="6">
        <f>MIN(B4:N9)</f>
        <v>0</v>
      </c>
      <c r="O10" s="4" t="s">
        <v>34</v>
      </c>
    </row>
    <row r="11" spans="2:30" x14ac:dyDescent="0.25">
      <c r="N11" s="6">
        <f>MAX(B4:N9)</f>
        <v>319</v>
      </c>
      <c r="O11" s="4" t="s">
        <v>35</v>
      </c>
    </row>
    <row r="14" spans="2:30" x14ac:dyDescent="0.25">
      <c r="B14" s="41" t="s">
        <v>44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Q14" s="32" t="s">
        <v>45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2:30" x14ac:dyDescent="0.25">
      <c r="B15" s="1" t="s">
        <v>16</v>
      </c>
      <c r="C15" s="1" t="s">
        <v>17</v>
      </c>
      <c r="D15" s="1" t="s">
        <v>18</v>
      </c>
      <c r="E15" s="1" t="s">
        <v>19</v>
      </c>
      <c r="F15" s="2" t="s">
        <v>20</v>
      </c>
      <c r="G15" s="2" t="s">
        <v>21</v>
      </c>
      <c r="H15" s="2" t="s">
        <v>36</v>
      </c>
      <c r="I15" s="2" t="s">
        <v>37</v>
      </c>
      <c r="J15" s="2" t="s">
        <v>38</v>
      </c>
      <c r="K15" s="2" t="s">
        <v>39</v>
      </c>
      <c r="L15" s="2" t="s">
        <v>40</v>
      </c>
      <c r="M15" s="2" t="s">
        <v>41</v>
      </c>
      <c r="N15" s="2" t="s">
        <v>42</v>
      </c>
      <c r="O15" s="2" t="s">
        <v>22</v>
      </c>
      <c r="Q15" s="4"/>
      <c r="R15" s="1" t="s">
        <v>16</v>
      </c>
      <c r="S15" s="1" t="s">
        <v>17</v>
      </c>
      <c r="T15" s="1" t="s">
        <v>18</v>
      </c>
      <c r="U15" s="1" t="s">
        <v>19</v>
      </c>
      <c r="V15" s="2" t="s">
        <v>20</v>
      </c>
      <c r="W15" s="2" t="s">
        <v>21</v>
      </c>
      <c r="X15" s="2" t="s">
        <v>36</v>
      </c>
      <c r="Y15" s="2" t="s">
        <v>37</v>
      </c>
      <c r="Z15" s="2" t="s">
        <v>38</v>
      </c>
      <c r="AA15" s="2" t="s">
        <v>39</v>
      </c>
      <c r="AB15" s="2" t="s">
        <v>40</v>
      </c>
      <c r="AC15" s="2" t="s">
        <v>41</v>
      </c>
      <c r="AD15" s="2" t="s">
        <v>42</v>
      </c>
    </row>
    <row r="16" spans="2:30" x14ac:dyDescent="0.25">
      <c r="B16" s="3">
        <f>(0.8*(B4 - $N$10) / ($N$11 - $N$10)) + 0.1</f>
        <v>0.24545454545454548</v>
      </c>
      <c r="C16" s="3">
        <f t="shared" ref="C16:M16" si="0">(0.8*(C4 - $N$10) / ($N$11 - $N$10)) + 0.1</f>
        <v>0.1</v>
      </c>
      <c r="D16" s="3">
        <f t="shared" si="0"/>
        <v>0.10250783699059561</v>
      </c>
      <c r="E16" s="3">
        <f t="shared" si="0"/>
        <v>0.44106583072100314</v>
      </c>
      <c r="F16" s="3">
        <f t="shared" si="0"/>
        <v>0.9</v>
      </c>
      <c r="G16" s="3">
        <f t="shared" si="0"/>
        <v>0.10250783699059561</v>
      </c>
      <c r="H16" s="3">
        <f t="shared" si="0"/>
        <v>0.1</v>
      </c>
      <c r="I16" s="3">
        <f t="shared" si="0"/>
        <v>0.48119122257053293</v>
      </c>
      <c r="J16" s="3">
        <f t="shared" si="0"/>
        <v>0.1</v>
      </c>
      <c r="K16" s="3">
        <f t="shared" si="0"/>
        <v>0.1</v>
      </c>
      <c r="L16" s="3">
        <f t="shared" si="0"/>
        <v>0.10501567398119123</v>
      </c>
      <c r="M16" s="3">
        <f t="shared" si="0"/>
        <v>0.10501567398119123</v>
      </c>
      <c r="N16" s="3">
        <f>(0.8*(N4 - $N$10) / ($N$11 - $N$10)) + 0.1</f>
        <v>0.10501567398119123</v>
      </c>
      <c r="O16" s="24">
        <v>0</v>
      </c>
      <c r="Q16" s="4" t="s">
        <v>25</v>
      </c>
      <c r="R16" s="6">
        <v>-6.1288480253171185E-2</v>
      </c>
      <c r="S16" s="6">
        <v>0.77060476337798423</v>
      </c>
      <c r="T16" s="6">
        <v>0.49241640884586696</v>
      </c>
      <c r="U16" s="6">
        <v>-1.2037575835950784E-2</v>
      </c>
      <c r="V16" s="6">
        <v>1.7248112592505235E-2</v>
      </c>
      <c r="W16" s="6">
        <v>0.37085516965055954</v>
      </c>
      <c r="X16" s="6">
        <v>0.91743209421002614</v>
      </c>
      <c r="Y16" s="6">
        <v>-1.1877020887255726E-2</v>
      </c>
      <c r="Z16" s="6">
        <v>0.58610003265223498</v>
      </c>
      <c r="AA16" s="6">
        <v>7.5803869172673691E-2</v>
      </c>
      <c r="AB16" s="6">
        <v>0.54217481058743766</v>
      </c>
      <c r="AC16" s="6">
        <v>0.9205730233887689</v>
      </c>
      <c r="AD16" s="6">
        <v>0.83381674671661754</v>
      </c>
    </row>
    <row r="17" spans="1:30" x14ac:dyDescent="0.25">
      <c r="B17" s="3">
        <f t="shared" ref="B17:N21" si="1">(0.8*(B5 - $N$10) / ($N$11 - $N$10)) + 0.1</f>
        <v>0.25297805642633231</v>
      </c>
      <c r="C17" s="3">
        <f t="shared" si="1"/>
        <v>0.10250783699059561</v>
      </c>
      <c r="D17" s="3">
        <f t="shared" si="1"/>
        <v>0.1</v>
      </c>
      <c r="E17" s="3">
        <f t="shared" si="1"/>
        <v>0.44608150470219443</v>
      </c>
      <c r="F17" s="3">
        <f t="shared" si="1"/>
        <v>0.51630094043887154</v>
      </c>
      <c r="G17" s="3">
        <f t="shared" si="1"/>
        <v>0.1</v>
      </c>
      <c r="H17" s="3">
        <f t="shared" si="1"/>
        <v>0.1</v>
      </c>
      <c r="I17" s="3">
        <f t="shared" si="1"/>
        <v>0.41347962382445147</v>
      </c>
      <c r="J17" s="3">
        <f t="shared" si="1"/>
        <v>0.10250783699059561</v>
      </c>
      <c r="K17" s="3">
        <f t="shared" si="1"/>
        <v>0.19028213166144203</v>
      </c>
      <c r="L17" s="3">
        <f t="shared" si="1"/>
        <v>0.10250783699059561</v>
      </c>
      <c r="M17" s="3">
        <f t="shared" si="1"/>
        <v>0.10250783699059561</v>
      </c>
      <c r="N17" s="3">
        <f t="shared" si="1"/>
        <v>0.10501567398119123</v>
      </c>
      <c r="O17" s="25">
        <v>0</v>
      </c>
      <c r="Q17" s="4" t="s">
        <v>26</v>
      </c>
      <c r="R17" s="6">
        <v>0.64236894973300529</v>
      </c>
      <c r="S17" s="6">
        <v>0.89274482946449041</v>
      </c>
      <c r="T17" s="6">
        <v>0.68340223325006988</v>
      </c>
      <c r="U17" s="6">
        <v>0.91570068102723146</v>
      </c>
      <c r="V17" s="6">
        <v>0.66431465089186092</v>
      </c>
      <c r="W17" s="6">
        <v>0.1855509735291565</v>
      </c>
      <c r="X17" s="6">
        <v>0.33872114967434142</v>
      </c>
      <c r="Y17" s="6">
        <v>0.78892460706750145</v>
      </c>
      <c r="Z17" s="6">
        <v>0.68448945298585406</v>
      </c>
      <c r="AA17" s="6">
        <v>4.3093075730299128E-2</v>
      </c>
      <c r="AB17" s="6">
        <v>0.64757660488362001</v>
      </c>
      <c r="AC17" s="6">
        <v>0.77372983646139104</v>
      </c>
      <c r="AD17" s="6">
        <v>0.9779506754193461</v>
      </c>
    </row>
    <row r="18" spans="1:30" x14ac:dyDescent="0.25">
      <c r="B18" s="3">
        <f t="shared" si="1"/>
        <v>0.20532915360501569</v>
      </c>
      <c r="C18" s="3">
        <f t="shared" si="1"/>
        <v>0.10250783699059561</v>
      </c>
      <c r="D18" s="3">
        <f t="shared" si="1"/>
        <v>0.1</v>
      </c>
      <c r="E18" s="3">
        <f t="shared" si="1"/>
        <v>0.44106583072100314</v>
      </c>
      <c r="F18" s="3">
        <f t="shared" si="1"/>
        <v>0.88996865203761755</v>
      </c>
      <c r="G18" s="3">
        <f t="shared" si="1"/>
        <v>0.1</v>
      </c>
      <c r="H18" s="3">
        <f t="shared" si="1"/>
        <v>0.10250783699059561</v>
      </c>
      <c r="I18" s="3">
        <f t="shared" si="1"/>
        <v>0.41347962382445147</v>
      </c>
      <c r="J18" s="3">
        <f t="shared" si="1"/>
        <v>0.10250783699059561</v>
      </c>
      <c r="K18" s="3">
        <f t="shared" si="1"/>
        <v>0.14514106583072101</v>
      </c>
      <c r="L18" s="3">
        <f t="shared" si="1"/>
        <v>0.10250783699059561</v>
      </c>
      <c r="M18" s="3">
        <f t="shared" si="1"/>
        <v>0.1</v>
      </c>
      <c r="N18" s="3">
        <f t="shared" si="1"/>
        <v>0.10250783699059561</v>
      </c>
      <c r="O18" s="24">
        <v>0</v>
      </c>
      <c r="Q18" s="4" t="s">
        <v>27</v>
      </c>
      <c r="R18" s="6">
        <v>0.73973954218121918</v>
      </c>
      <c r="S18" s="6">
        <v>0.38478179293254111</v>
      </c>
      <c r="T18" s="6">
        <v>0.33141909616370868</v>
      </c>
      <c r="U18" s="6">
        <v>5.7801063307062354E-2</v>
      </c>
      <c r="V18" s="6">
        <v>0.76252814669420588</v>
      </c>
      <c r="W18" s="6">
        <v>0.46516930456623501</v>
      </c>
      <c r="X18" s="6">
        <v>0.88889439162085115</v>
      </c>
      <c r="Y18" s="6">
        <v>0.33947234498658208</v>
      </c>
      <c r="Z18" s="6">
        <v>0.3712219724175107</v>
      </c>
      <c r="AA18" s="6">
        <v>0.31924493607892196</v>
      </c>
      <c r="AB18" s="6">
        <v>0.20178621158159057</v>
      </c>
      <c r="AC18" s="6">
        <v>0.79085470797225077</v>
      </c>
      <c r="AD18" s="6">
        <v>0.21118046182744535</v>
      </c>
    </row>
    <row r="19" spans="1:30" x14ac:dyDescent="0.25">
      <c r="B19" s="3">
        <f t="shared" si="1"/>
        <v>0.26050156739811914</v>
      </c>
      <c r="C19" s="3">
        <f t="shared" si="1"/>
        <v>0.10250783699059561</v>
      </c>
      <c r="D19" s="3">
        <f t="shared" si="1"/>
        <v>0.10752351097178683</v>
      </c>
      <c r="E19" s="3">
        <f t="shared" si="1"/>
        <v>0.37586206896551722</v>
      </c>
      <c r="F19" s="3">
        <f t="shared" si="1"/>
        <v>0.62915360501567397</v>
      </c>
      <c r="G19" s="3">
        <f t="shared" si="1"/>
        <v>0.1</v>
      </c>
      <c r="H19" s="3">
        <f t="shared" si="1"/>
        <v>0.1</v>
      </c>
      <c r="I19" s="3">
        <f t="shared" si="1"/>
        <v>0.46112852664576809</v>
      </c>
      <c r="J19" s="3">
        <f t="shared" si="1"/>
        <v>0.10250783699059561</v>
      </c>
      <c r="K19" s="3">
        <f t="shared" si="1"/>
        <v>0.14514106583072101</v>
      </c>
      <c r="L19" s="3">
        <f t="shared" si="1"/>
        <v>0.10250783699059561</v>
      </c>
      <c r="M19" s="3">
        <f t="shared" si="1"/>
        <v>0.1</v>
      </c>
      <c r="N19" s="3">
        <f t="shared" si="1"/>
        <v>0.10501567398119123</v>
      </c>
      <c r="O19" s="25">
        <v>1</v>
      </c>
    </row>
    <row r="20" spans="1:30" x14ac:dyDescent="0.25">
      <c r="B20" s="3">
        <f t="shared" si="1"/>
        <v>0.24545454545454548</v>
      </c>
      <c r="C20" s="3">
        <f t="shared" si="1"/>
        <v>0.1</v>
      </c>
      <c r="D20" s="3">
        <f t="shared" si="1"/>
        <v>0.10752351097178683</v>
      </c>
      <c r="E20" s="3">
        <f t="shared" si="1"/>
        <v>0.47617554858934175</v>
      </c>
      <c r="F20" s="3">
        <f t="shared" si="1"/>
        <v>0.80971786833855797</v>
      </c>
      <c r="G20" s="3">
        <f t="shared" si="1"/>
        <v>0.10250783699059561</v>
      </c>
      <c r="H20" s="3">
        <f t="shared" si="1"/>
        <v>0.1</v>
      </c>
      <c r="I20" s="3">
        <f t="shared" si="1"/>
        <v>0.50626959247648906</v>
      </c>
      <c r="J20" s="3">
        <f t="shared" si="1"/>
        <v>0.1</v>
      </c>
      <c r="K20" s="3">
        <f t="shared" si="1"/>
        <v>0.12507836990595611</v>
      </c>
      <c r="L20" s="3">
        <f t="shared" si="1"/>
        <v>0.10501567398119123</v>
      </c>
      <c r="M20" s="3">
        <f t="shared" si="1"/>
        <v>0.1</v>
      </c>
      <c r="N20" s="3">
        <f t="shared" si="1"/>
        <v>0.10501567398119123</v>
      </c>
      <c r="O20" s="24">
        <v>1</v>
      </c>
      <c r="Q20" s="4" t="s">
        <v>47</v>
      </c>
      <c r="R20" s="4" t="s">
        <v>25</v>
      </c>
      <c r="S20" s="4" t="s">
        <v>26</v>
      </c>
      <c r="T20" s="4" t="s">
        <v>27</v>
      </c>
      <c r="V20" s="4" t="s">
        <v>48</v>
      </c>
      <c r="W20" s="4" t="s">
        <v>25</v>
      </c>
      <c r="X20" s="4" t="s">
        <v>26</v>
      </c>
      <c r="Y20" s="4" t="s">
        <v>27</v>
      </c>
      <c r="AA20" s="4" t="s">
        <v>49</v>
      </c>
      <c r="AB20" s="4" t="s">
        <v>31</v>
      </c>
    </row>
    <row r="21" spans="1:30" x14ac:dyDescent="0.25">
      <c r="B21" s="3">
        <f t="shared" si="1"/>
        <v>0.22539184952978056</v>
      </c>
      <c r="C21" s="3">
        <f t="shared" si="1"/>
        <v>0.1</v>
      </c>
      <c r="D21" s="3">
        <f t="shared" si="1"/>
        <v>0.10501567398119123</v>
      </c>
      <c r="E21" s="3">
        <f t="shared" si="1"/>
        <v>0.40094043887147335</v>
      </c>
      <c r="F21" s="3">
        <f t="shared" si="1"/>
        <v>0.64921630094043892</v>
      </c>
      <c r="G21" s="3">
        <f t="shared" si="1"/>
        <v>0.1</v>
      </c>
      <c r="H21" s="3">
        <f t="shared" si="1"/>
        <v>0.10250783699059561</v>
      </c>
      <c r="I21" s="3">
        <f t="shared" si="1"/>
        <v>0.49623824451410659</v>
      </c>
      <c r="J21" s="3">
        <f t="shared" si="1"/>
        <v>0.1</v>
      </c>
      <c r="K21" s="3">
        <f t="shared" si="1"/>
        <v>0.1401253918495298</v>
      </c>
      <c r="L21" s="3">
        <f t="shared" si="1"/>
        <v>0.10250783699059561</v>
      </c>
      <c r="M21" s="3">
        <f t="shared" si="1"/>
        <v>0.1</v>
      </c>
      <c r="N21" s="3">
        <f t="shared" si="1"/>
        <v>0.10501567398119123</v>
      </c>
      <c r="O21" s="25">
        <v>1</v>
      </c>
      <c r="Q21" s="4" t="s">
        <v>46</v>
      </c>
      <c r="R21" s="6">
        <v>4.0856653525096411E-2</v>
      </c>
      <c r="S21" s="6">
        <v>0.31848064104370044</v>
      </c>
      <c r="T21" s="6">
        <v>0.56562799788221163</v>
      </c>
      <c r="V21" s="4" t="s">
        <v>31</v>
      </c>
      <c r="W21" s="6">
        <v>0.37052511703048574</v>
      </c>
      <c r="X21" s="6">
        <v>-0.27684567550405764</v>
      </c>
      <c r="Y21" s="6">
        <v>-0.40647441315722255</v>
      </c>
      <c r="AA21" s="4" t="s">
        <v>46</v>
      </c>
      <c r="AB21" s="6">
        <v>0.34479720059728419</v>
      </c>
    </row>
    <row r="25" spans="1:30" x14ac:dyDescent="0.25">
      <c r="A25" s="27" t="s">
        <v>187</v>
      </c>
      <c r="B25" s="27" t="s">
        <v>50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32" t="s">
        <v>28</v>
      </c>
      <c r="Q25" s="32"/>
      <c r="R25" s="32"/>
      <c r="S25" s="32" t="s">
        <v>29</v>
      </c>
      <c r="T25" s="32"/>
      <c r="U25" s="32"/>
      <c r="V25" s="27" t="s">
        <v>30</v>
      </c>
      <c r="W25" s="27" t="s">
        <v>31</v>
      </c>
      <c r="X25" s="51" t="s">
        <v>62</v>
      </c>
      <c r="Y25" s="51" t="s">
        <v>186</v>
      </c>
      <c r="AA25" s="51" t="s">
        <v>194</v>
      </c>
      <c r="AB25" s="51"/>
      <c r="AC25" s="32" t="s">
        <v>192</v>
      </c>
      <c r="AD25" s="32"/>
    </row>
    <row r="26" spans="1:30" ht="15" customHeight="1" x14ac:dyDescent="0.25">
      <c r="A26" s="27"/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21</v>
      </c>
      <c r="H26" s="1" t="s">
        <v>36</v>
      </c>
      <c r="I26" s="1" t="s">
        <v>37</v>
      </c>
      <c r="J26" s="1" t="s">
        <v>38</v>
      </c>
      <c r="K26" s="1" t="s">
        <v>39</v>
      </c>
      <c r="L26" s="1" t="s">
        <v>40</v>
      </c>
      <c r="M26" s="1" t="s">
        <v>41</v>
      </c>
      <c r="N26" s="1" t="s">
        <v>42</v>
      </c>
      <c r="O26" s="1" t="s">
        <v>22</v>
      </c>
      <c r="P26" s="1" t="s">
        <v>51</v>
      </c>
      <c r="Q26" s="1" t="s">
        <v>52</v>
      </c>
      <c r="R26" s="1" t="s">
        <v>53</v>
      </c>
      <c r="S26" s="1" t="s">
        <v>25</v>
      </c>
      <c r="T26" s="1" t="s">
        <v>26</v>
      </c>
      <c r="U26" s="1" t="s">
        <v>27</v>
      </c>
      <c r="V26" s="27"/>
      <c r="W26" s="27"/>
      <c r="X26" s="51"/>
      <c r="Y26" s="51"/>
      <c r="AA26" s="55">
        <f>(COUNTIFS(O27:O32,1,Y27:Y32,1) + COUNTIFS(O27:O32,0,Y27:Y32,0)) /
 ((COUNTIFS(O27:O32,1,Y27:Y32,1) + COUNTIFS(O27:O32,0,Y27:Y32,0) + COUNTIFS(O27:O32,1,Y27:Y32,0) + COUNTIFS(O27:O32,0,Y27:Y32,1)))</f>
        <v>0.5</v>
      </c>
      <c r="AB26" s="55"/>
      <c r="AC26" s="55">
        <f>COUNTIFS(O27:O32,1,Y27:Y32,1)/((COUNTIFS(O27:O32,1,Y27:Y32,1)+(COUNTIFS(O27:O32,1,Y27:Y32,0))))</f>
        <v>1</v>
      </c>
      <c r="AD26" s="55"/>
    </row>
    <row r="27" spans="1:30" ht="15" customHeight="1" x14ac:dyDescent="0.25">
      <c r="A27" s="27"/>
      <c r="B27" s="3">
        <v>0.24545454545454548</v>
      </c>
      <c r="C27" s="3">
        <v>0.1</v>
      </c>
      <c r="D27" s="3">
        <v>0.10250783699059561</v>
      </c>
      <c r="E27" s="3">
        <v>0.44106583072100314</v>
      </c>
      <c r="F27" s="3">
        <v>0.9</v>
      </c>
      <c r="G27" s="3">
        <v>0.10250783699059561</v>
      </c>
      <c r="H27" s="3">
        <v>0.1</v>
      </c>
      <c r="I27" s="3">
        <v>0.48119122257053293</v>
      </c>
      <c r="J27" s="3">
        <v>0.1</v>
      </c>
      <c r="K27" s="3">
        <v>0.1</v>
      </c>
      <c r="L27" s="3">
        <v>0.10501567398119123</v>
      </c>
      <c r="M27" s="3">
        <v>0.10501567398119123</v>
      </c>
      <c r="N27" s="3">
        <v>0.10501567398119123</v>
      </c>
      <c r="O27" s="24">
        <v>0</v>
      </c>
      <c r="P27" s="6">
        <f t="shared" ref="P27:P32" si="2">$R$21 + (B27*$R$16) + (C27*$S$16) +(D27*$T$16)+(E27*$U$16)+(F27*$V$16)+(G27*$W$16)+(H27*$X$16)+(I27*$Y$16)+(J27*$Z$16)+(K27*$AA$16)+(L27*$AB$16)+(M27*$AC$16)+(N27*$AD$16)</f>
        <v>0.59497339268023053</v>
      </c>
      <c r="Q27" s="6">
        <f t="shared" ref="Q27:Q32" si="3">$S$21+(B27*$R$17)+(C27*$S$17)+(D27*$T$17)+(E27*$U$17)+(F27*$V$17)+(G27*$W$17)+(H27*$X$17)+(I27*$Y$17)+(J27*$Z$17)+(K27*$AA$17)+(L27*$AB$17)+(M27*$AC$17)+(N27*$AD$17)</f>
        <v>2.3944830508067136</v>
      </c>
      <c r="R27" s="6">
        <f t="shared" ref="R27:R32" si="4">$T$21 + (B27*$R$18)+(C27*$S$18)+(D27*$T$18)+(E27*$U$18)+(F27*$V$18)+(G27*$W$18)+(H27*$X$18)+(I27*$Y$18)+(J27*$Z$18)+(K27*$AA$18)+(L27*$AB$18)+(M27*$AC$18)+(N27*$AD$18)</f>
        <v>2.0268119266592386</v>
      </c>
      <c r="S27" s="6">
        <f>1/(1+EXP(-P27))</f>
        <v>0.64450545750924693</v>
      </c>
      <c r="T27" s="6">
        <f t="shared" ref="T27:U27" si="5">1/(1+EXP(-Q27))</f>
        <v>0.91640563995623114</v>
      </c>
      <c r="U27" s="6">
        <f t="shared" si="5"/>
        <v>0.88358354183716015</v>
      </c>
      <c r="V27" s="6">
        <f t="shared" ref="V27:V32" si="6">$AB$21+(S27*$W$21)+(T27*$X$21)+(U27*$Y$21)</f>
        <v>-2.9254379405366293E-2</v>
      </c>
      <c r="W27" s="6">
        <f>1/(1+EXP(-V27))</f>
        <v>0.49268692669663544</v>
      </c>
      <c r="X27" s="6">
        <f t="shared" ref="X27:X32" si="7">(O27 -W27) *W27 * (1-W27)</f>
        <v>-0.12314538226436289</v>
      </c>
      <c r="Y27" s="22">
        <f>IF(W27&gt;=0.3,1,0)</f>
        <v>1</v>
      </c>
      <c r="AA27" s="55"/>
      <c r="AB27" s="55"/>
      <c r="AC27" s="55"/>
      <c r="AD27" s="55"/>
    </row>
    <row r="28" spans="1:30" ht="15" customHeight="1" x14ac:dyDescent="0.25">
      <c r="A28" s="27"/>
      <c r="B28" s="3">
        <v>0.25297805642633231</v>
      </c>
      <c r="C28" s="3">
        <v>0.10250783699059561</v>
      </c>
      <c r="D28" s="3">
        <v>0.1</v>
      </c>
      <c r="E28" s="3">
        <v>0.44608150470219443</v>
      </c>
      <c r="F28" s="3">
        <v>0.51630094043887154</v>
      </c>
      <c r="G28" s="3">
        <v>0.1</v>
      </c>
      <c r="H28" s="3">
        <v>0.1</v>
      </c>
      <c r="I28" s="3">
        <v>0.41347962382445147</v>
      </c>
      <c r="J28" s="3">
        <v>0.10250783699059561</v>
      </c>
      <c r="K28" s="3">
        <v>0.19028213166144203</v>
      </c>
      <c r="L28" s="3">
        <v>0.10250783699059561</v>
      </c>
      <c r="M28" s="3">
        <v>0.10250783699059561</v>
      </c>
      <c r="N28" s="3">
        <v>0.10501567398119123</v>
      </c>
      <c r="O28" s="25">
        <v>0</v>
      </c>
      <c r="P28" s="6">
        <f t="shared" si="2"/>
        <v>0.59305089090880736</v>
      </c>
      <c r="Q28" s="6">
        <f t="shared" si="3"/>
        <v>2.0976949068433108</v>
      </c>
      <c r="R28" s="6">
        <f t="shared" si="4"/>
        <v>1.7433306806108733</v>
      </c>
      <c r="S28" s="6">
        <f t="shared" ref="S28" si="8">1/(1+EXP(-P28))</f>
        <v>0.64406485514735323</v>
      </c>
      <c r="T28" s="6">
        <f t="shared" ref="T28:U32" si="9">1/(1+EXP(-Q28))</f>
        <v>0.89067893399490128</v>
      </c>
      <c r="U28" s="6">
        <f t="shared" si="9"/>
        <v>0.85110962984074845</v>
      </c>
      <c r="V28" s="6">
        <f t="shared" si="6"/>
        <v>-9.095492035051389E-3</v>
      </c>
      <c r="W28" s="6">
        <f t="shared" ref="W28" si="10">1/(1+EXP(-V28))</f>
        <v>0.49772614266718335</v>
      </c>
      <c r="X28" s="6">
        <f t="shared" si="7"/>
        <v>-0.12442896221002457</v>
      </c>
      <c r="Y28" s="22">
        <f t="shared" ref="Y28:Y32" si="11">IF(W28&gt;=0.3,1,0)</f>
        <v>1</v>
      </c>
      <c r="AA28" s="51" t="s">
        <v>191</v>
      </c>
      <c r="AB28" s="51"/>
      <c r="AC28" s="32" t="s">
        <v>193</v>
      </c>
      <c r="AD28" s="32"/>
    </row>
    <row r="29" spans="1:30" ht="15" customHeight="1" x14ac:dyDescent="0.25">
      <c r="A29" s="27"/>
      <c r="B29" s="3">
        <v>0.20532915360501569</v>
      </c>
      <c r="C29" s="3">
        <v>0.10250783699059561</v>
      </c>
      <c r="D29" s="3">
        <v>0.1</v>
      </c>
      <c r="E29" s="3">
        <v>0.44106583072100314</v>
      </c>
      <c r="F29" s="3">
        <v>0.88996865203761755</v>
      </c>
      <c r="G29" s="3">
        <v>0.1</v>
      </c>
      <c r="H29" s="3">
        <v>0.10250783699059561</v>
      </c>
      <c r="I29" s="3">
        <v>0.41347962382445147</v>
      </c>
      <c r="J29" s="3">
        <v>0.10250783699059561</v>
      </c>
      <c r="K29" s="3">
        <v>0.14514106583072101</v>
      </c>
      <c r="L29" s="3">
        <v>0.10250783699059561</v>
      </c>
      <c r="M29" s="3">
        <v>0.1</v>
      </c>
      <c r="N29" s="3">
        <v>0.10250783699059561</v>
      </c>
      <c r="O29" s="24">
        <v>0</v>
      </c>
      <c r="P29" s="6">
        <f t="shared" si="2"/>
        <v>0.59695583819849252</v>
      </c>
      <c r="Q29" s="6">
        <f t="shared" si="3"/>
        <v>2.305238071358807</v>
      </c>
      <c r="R29" s="6">
        <f t="shared" si="4"/>
        <v>1.9780303440636127</v>
      </c>
      <c r="S29" s="6">
        <f t="shared" ref="S29" si="12">1/(1+EXP(-P29))</f>
        <v>0.64495954157188462</v>
      </c>
      <c r="T29" s="6">
        <f t="shared" si="9"/>
        <v>0.90930992567202218</v>
      </c>
      <c r="U29" s="6">
        <f t="shared" si="9"/>
        <v>0.87847103899110479</v>
      </c>
      <c r="V29" s="6">
        <f t="shared" si="6"/>
        <v>-2.504361044660508E-2</v>
      </c>
      <c r="W29" s="6">
        <f t="shared" ref="W29" si="13">1/(1+EXP(-V29))</f>
        <v>0.49373942459516662</v>
      </c>
      <c r="X29" s="6">
        <f t="shared" si="7"/>
        <v>-0.12341550412862026</v>
      </c>
      <c r="Y29" s="22">
        <f t="shared" si="11"/>
        <v>1</v>
      </c>
      <c r="AA29" s="55">
        <f>COUNTIFS(O27:O32,1,Y27:Y32,1)/((COUNTIFS(O27:O32,1,Y27:Y32,1)+(COUNTIFS(O27:O32,0,Y27:Y32,1))))</f>
        <v>0.5</v>
      </c>
      <c r="AB29" s="55"/>
      <c r="AC29" s="55">
        <f>2 * (AA29*AC26) / (AA29+AC26)</f>
        <v>0.66666666666666663</v>
      </c>
      <c r="AD29" s="55"/>
    </row>
    <row r="30" spans="1:30" ht="15" customHeight="1" x14ac:dyDescent="0.25">
      <c r="A30" s="27"/>
      <c r="B30" s="3">
        <v>0.26050156739811914</v>
      </c>
      <c r="C30" s="3">
        <v>0.10250783699059561</v>
      </c>
      <c r="D30" s="3">
        <v>0.10752351097178683</v>
      </c>
      <c r="E30" s="3">
        <v>0.37586206896551722</v>
      </c>
      <c r="F30" s="3">
        <v>0.62915360501567397</v>
      </c>
      <c r="G30" s="3">
        <v>0.1</v>
      </c>
      <c r="H30" s="3">
        <v>0.1</v>
      </c>
      <c r="I30" s="3">
        <v>0.46112852664576809</v>
      </c>
      <c r="J30" s="3">
        <v>0.10250783699059561</v>
      </c>
      <c r="K30" s="3">
        <v>0.14514106583072101</v>
      </c>
      <c r="L30" s="3">
        <v>0.10250783699059561</v>
      </c>
      <c r="M30" s="3">
        <v>0.1</v>
      </c>
      <c r="N30" s="3">
        <v>0.10501567398119123</v>
      </c>
      <c r="O30" s="25">
        <v>1</v>
      </c>
      <c r="P30" s="6">
        <f t="shared" si="2"/>
        <v>0.59278981231443162</v>
      </c>
      <c r="Q30" s="6">
        <f t="shared" si="3"/>
        <v>2.1520447904922042</v>
      </c>
      <c r="R30" s="6">
        <f t="shared" si="4"/>
        <v>1.8331652229081232</v>
      </c>
      <c r="S30" s="6">
        <f t="shared" ref="S30" si="14">1/(1+EXP(-P30))</f>
        <v>0.6440050018512129</v>
      </c>
      <c r="T30" s="6">
        <f t="shared" si="9"/>
        <v>0.89585970028617867</v>
      </c>
      <c r="U30" s="6">
        <f t="shared" si="9"/>
        <v>0.86213836335140925</v>
      </c>
      <c r="V30" s="6">
        <f t="shared" si="6"/>
        <v>-1.5034839909759068E-2</v>
      </c>
      <c r="W30" s="6">
        <f>1/(1+EXP(-V30))</f>
        <v>0.49624136082453485</v>
      </c>
      <c r="X30" s="6">
        <f t="shared" si="7"/>
        <v>0.12593254300996012</v>
      </c>
      <c r="Y30" s="22">
        <f t="shared" si="11"/>
        <v>1</v>
      </c>
      <c r="AA30" s="55"/>
      <c r="AB30" s="55"/>
      <c r="AC30" s="55"/>
      <c r="AD30" s="55"/>
    </row>
    <row r="31" spans="1:30" ht="15" customHeight="1" x14ac:dyDescent="0.25">
      <c r="A31" s="27"/>
      <c r="B31" s="3">
        <v>0.24545454545454548</v>
      </c>
      <c r="C31" s="3">
        <v>0.1</v>
      </c>
      <c r="D31" s="3">
        <v>0.10752351097178683</v>
      </c>
      <c r="E31" s="3">
        <v>0.47617554858934175</v>
      </c>
      <c r="F31" s="3">
        <v>0.80971786833855797</v>
      </c>
      <c r="G31" s="3">
        <v>0.10250783699059561</v>
      </c>
      <c r="H31" s="3">
        <v>0.1</v>
      </c>
      <c r="I31" s="3">
        <v>0.50626959247648906</v>
      </c>
      <c r="J31" s="3">
        <v>0.1</v>
      </c>
      <c r="K31" s="3">
        <v>0.12507836990595611</v>
      </c>
      <c r="L31" s="3">
        <v>0.10501567398119123</v>
      </c>
      <c r="M31" s="3">
        <v>0.1</v>
      </c>
      <c r="N31" s="3">
        <v>0.10501567398119123</v>
      </c>
      <c r="O31" s="24">
        <v>1</v>
      </c>
      <c r="P31" s="6">
        <f t="shared" si="2"/>
        <v>0.59244924757360951</v>
      </c>
      <c r="Q31" s="6">
        <f t="shared" si="3"/>
        <v>2.3870698940012711</v>
      </c>
      <c r="R31" s="6">
        <f t="shared" si="4"/>
        <v>1.9742138155428639</v>
      </c>
      <c r="S31" s="6">
        <f t="shared" ref="S31" si="15">1/(1+EXP(-P31))</f>
        <v>0.64392691927842538</v>
      </c>
      <c r="T31" s="6">
        <f t="shared" si="9"/>
        <v>0.91583598928851606</v>
      </c>
      <c r="U31" s="6">
        <f t="shared" si="9"/>
        <v>0.87806299875899518</v>
      </c>
      <c r="V31" s="6">
        <f t="shared" si="6"/>
        <v>-2.7067077519136895E-2</v>
      </c>
      <c r="W31" s="6">
        <f>1/(1+EXP(-V31))</f>
        <v>0.49323364371626977</v>
      </c>
      <c r="X31" s="6">
        <f t="shared" si="7"/>
        <v>0.12666838749425702</v>
      </c>
      <c r="Y31" s="22">
        <f t="shared" si="11"/>
        <v>1</v>
      </c>
      <c r="AA31" s="26"/>
      <c r="AB31" s="26"/>
    </row>
    <row r="32" spans="1:30" ht="15" customHeight="1" x14ac:dyDescent="0.25">
      <c r="A32" s="27"/>
      <c r="B32" s="3">
        <v>0.22539184952978056</v>
      </c>
      <c r="C32" s="3">
        <v>0.1</v>
      </c>
      <c r="D32" s="3">
        <v>0.10501567398119123</v>
      </c>
      <c r="E32" s="3">
        <v>0.40094043887147335</v>
      </c>
      <c r="F32" s="3">
        <v>0.64921630094043892</v>
      </c>
      <c r="G32" s="3">
        <v>0.1</v>
      </c>
      <c r="H32" s="3">
        <v>0.10250783699059561</v>
      </c>
      <c r="I32" s="3">
        <v>0.49623824451410659</v>
      </c>
      <c r="J32" s="3">
        <v>0.1</v>
      </c>
      <c r="K32" s="3">
        <v>0.1401253918495298</v>
      </c>
      <c r="L32" s="3">
        <v>0.10250783699059561</v>
      </c>
      <c r="M32" s="3">
        <v>0.1</v>
      </c>
      <c r="N32" s="3">
        <v>0.10501567398119123</v>
      </c>
      <c r="O32" s="25">
        <v>1</v>
      </c>
      <c r="P32" s="6">
        <f t="shared" si="2"/>
        <v>0.59185206366111998</v>
      </c>
      <c r="Q32" s="6">
        <f t="shared" si="3"/>
        <v>2.1884465502479498</v>
      </c>
      <c r="R32" s="6">
        <f t="shared" si="4"/>
        <v>1.8337607757704391</v>
      </c>
      <c r="S32" s="6">
        <f t="shared" ref="S32" si="16">1/(1+EXP(-P32))</f>
        <v>0.64378998217423444</v>
      </c>
      <c r="T32" s="6">
        <f t="shared" si="9"/>
        <v>0.89920719896114309</v>
      </c>
      <c r="U32" s="6">
        <f t="shared" si="9"/>
        <v>0.86220913300158808</v>
      </c>
      <c r="V32" s="6">
        <f t="shared" si="6"/>
        <v>-1.6070016684680666E-2</v>
      </c>
      <c r="W32" s="6">
        <f>1/(1+EXP(-V32))</f>
        <v>0.49598258228510689</v>
      </c>
      <c r="X32" s="6">
        <f t="shared" si="7"/>
        <v>0.12599621976647915</v>
      </c>
      <c r="Y32" s="22">
        <f t="shared" si="11"/>
        <v>1</v>
      </c>
      <c r="AA32" s="26"/>
      <c r="AB32" s="26"/>
    </row>
  </sheetData>
  <mergeCells count="31">
    <mergeCell ref="S25:U25"/>
    <mergeCell ref="V25:V26"/>
    <mergeCell ref="T2:U3"/>
    <mergeCell ref="W2:X3"/>
    <mergeCell ref="Q4:R4"/>
    <mergeCell ref="T4:U4"/>
    <mergeCell ref="W4:X4"/>
    <mergeCell ref="W6:X6"/>
    <mergeCell ref="W7:X8"/>
    <mergeCell ref="T7:U8"/>
    <mergeCell ref="Q14:AD14"/>
    <mergeCell ref="Q6:R6"/>
    <mergeCell ref="T6:U6"/>
    <mergeCell ref="Y25:Y26"/>
    <mergeCell ref="W25:W26"/>
    <mergeCell ref="X25:X26"/>
    <mergeCell ref="B2:O2"/>
    <mergeCell ref="B14:O14"/>
    <mergeCell ref="Q2:R3"/>
    <mergeCell ref="Q7:R8"/>
    <mergeCell ref="A25:A32"/>
    <mergeCell ref="B25:O25"/>
    <mergeCell ref="P25:R25"/>
    <mergeCell ref="AC28:AD28"/>
    <mergeCell ref="AC25:AD25"/>
    <mergeCell ref="AA26:AB27"/>
    <mergeCell ref="AA29:AB30"/>
    <mergeCell ref="AA28:AB28"/>
    <mergeCell ref="AC26:AD27"/>
    <mergeCell ref="AC29:AD30"/>
    <mergeCell ref="AA25:AB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F 4 l 9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A X i X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4 l 9 W Z q p U 5 F a A Q A A 9 Q I A A B M A H A B G b 3 J t d W x h c y 9 T Z W N 0 a W 9 u M S 5 t I K I Y A C i g F A A A A A A A A A A A A A A A A A A A A A A A A A A A A H 2 S w W v C M B T G 7 4 X + D y G 7 V A g F x e 0 w 6 W H U j e 0 y H H U n O + S Z P t u y N C l J 6 h T x f 1 + k g p O G 5 f K S 3 / f 4 X j 4 S g 9 z W S p K s r + N Z G I S B q U B j Q b h A k F i s G 9 S l K x W C t u s C L B i 0 J C E C b R g Q t z L V a Y 6 O p G Y X z x X v G p Q 2 e q k F x q m S 1 h 1 M R N P H f I H y U D c t S J D k 0 0 I D + V z 9 S K G g M P m N e f 7 f 5 J i b H R 2 x 1 R x F 3 d Q W d U I Z Z S R V o m u k S c Z T R p 4 l V 0 U t y 2 Q 8 u Z 8 w 8 t E p i 5 k 9 C E y u 2 / h d S f w a s T 7 C H V 1 o 1 T i t I K 8 I B W p D X Z 4 l b F z j R b n w q E / L y O r C n 4 T I O A j Q J r G 6 + 2 u Z V i D d 9 c n y 0 O L V b q l B m q 3 S T X / j s 2 g i z 3 x 2 P F I o 0 U V 7 k / Z h G p 8 b T 4 w c q c H 9 E P J 2 y K x G Y z e t 8 X R X S g z p d u N p P X s g L z 3 u l Q v N q 2 q o 4 N 7 l H m I l i h b h 2 x N I q N a T k 4 N / q I e C + y b 2 l p 9 G Y V B L 7 1 P M f g F Q S w E C L Q A U A A I A C A A X i X 1 Z c z + + H a Y A A A D 2 A A A A E g A A A A A A A A A A A A A A A A A A A A A A Q 2 9 u Z m l n L 1 B h Y 2 t h Z 2 U u e G 1 s U E s B A i 0 A F A A C A A g A F 4 l 9 W Q / K 6 a u k A A A A 6 Q A A A B M A A A A A A A A A A A A A A A A A 8 g A A A F t D b 2 5 0 Z W 5 0 X 1 R 5 c G V z X S 5 4 b W x Q S w E C L Q A U A A I A C A A X i X 1 Z m q l T k V o B A A D 1 A g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E g A A A A A A A B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t Z X J n Z W R f a G V h c n R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M W V l Y j M 3 L T M w Y z k t N D R k Y y 0 5 O G Z h L T E y M D E 0 O T N l Y j A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m V k X 2 1 l c m d l Z F 9 o Z W F y d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T A 6 M D g 6 N D Y u N z E y N j U 0 N l o i I C 8 + P E V u d H J 5 I F R 5 c G U 9 I k Z p b G x D b 2 x 1 b W 5 U e X B l c y I g V m F s d W U 9 I n N B d 0 1 E Q X d N R E F 3 T U R B d 0 1 E Q X d N P S I g L z 4 8 R W 5 0 c n k g V H l w Z T 0 i R m l s b E N v b H V t b k 5 h b W V z I i B W Y W x 1 Z T 0 i c 1 s m c X V v d D t h Z 2 U m c X V v d D s s J n F 1 b 3 Q 7 c 2 V 4 J n F 1 b 3 Q 7 L C Z x d W 9 0 O 2 N w J n F 1 b 3 Q 7 L C Z x d W 9 0 O 3 R y Z X N 0 Y n B z J n F 1 b 3 Q 7 L C Z x d W 9 0 O 2 N o b 2 w m c X V v d D s s J n F 1 b 3 Q 7 Z m J z J n F 1 b 3 Q 7 L C Z x d W 9 0 O 3 J l c 3 R l Y 2 c m c X V v d D s s J n F 1 b 3 Q 7 d G h h b G F j a G g m c X V v d D s s J n F 1 b 3 Q 7 Z X h h b m c m c X V v d D s s J n F 1 b 3 Q 7 b 2 x k c G V h a y Z x d W 9 0 O y w m c X V v d D t z b G 9 w Z S Z x d W 9 0 O y w m c X V v d D t j Y S Z x d W 9 0 O y w m c X V v d D t 0 a G F s J n F 1 b 3 Q 7 L C Z x d W 9 0 O 3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m V k X 2 1 l c m d l Z F 9 o Z W F y d F 9 k Y X R h c 2 V 0 L 0 F 1 d G 9 S Z W 1 v d m V k Q 2 9 s d W 1 u c z E u e 2 F n Z S w w f S Z x d W 9 0 O y w m c X V v d D t T Z W N 0 a W 9 u M S 9 j b G V h b m V k X 2 1 l c m d l Z F 9 o Z W F y d F 9 k Y X R h c 2 V 0 L 0 F 1 d G 9 S Z W 1 v d m V k Q 2 9 s d W 1 u c z E u e 3 N l e C w x f S Z x d W 9 0 O y w m c X V v d D t T Z W N 0 a W 9 u M S 9 j b G V h b m V k X 2 1 l c m d l Z F 9 o Z W F y d F 9 k Y X R h c 2 V 0 L 0 F 1 d G 9 S Z W 1 v d m V k Q 2 9 s d W 1 u c z E u e 2 N w L D J 9 J n F 1 b 3 Q 7 L C Z x d W 9 0 O 1 N l Y 3 R p b 2 4 x L 2 N s Z W F u Z W R f b W V y Z 2 V k X 2 h l Y X J 0 X 2 R h d G F z Z X Q v Q X V 0 b 1 J l b W 9 2 Z W R D b 2 x 1 b W 5 z M S 5 7 d H J l c 3 R i c H M s M 3 0 m c X V v d D s s J n F 1 b 3 Q 7 U 2 V j d G l v b j E v Y 2 x l Y W 5 l Z F 9 t Z X J n Z W R f a G V h c n R f Z G F 0 Y X N l d C 9 B d X R v U m V t b 3 Z l Z E N v b H V t b n M x L n t j a G 9 s L D R 9 J n F 1 b 3 Q 7 L C Z x d W 9 0 O 1 N l Y 3 R p b 2 4 x L 2 N s Z W F u Z W R f b W V y Z 2 V k X 2 h l Y X J 0 X 2 R h d G F z Z X Q v Q X V 0 b 1 J l b W 9 2 Z W R D b 2 x 1 b W 5 z M S 5 7 Z m J z L D V 9 J n F 1 b 3 Q 7 L C Z x d W 9 0 O 1 N l Y 3 R p b 2 4 x L 2 N s Z W F u Z W R f b W V y Z 2 V k X 2 h l Y X J 0 X 2 R h d G F z Z X Q v Q X V 0 b 1 J l b W 9 2 Z W R D b 2 x 1 b W 5 z M S 5 7 c m V z d G V j Z y w 2 f S Z x d W 9 0 O y w m c X V v d D t T Z W N 0 a W 9 u M S 9 j b G V h b m V k X 2 1 l c m d l Z F 9 o Z W F y d F 9 k Y X R h c 2 V 0 L 0 F 1 d G 9 S Z W 1 v d m V k Q 2 9 s d W 1 u c z E u e 3 R o Y W x h Y 2 h o L D d 9 J n F 1 b 3 Q 7 L C Z x d W 9 0 O 1 N l Y 3 R p b 2 4 x L 2 N s Z W F u Z W R f b W V y Z 2 V k X 2 h l Y X J 0 X 2 R h d G F z Z X Q v Q X V 0 b 1 J l b W 9 2 Z W R D b 2 x 1 b W 5 z M S 5 7 Z X h h b m c s O H 0 m c X V v d D s s J n F 1 b 3 Q 7 U 2 V j d G l v b j E v Y 2 x l Y W 5 l Z F 9 t Z X J n Z W R f a G V h c n R f Z G F 0 Y X N l d C 9 B d X R v U m V t b 3 Z l Z E N v b H V t b n M x L n t v b G R w Z W F r L D l 9 J n F 1 b 3 Q 7 L C Z x d W 9 0 O 1 N l Y 3 R p b 2 4 x L 2 N s Z W F u Z W R f b W V y Z 2 V k X 2 h l Y X J 0 X 2 R h d G F z Z X Q v Q X V 0 b 1 J l b W 9 2 Z W R D b 2 x 1 b W 5 z M S 5 7 c 2 x v c G U s M T B 9 J n F 1 b 3 Q 7 L C Z x d W 9 0 O 1 N l Y 3 R p b 2 4 x L 2 N s Z W F u Z W R f b W V y Z 2 V k X 2 h l Y X J 0 X 2 R h d G F z Z X Q v Q X V 0 b 1 J l b W 9 2 Z W R D b 2 x 1 b W 5 z M S 5 7 Y 2 E s M T F 9 J n F 1 b 3 Q 7 L C Z x d W 9 0 O 1 N l Y 3 R p b 2 4 x L 2 N s Z W F u Z W R f b W V y Z 2 V k X 2 h l Y X J 0 X 2 R h d G F z Z X Q v Q X V 0 b 1 J l b W 9 2 Z W R D b 2 x 1 b W 5 z M S 5 7 d G h h b C w x M n 0 m c X V v d D s s J n F 1 b 3 Q 7 U 2 V j d G l v b j E v Y 2 x l Y W 5 l Z F 9 t Z X J n Z W R f a G V h c n R f Z G F 0 Y X N l d C 9 B d X R v U m V t b 3 Z l Z E N v b H V t b n M x L n t 0 Y X J n Z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V h b m V k X 2 1 l c m d l Z F 9 o Z W F y d F 9 k Y X R h c 2 V 0 L 0 F 1 d G 9 S Z W 1 v d m V k Q 2 9 s d W 1 u c z E u e 2 F n Z S w w f S Z x d W 9 0 O y w m c X V v d D t T Z W N 0 a W 9 u M S 9 j b G V h b m V k X 2 1 l c m d l Z F 9 o Z W F y d F 9 k Y X R h c 2 V 0 L 0 F 1 d G 9 S Z W 1 v d m V k Q 2 9 s d W 1 u c z E u e 3 N l e C w x f S Z x d W 9 0 O y w m c X V v d D t T Z W N 0 a W 9 u M S 9 j b G V h b m V k X 2 1 l c m d l Z F 9 o Z W F y d F 9 k Y X R h c 2 V 0 L 0 F 1 d G 9 S Z W 1 v d m V k Q 2 9 s d W 1 u c z E u e 2 N w L D J 9 J n F 1 b 3 Q 7 L C Z x d W 9 0 O 1 N l Y 3 R p b 2 4 x L 2 N s Z W F u Z W R f b W V y Z 2 V k X 2 h l Y X J 0 X 2 R h d G F z Z X Q v Q X V 0 b 1 J l b W 9 2 Z W R D b 2 x 1 b W 5 z M S 5 7 d H J l c 3 R i c H M s M 3 0 m c X V v d D s s J n F 1 b 3 Q 7 U 2 V j d G l v b j E v Y 2 x l Y W 5 l Z F 9 t Z X J n Z W R f a G V h c n R f Z G F 0 Y X N l d C 9 B d X R v U m V t b 3 Z l Z E N v b H V t b n M x L n t j a G 9 s L D R 9 J n F 1 b 3 Q 7 L C Z x d W 9 0 O 1 N l Y 3 R p b 2 4 x L 2 N s Z W F u Z W R f b W V y Z 2 V k X 2 h l Y X J 0 X 2 R h d G F z Z X Q v Q X V 0 b 1 J l b W 9 2 Z W R D b 2 x 1 b W 5 z M S 5 7 Z m J z L D V 9 J n F 1 b 3 Q 7 L C Z x d W 9 0 O 1 N l Y 3 R p b 2 4 x L 2 N s Z W F u Z W R f b W V y Z 2 V k X 2 h l Y X J 0 X 2 R h d G F z Z X Q v Q X V 0 b 1 J l b W 9 2 Z W R D b 2 x 1 b W 5 z M S 5 7 c m V z d G V j Z y w 2 f S Z x d W 9 0 O y w m c X V v d D t T Z W N 0 a W 9 u M S 9 j b G V h b m V k X 2 1 l c m d l Z F 9 o Z W F y d F 9 k Y X R h c 2 V 0 L 0 F 1 d G 9 S Z W 1 v d m V k Q 2 9 s d W 1 u c z E u e 3 R o Y W x h Y 2 h o L D d 9 J n F 1 b 3 Q 7 L C Z x d W 9 0 O 1 N l Y 3 R p b 2 4 x L 2 N s Z W F u Z W R f b W V y Z 2 V k X 2 h l Y X J 0 X 2 R h d G F z Z X Q v Q X V 0 b 1 J l b W 9 2 Z W R D b 2 x 1 b W 5 z M S 5 7 Z X h h b m c s O H 0 m c X V v d D s s J n F 1 b 3 Q 7 U 2 V j d G l v b j E v Y 2 x l Y W 5 l Z F 9 t Z X J n Z W R f a G V h c n R f Z G F 0 Y X N l d C 9 B d X R v U m V t b 3 Z l Z E N v b H V t b n M x L n t v b G R w Z W F r L D l 9 J n F 1 b 3 Q 7 L C Z x d W 9 0 O 1 N l Y 3 R p b 2 4 x L 2 N s Z W F u Z W R f b W V y Z 2 V k X 2 h l Y X J 0 X 2 R h d G F z Z X Q v Q X V 0 b 1 J l b W 9 2 Z W R D b 2 x 1 b W 5 z M S 5 7 c 2 x v c G U s M T B 9 J n F 1 b 3 Q 7 L C Z x d W 9 0 O 1 N l Y 3 R p b 2 4 x L 2 N s Z W F u Z W R f b W V y Z 2 V k X 2 h l Y X J 0 X 2 R h d G F z Z X Q v Q X V 0 b 1 J l b W 9 2 Z W R D b 2 x 1 b W 5 z M S 5 7 Y 2 E s M T F 9 J n F 1 b 3 Q 7 L C Z x d W 9 0 O 1 N l Y 3 R p b 2 4 x L 2 N s Z W F u Z W R f b W V y Z 2 V k X 2 h l Y X J 0 X 2 R h d G F z Z X Q v Q X V 0 b 1 J l b W 9 2 Z W R D b 2 x 1 b W 5 z M S 5 7 d G h h b C w x M n 0 m c X V v d D s s J n F 1 b 3 Q 7 U 2 V j d G l v b j E v Y 2 x l Y W 5 l Z F 9 t Z X J n Z W R f a G V h c n R f Z G F 0 Y X N l d C 9 B d X R v U m V t b 3 Z l Z E N v b H V t b n M x L n t 0 Y X J n Z X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X 2 1 l c m d l Z F 9 o Z W F y d F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b W V y Z 2 V k X 2 h l Y X J 0 X 2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t Z X J n Z W R f a G V h c n R f Z G F 0 Y X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6 U S a v O j I T Z L u v y B f x 5 A H A A A A A A I A A A A A A B B m A A A A A Q A A I A A A A A H 9 F 3 t T A Z D g z 8 3 j + 0 a i K W L F 0 w Y i U g s h P W + Q K t g 4 N N I 4 A A A A A A 6 A A A A A A g A A I A A A A B A P T n e d q D J k a g r j M 7 v B e 9 A E F N 2 c T 9 3 V I 8 i F Y / E / G L / V U A A A A M 8 9 K D O U J M d c / E n z q b H y t / H H J j + K b k F 2 M Q X s 7 Z d c x Z t k T 9 0 x R w K i q H L J o s v 9 M / U o y Q 4 a x Y v / m P e N h j G 7 0 C l x K G P B j n 3 y x I m 3 7 I m U t O + f m R y a Q A A A A B i R V 0 h G E / 1 O i n d J e v D H Q k 7 J t C + p R M P Y 1 N U S g K d h w G Q 4 E r O I F Y 6 L C 0 P w o C Y H d E y i d 1 l t 1 S b 7 V k + k 6 J g 3 0 U D 4 a y 4 = < / D a t a M a s h u p > 
</file>

<file path=customXml/itemProps1.xml><?xml version="1.0" encoding="utf-8"?>
<ds:datastoreItem xmlns:ds="http://schemas.openxmlformats.org/officeDocument/2006/customXml" ds:itemID="{E03FFD05-E995-4180-B009-EBBF68AC0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ORISINIL</vt:lpstr>
      <vt:lpstr>KONFIGURASI AWAL</vt:lpstr>
      <vt:lpstr>HITUNGAN MANUAL 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Baghas Rizaluddin</dc:creator>
  <cp:lastModifiedBy>Baghas Rizaluddin</cp:lastModifiedBy>
  <dcterms:created xsi:type="dcterms:W3CDTF">2024-11-13T04:23:16Z</dcterms:created>
  <dcterms:modified xsi:type="dcterms:W3CDTF">2024-12-05T15:19:22Z</dcterms:modified>
</cp:coreProperties>
</file>