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a785794ae321b91/Documents/SummerCampOfInnovativeTechnologies/Dokumenti/"/>
    </mc:Choice>
  </mc:AlternateContent>
  <xr:revisionPtr revIDLastSave="115" documentId="13_ncr:1_{6DCF9F17-D81E-40ED-99F7-B1CF5948902A}" xr6:coauthVersionLast="47" xr6:coauthVersionMax="47" xr10:uidLastSave="{78541D3F-B88E-4B76-8CE9-094DB32BF30B}"/>
  <bookViews>
    <workbookView xWindow="-98" yWindow="-98" windowWidth="24196" windowHeight="13096" xr2:uid="{29061E95-3861-4F78-A71A-770A01B038E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9" i="1" l="1"/>
  <c r="M29" i="1"/>
  <c r="N27" i="1"/>
  <c r="M27" i="1"/>
  <c r="M6" i="1"/>
  <c r="N6" i="1"/>
  <c r="M42" i="1"/>
  <c r="M20" i="1"/>
  <c r="N15" i="1"/>
  <c r="M15" i="1"/>
  <c r="E45" i="1"/>
  <c r="N42" i="1"/>
  <c r="N28" i="1"/>
  <c r="N20" i="1"/>
  <c r="M40" i="1"/>
  <c r="N40" i="1"/>
  <c r="M41" i="1"/>
  <c r="N41" i="1"/>
  <c r="N39" i="1"/>
  <c r="M39" i="1"/>
  <c r="N38" i="1"/>
  <c r="M38" i="1"/>
  <c r="N36" i="1"/>
  <c r="M36" i="1"/>
  <c r="M37" i="1"/>
  <c r="N37" i="1"/>
  <c r="N34" i="1"/>
  <c r="M34" i="1"/>
  <c r="N35" i="1"/>
  <c r="M35" i="1"/>
  <c r="N12" i="1"/>
  <c r="M12" i="1"/>
  <c r="N33" i="1"/>
  <c r="M33" i="1"/>
  <c r="N32" i="1"/>
  <c r="M32" i="1"/>
  <c r="N11" i="1"/>
  <c r="M11" i="1"/>
  <c r="M31" i="1"/>
  <c r="N31" i="1"/>
  <c r="M28" i="1"/>
  <c r="N30" i="1"/>
  <c r="M30" i="1"/>
  <c r="M16" i="1"/>
  <c r="N16" i="1"/>
  <c r="M10" i="1"/>
  <c r="N10" i="1"/>
  <c r="M17" i="1"/>
  <c r="N17" i="1"/>
  <c r="N9" i="1"/>
  <c r="M9" i="1"/>
  <c r="N5" i="1"/>
  <c r="M5" i="1"/>
  <c r="N26" i="1"/>
  <c r="M26" i="1"/>
  <c r="N14" i="1"/>
  <c r="M24" i="1"/>
  <c r="M4" i="1"/>
  <c r="N4" i="1"/>
  <c r="M7" i="1"/>
  <c r="N7" i="1"/>
  <c r="M8" i="1"/>
  <c r="N8" i="1"/>
  <c r="M13" i="1"/>
  <c r="N13" i="1"/>
  <c r="N24" i="1"/>
  <c r="M14" i="1"/>
  <c r="N19" i="1"/>
  <c r="N22" i="1"/>
  <c r="M22" i="1"/>
  <c r="N23" i="1"/>
  <c r="M23" i="1"/>
  <c r="N25" i="1"/>
  <c r="M25" i="1"/>
  <c r="N3" i="1"/>
  <c r="M44" i="1"/>
  <c r="M46" i="1"/>
  <c r="M3" i="1"/>
  <c r="N44" i="1"/>
  <c r="M21" i="1"/>
  <c r="M19" i="1"/>
  <c r="N21" i="1"/>
  <c r="N45" i="1" l="1"/>
  <c r="M45" i="1"/>
</calcChain>
</file>

<file path=xl/sharedStrings.xml><?xml version="1.0" encoding="utf-8"?>
<sst xmlns="http://schemas.openxmlformats.org/spreadsheetml/2006/main" count="382" uniqueCount="148">
  <si>
    <t>Number of parts:</t>
  </si>
  <si>
    <t>Part:</t>
  </si>
  <si>
    <t>EFM8UB11F16G</t>
  </si>
  <si>
    <t>Description:</t>
  </si>
  <si>
    <t>Price(1x):</t>
  </si>
  <si>
    <t>Price(5x):</t>
  </si>
  <si>
    <t>Price(10x):</t>
  </si>
  <si>
    <t>Price(20x):</t>
  </si>
  <si>
    <t>8-bit Microcontroler</t>
  </si>
  <si>
    <t>/</t>
  </si>
  <si>
    <t>Summer school of inovative technologies</t>
  </si>
  <si>
    <t>Status:</t>
  </si>
  <si>
    <t>LM358P</t>
  </si>
  <si>
    <t>OP Amplifier</t>
  </si>
  <si>
    <t>Price for 20 PCBs</t>
  </si>
  <si>
    <t>Price for 15 PCBs</t>
  </si>
  <si>
    <t>Farnell link:</t>
  </si>
  <si>
    <t>https://si.farnell.com/texas-instruments/lm358p/ic-op-amp-dual-dip8-358/dp/3117074?st=lm358</t>
  </si>
  <si>
    <t>https://si.farnell.com/silicon-labs/efm8ub11f16g-c-qsop24/mcu-8bit-50mhz-qsop-24/dp/2930499?st=efm8ub11f16g</t>
  </si>
  <si>
    <t>SUM:</t>
  </si>
  <si>
    <t>https://si.farnell.com/texas-instruments/tl071ip/ic-op-amp-jfet-pdip8/dp/3005120?st=tl071</t>
  </si>
  <si>
    <t>TL071IP</t>
  </si>
  <si>
    <t>Diode</t>
  </si>
  <si>
    <t>100uF Capacitor</t>
  </si>
  <si>
    <t>https://si.farnell.com/rubycon/25px100mefc5x11/cap-100-f-25v-20/dp/2346578?st=100uf</t>
  </si>
  <si>
    <t>25PX100MEFC5X11</t>
  </si>
  <si>
    <t>Price(50x):</t>
  </si>
  <si>
    <t>MAX:</t>
  </si>
  <si>
    <t>https://si.farnell.com/multicomp/mcwr04x4700ftl/res-470r-1-0-0625w-0402-thick/dp/2447178</t>
  </si>
  <si>
    <t xml:space="preserve"> MCWR04X4700FTL</t>
  </si>
  <si>
    <t>Price(100x):</t>
  </si>
  <si>
    <t>SUM:(75)</t>
  </si>
  <si>
    <t>LED Array</t>
  </si>
  <si>
    <t>https://si.farnell.com/lumex/ssa-lxb10hw-gf-lp/bar-graph-10-led-red-4mcd-105mw/dp/1020492?ost=ssa-lxb10hw-gf</t>
  </si>
  <si>
    <t>SSA-LXB10HW-GF/LP..</t>
  </si>
  <si>
    <t>609-4049-1-ND</t>
  </si>
  <si>
    <t>https://si.farnell.com/amphenol-icc-fci/10103593-0001lf/micro-usb-2-0-type-b-receptacle/dp/2293751?ost=609-4049-1-nd&amp;iscrfnonsku=true</t>
  </si>
  <si>
    <t>USB Connector</t>
  </si>
  <si>
    <t>L7805ABD2T-TR</t>
  </si>
  <si>
    <t>Voltage Regulator</t>
  </si>
  <si>
    <t>https://si.farnell.com/stmicroelectronics/l7805abd2t-tr/ic-v-reg-5-0v-d2pak-3-7805/dp/1366571?st=l7805abd2t-tr</t>
  </si>
  <si>
    <t>ABM-712-RC</t>
  </si>
  <si>
    <t>Microphone</t>
  </si>
  <si>
    <t>https://si.farnell.com/pro-signal/abm-712-rc/microphone-solder-pad/dp/1736569?ost=ABM-712-RC&amp;exaMfpn=true&amp;searchref=searchlookahead&amp;scope=partnumberlookahead</t>
  </si>
  <si>
    <t>1.03</t>
  </si>
  <si>
    <t>BAT48</t>
  </si>
  <si>
    <t>Schotkey diode</t>
  </si>
  <si>
    <t>https://si.farnell.com/stmicroelectronics/bat48/diode-schottky-small-signal/dp/9801472?st=bat48</t>
  </si>
  <si>
    <t>100nF Capacitor</t>
  </si>
  <si>
    <t>https://si.farnell.com/epcos/b32520c3104k289/cap-0-1-f-250v-10-pet/dp/2797783?st=b32520</t>
  </si>
  <si>
    <t>B32520C3104K289</t>
  </si>
  <si>
    <t>https://si.farnell.com/multicomp/mcre000064/res-180k-5-125mw-axial-carbon/dp/1700267?st=180k</t>
  </si>
  <si>
    <t>MCRE000064</t>
  </si>
  <si>
    <t>180k Ω Resistor</t>
  </si>
  <si>
    <t>2.2uF Capacitor</t>
  </si>
  <si>
    <t>https://si.farnell.com/tdk/fg28x5r1e225krt06/cap-2-2uf-25v-mlcc-radial/dp/3288106?st=2.2uf</t>
  </si>
  <si>
    <t>FG28X5R1E225KRT06</t>
  </si>
  <si>
    <t>220nF Capacitor</t>
  </si>
  <si>
    <t>https://si.farnell.com/kemet/c1206c224k5ractu/cap-0-22-f-50v-10-x7r-1206/dp/1414725?st=220nf</t>
  </si>
  <si>
    <t>C1206C224K5RACTU</t>
  </si>
  <si>
    <t>https://si.farnell.com/avx/12065c104jat2a/cap-0-1-f-50v-5-x7r-1206/dp/2280701?st=100nf</t>
  </si>
  <si>
    <t>12065C104JAT2A</t>
  </si>
  <si>
    <t>4.2uF Capacitor</t>
  </si>
  <si>
    <t>https://si.farnell.com/tdk/c3216x7r1e475k160ac/cap-4-7-f-25v-10-x7r-1206/dp/1907356</t>
  </si>
  <si>
    <t>C3216X7R1E475K160AC</t>
  </si>
  <si>
    <t>42375-1856</t>
  </si>
  <si>
    <t>https://si.farnell.com/molex/42375-1856/connector-header-3pos-1row-2-54mm/dp/3049570?st=pinheader</t>
  </si>
  <si>
    <t>3-pin pinheader</t>
  </si>
  <si>
    <t>1N4007RLG</t>
  </si>
  <si>
    <t>https://si.farnell.com/on-semiconductor/1n4007rlg/diode-standard-1a-1kv-axial/dp/2317417?st=1n4007</t>
  </si>
  <si>
    <t>100kΩ Resistor</t>
  </si>
  <si>
    <t>https://si.farnell.com/multicomp/mcre000061/res-100k-5-125mw-axial-carbon/dp/1700264</t>
  </si>
  <si>
    <t>MCRE000061</t>
  </si>
  <si>
    <t>MCRE000037</t>
  </si>
  <si>
    <t>1kΩ Resistor</t>
  </si>
  <si>
    <t>https://si.farnell.com/multicomp/mcre000037/res-1k-5-125mw-axial-carbon-film/dp/1700237</t>
  </si>
  <si>
    <t>https://si.farnell.com/w/c/passive-components/resistors-fixed-value/through-hole-resistors?resistance=10kohm&amp;ost=10k</t>
  </si>
  <si>
    <t>10kΩ Resistor</t>
  </si>
  <si>
    <t>MCRE000049</t>
  </si>
  <si>
    <t>MC0805N3R0C101A2.54MM</t>
  </si>
  <si>
    <t>3pF Capacitor</t>
  </si>
  <si>
    <t>https://si.farnell.com/multicomp/mc0805n3r0c101a2-54mm/ceramic-capacitor-3pf-100v-c0g/dp/1694246</t>
  </si>
  <si>
    <t>10uF Capacitor</t>
  </si>
  <si>
    <t>https://si.farnell.com/rubycon/63px10mefc5x11/cap-10-f-63v-20/dp/2346610</t>
  </si>
  <si>
    <t>63PX10MEFC5X11</t>
  </si>
  <si>
    <t>4.7kΩ Resistor</t>
  </si>
  <si>
    <t>https://si.farnell.com/multicomp/mcre000045/res-4k7-5-125mw-axial-carbon-film/dp/1700245?st=4.7kohm</t>
  </si>
  <si>
    <t>MCRE000045</t>
  </si>
  <si>
    <t>4.7MΩ Resistor</t>
  </si>
  <si>
    <t>MCRE000081</t>
  </si>
  <si>
    <t>https://si.farnell.com/multicomp/mcre000081/res-4m7-5-125mw-axial-carbon-film/dp/1700286</t>
  </si>
  <si>
    <t>10pF Capacitor</t>
  </si>
  <si>
    <t>RDEC71H475K2M1H03A</t>
  </si>
  <si>
    <t>https://si.farnell.com/murata/rdec71h475k2m1h03a/cap-4-7uf-50v-mlcc-radial/dp/2990793</t>
  </si>
  <si>
    <t>30Ω Resistor</t>
  </si>
  <si>
    <t>300Ω Resistor</t>
  </si>
  <si>
    <t>https://si.farnell.com/multicomp/mf12-300r/res-300r-1-125mw-axial-metal-film/dp/9342982?st=300%20ohm</t>
  </si>
  <si>
    <t>MF12 300R</t>
  </si>
  <si>
    <t>MF12 30R</t>
  </si>
  <si>
    <t>https://si.farnell.com/multicomp/mf12-30r/res-30r-1-125mw-axial-metal-film/dp/9343024?st=30%20ohm</t>
  </si>
  <si>
    <t>Zenner diode</t>
  </si>
  <si>
    <t>BZX79C4V7</t>
  </si>
  <si>
    <t>https://si.farnell.com/on-semiconductor/bzx79c4v7/diode-zener-vz-4-7v/dp/1651557?st=zenner</t>
  </si>
  <si>
    <t>2.2MΩ Resistor</t>
  </si>
  <si>
    <t>VR25000002204JA500</t>
  </si>
  <si>
    <t>https://si.farnell.com/vishay/vr25000002204ja500/res-2m2-5-250mw-axial-metal-film/dp/2056502?st=2.2mohm</t>
  </si>
  <si>
    <t>https://si.farnell.com/multicomp-pro/mp006982/res-2m4-0-25w-axial-metal-film/dp/3650161?st=2.4mohm</t>
  </si>
  <si>
    <t>2.4MΩ Resistor</t>
  </si>
  <si>
    <t>MP006982</t>
  </si>
  <si>
    <t>Pushbutton</t>
  </si>
  <si>
    <t>47kΩ Resistor</t>
  </si>
  <si>
    <t>MCRE000057</t>
  </si>
  <si>
    <t>https://si.farnell.com/multicomp/mcre000057/res-47k-5-125mw-axial-carbon-film/dp/1700259</t>
  </si>
  <si>
    <t>220kΩ Resistor</t>
  </si>
  <si>
    <t>https://si.farnell.com/multicomp/mcre000065/res-220k-5-125mw-axial-carbon/dp/1700268</t>
  </si>
  <si>
    <t>MCRE000065</t>
  </si>
  <si>
    <t>3386P-1-204LF</t>
  </si>
  <si>
    <t>https://si.farnell.com/bourns/3386p-1-204lf/trimmer-200k/dp/9355090?ost=3386p&amp;krypto=Hf6s%2BT1DJJd2wvl1U9XdguNuCkVfhBFsYAlieNHpl46Ws8Njw4Ow6Uwb5GfgBt1JpdahQEZMRYWsyWlsHKJsOeBPjemCwZfucVitnpkCcvA%3D</t>
  </si>
  <si>
    <t>200kΩ Trimmer</t>
  </si>
  <si>
    <t>2M Trimmer</t>
  </si>
  <si>
    <t>3386F-1-205LF</t>
  </si>
  <si>
    <t>https://si.farnell.com/bourns/3386f-1-205lf/trimmer-pot-2mohm-10-1turn-th/dp/2328524?ost=3386f&amp;krypto=se8dPP0Zy7MEabDM0WNK7lYlA%2F9HjDEcJzVeWUG%2FhV9StzOh0r4jn9cUrYnxSvjV6DEX9Qwdp0YpXpM9rox0zA8DOi9A36%2BX7t1ZbOFuTWE%3D</t>
  </si>
  <si>
    <t>1M Ressistor</t>
  </si>
  <si>
    <t>https://si.farnell.com/multicomp/mcre000073/res-1m-5-125mw-axial-carbon-film/dp/1700277</t>
  </si>
  <si>
    <t>MCRE000073</t>
  </si>
  <si>
    <t>https://si.farnell.com/texas-instruments/lm324an/ic-op-amp-quad-12mhz/dp/3117049?st=lm324</t>
  </si>
  <si>
    <t>LM324AN</t>
  </si>
  <si>
    <t>470 Ω Resistor</t>
  </si>
  <si>
    <t>IC</t>
  </si>
  <si>
    <t>U</t>
  </si>
  <si>
    <t>C</t>
  </si>
  <si>
    <t>R</t>
  </si>
  <si>
    <t>D</t>
  </si>
  <si>
    <t>LED</t>
  </si>
  <si>
    <t>J</t>
  </si>
  <si>
    <t>MIC</t>
  </si>
  <si>
    <t>CON</t>
  </si>
  <si>
    <t>S</t>
  </si>
  <si>
    <t>SWITCH</t>
  </si>
  <si>
    <t>1N4007 SMD</t>
  </si>
  <si>
    <t>RCER71H104K0M1H03A</t>
  </si>
  <si>
    <t>https://si.farnell.com/multicomp/mchp06w2f1003t5e/res-100k-1-0-5w-1206-thick-film/dp/1576656</t>
  </si>
  <si>
    <t>MCHP06W2F1003T5E</t>
  </si>
  <si>
    <t>CRGH1206J1K0</t>
  </si>
  <si>
    <t>https://si.farnell.com/te-connectivity/crgh1206j1k0/res-1k-5-0-5w-1206-thick-film/dp/2331865#</t>
  </si>
  <si>
    <t>Designator:</t>
  </si>
  <si>
    <t>https://si.farnell.com/multicomp-pro/1n4007-smd/rectifier-1kv-1a-do-214ac/dp/3234222?st=1n4007</t>
  </si>
  <si>
    <t>https://si.farnell.com/murata/rcer71h104k0m1h03a/cap-0-1uf-50v-mlcc-radial/dp/2990750?ost=rcer71h104k0m1h03a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</si>
</sst>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\ [$€-1]"/>
    <numFmt numFmtId="165" formatCode="_-* #,##0.00\ [$€-1]_-;\-* #,##0.00\ [$€-1]_-;_-* &quot;-&quot;??\ [$€-1]_-;_-@_-"/>
    <numFmt numFmtId="166" formatCode="#,##0.000\ [$€-1]"/>
  </numFmts>
  <fonts count="7" x14ac:knownFonts="1">
    <font>
      <sz val="11"/>
      <color theme="1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theme="5" tint="-0.249977111117893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</fills>
  <borders count="18">
    <border>
      <left/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medium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/>
      <top style="medium">
        <color auto="1"/>
      </top>
      <bottom style="double">
        <color auto="1"/>
      </bottom>
      <diagonal/>
    </border>
    <border>
      <left/>
      <right/>
      <top style="medium">
        <color auto="1"/>
      </top>
      <bottom style="double">
        <color auto="1"/>
      </bottom>
      <diagonal/>
    </border>
    <border>
      <left/>
      <right style="double">
        <color auto="1"/>
      </right>
      <top style="medium">
        <color auto="1"/>
      </top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7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164" fontId="0" fillId="0" borderId="0" xfId="0" applyNumberFormat="1" applyAlignment="1">
      <alignment horizontal="center"/>
    </xf>
    <xf numFmtId="0" fontId="0" fillId="4" borderId="2" xfId="0" applyFill="1" applyBorder="1" applyAlignment="1">
      <alignment horizontal="center"/>
    </xf>
    <xf numFmtId="0" fontId="1" fillId="2" borderId="1" xfId="0" applyFont="1" applyFill="1" applyBorder="1"/>
    <xf numFmtId="0" fontId="0" fillId="3" borderId="2" xfId="0" applyFill="1" applyBorder="1" applyAlignment="1">
      <alignment horizontal="center"/>
    </xf>
    <xf numFmtId="164" fontId="0" fillId="3" borderId="2" xfId="0" applyNumberFormat="1" applyFill="1" applyBorder="1" applyAlignment="1">
      <alignment horizontal="center"/>
    </xf>
    <xf numFmtId="0" fontId="0" fillId="6" borderId="1" xfId="0" applyFill="1" applyBorder="1"/>
    <xf numFmtId="0" fontId="0" fillId="7" borderId="2" xfId="0" applyFill="1" applyBorder="1" applyAlignment="1">
      <alignment horizontal="center"/>
    </xf>
    <xf numFmtId="164" fontId="0" fillId="7" borderId="2" xfId="0" applyNumberFormat="1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2" fillId="7" borderId="3" xfId="1" applyFill="1" applyBorder="1" applyAlignment="1">
      <alignment horizontal="center"/>
    </xf>
    <xf numFmtId="0" fontId="2" fillId="3" borderId="3" xfId="1" applyFill="1" applyBorder="1" applyAlignment="1">
      <alignment horizontal="center"/>
    </xf>
    <xf numFmtId="1" fontId="0" fillId="3" borderId="2" xfId="0" applyNumberFormat="1" applyFill="1" applyBorder="1" applyAlignment="1">
      <alignment horizontal="center"/>
    </xf>
    <xf numFmtId="1" fontId="0" fillId="7" borderId="2" xfId="0" applyNumberForma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0" borderId="0" xfId="0" applyAlignment="1">
      <alignment horizontal="right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right"/>
    </xf>
    <xf numFmtId="1" fontId="0" fillId="0" borderId="0" xfId="0" applyNumberFormat="1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5" fillId="6" borderId="2" xfId="0" applyFont="1" applyFill="1" applyBorder="1" applyAlignment="1">
      <alignment horizontal="center"/>
    </xf>
    <xf numFmtId="166" fontId="0" fillId="7" borderId="2" xfId="0" applyNumberForma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0" fillId="6" borderId="4" xfId="0" applyFill="1" applyBorder="1"/>
    <xf numFmtId="0" fontId="0" fillId="6" borderId="5" xfId="0" applyFill="1" applyBorder="1" applyAlignment="1">
      <alignment horizontal="center"/>
    </xf>
    <xf numFmtId="1" fontId="0" fillId="7" borderId="5" xfId="0" applyNumberFormat="1" applyFill="1" applyBorder="1" applyAlignment="1">
      <alignment horizontal="center"/>
    </xf>
    <xf numFmtId="164" fontId="0" fillId="7" borderId="5" xfId="0" applyNumberFormat="1" applyFill="1" applyBorder="1" applyAlignment="1">
      <alignment horizontal="center"/>
    </xf>
    <xf numFmtId="0" fontId="2" fillId="7" borderId="6" xfId="1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1" fontId="0" fillId="4" borderId="10" xfId="0" applyNumberFormat="1" applyFill="1" applyBorder="1" applyAlignment="1">
      <alignment horizontal="center"/>
    </xf>
    <xf numFmtId="164" fontId="0" fillId="4" borderId="11" xfId="0" applyNumberFormat="1" applyFill="1" applyBorder="1"/>
    <xf numFmtId="0" fontId="0" fillId="4" borderId="15" xfId="0" applyFill="1" applyBorder="1" applyAlignment="1">
      <alignment horizontal="right"/>
    </xf>
    <xf numFmtId="0" fontId="0" fillId="4" borderId="16" xfId="0" applyFill="1" applyBorder="1" applyAlignment="1">
      <alignment horizontal="right"/>
    </xf>
    <xf numFmtId="0" fontId="0" fillId="4" borderId="17" xfId="0" applyFill="1" applyBorder="1" applyAlignment="1">
      <alignment horizontal="right"/>
    </xf>
    <xf numFmtId="0" fontId="0" fillId="4" borderId="12" xfId="0" applyFill="1" applyBorder="1" applyAlignment="1">
      <alignment horizontal="right"/>
    </xf>
    <xf numFmtId="0" fontId="0" fillId="4" borderId="13" xfId="0" applyFill="1" applyBorder="1" applyAlignment="1">
      <alignment horizontal="right"/>
    </xf>
    <xf numFmtId="0" fontId="0" fillId="4" borderId="14" xfId="0" applyFill="1" applyBorder="1" applyAlignment="1">
      <alignment horizontal="right"/>
    </xf>
    <xf numFmtId="164" fontId="6" fillId="4" borderId="10" xfId="0" applyNumberFormat="1" applyFont="1" applyFill="1" applyBorder="1"/>
    <xf numFmtId="165" fontId="4" fillId="4" borderId="10" xfId="0" applyNumberFormat="1" applyFont="1" applyFill="1" applyBorder="1"/>
    <xf numFmtId="0" fontId="5" fillId="3" borderId="2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si.farnell.com/tdk/fg28x5r1e225krt06/cap-2-2uf-25v-mlcc-radial/dp/3288106?st=2.2uf" TargetMode="External"/><Relationship Id="rId18" Type="http://schemas.openxmlformats.org/officeDocument/2006/relationships/hyperlink" Target="https://si.farnell.com/on-semiconductor/1n4007rlg/diode-standard-1a-1kv-axial/dp/2317417?st=1n4007" TargetMode="External"/><Relationship Id="rId26" Type="http://schemas.openxmlformats.org/officeDocument/2006/relationships/hyperlink" Target="https://si.farnell.com/murata/rdec71h475k2m1h03a/cap-4-7uf-50v-mlcc-radial/dp/2990793" TargetMode="External"/><Relationship Id="rId39" Type="http://schemas.openxmlformats.org/officeDocument/2006/relationships/hyperlink" Target="https://si.farnell.com/te-connectivity/crgh1206j1k0/res-1k-5-0-5w-1206-thick-film/dp/2331865" TargetMode="External"/><Relationship Id="rId21" Type="http://schemas.openxmlformats.org/officeDocument/2006/relationships/hyperlink" Target="https://si.farnell.com/w/c/passive-components/resistors-fixed-value/through-hole-resistors?resistance=10kohm&amp;ost=10k" TargetMode="External"/><Relationship Id="rId34" Type="http://schemas.openxmlformats.org/officeDocument/2006/relationships/hyperlink" Target="https://si.farnell.com/bourns/3386p-1-204lf/trimmer-200k/dp/9355090?ost=3386p&amp;krypto=Hf6s%2BT1DJJd2wvl1U9XdguNuCkVfhBFsYAlieNHpl46Ws8Njw4Ow6Uwb5GfgBt1JpdahQEZMRYWsyWlsHKJsOeBPjemCwZfucVitnpkCcvA%3D" TargetMode="External"/><Relationship Id="rId42" Type="http://schemas.openxmlformats.org/officeDocument/2006/relationships/printerSettings" Target="../printerSettings/printerSettings1.bin"/><Relationship Id="rId7" Type="http://schemas.openxmlformats.org/officeDocument/2006/relationships/hyperlink" Target="https://si.farnell.com/amphenol-icc-fci/10103593-0001lf/micro-usb-2-0-type-b-receptacle/dp/2293751?ost=609-4049-1-nd&amp;iscrfnonsku=true" TargetMode="External"/><Relationship Id="rId2" Type="http://schemas.openxmlformats.org/officeDocument/2006/relationships/hyperlink" Target="https://si.farnell.com/silicon-labs/efm8ub11f16g-c-qsop24/mcu-8bit-50mhz-qsop-24/dp/2930499?st=efm8ub11f16g" TargetMode="External"/><Relationship Id="rId16" Type="http://schemas.openxmlformats.org/officeDocument/2006/relationships/hyperlink" Target="https://si.farnell.com/tdk/c3216x7r1e475k160ac/cap-4-7-f-25v-10-x7r-1206/dp/1907356" TargetMode="External"/><Relationship Id="rId20" Type="http://schemas.openxmlformats.org/officeDocument/2006/relationships/hyperlink" Target="https://si.farnell.com/multicomp/mcre000037/res-1k-5-125mw-axial-carbon-film/dp/1700237" TargetMode="External"/><Relationship Id="rId29" Type="http://schemas.openxmlformats.org/officeDocument/2006/relationships/hyperlink" Target="https://si.farnell.com/on-semiconductor/bzx79c4v7/diode-zener-vz-4-7v/dp/1651557?st=zenner" TargetMode="External"/><Relationship Id="rId41" Type="http://schemas.openxmlformats.org/officeDocument/2006/relationships/hyperlink" Target="https://si.farnell.com/murata/rcer71h104k0m1h03a/cap-0-1uf-50v-mlcc-radial/dp/2990750?ost=rcer71h104k0m1h03a" TargetMode="External"/><Relationship Id="rId1" Type="http://schemas.openxmlformats.org/officeDocument/2006/relationships/hyperlink" Target="https://si.farnell.com/texas-instruments/lm358p/ic-op-amp-dual-dip8-358/dp/3117074?st=lm358" TargetMode="External"/><Relationship Id="rId6" Type="http://schemas.openxmlformats.org/officeDocument/2006/relationships/hyperlink" Target="https://si.farnell.com/lumex/ssa-lxb10hw-gf-lp/bar-graph-10-led-red-4mcd-105mw/dp/1020492?ost=ssa-lxb10hw-gf" TargetMode="External"/><Relationship Id="rId11" Type="http://schemas.openxmlformats.org/officeDocument/2006/relationships/hyperlink" Target="https://si.farnell.com/epcos/b32520c3104k289/cap-0-1-f-250v-10-pet/dp/2797783?st=b32520" TargetMode="External"/><Relationship Id="rId24" Type="http://schemas.openxmlformats.org/officeDocument/2006/relationships/hyperlink" Target="https://si.farnell.com/multicomp/mcre000045/res-4k7-5-125mw-axial-carbon-film/dp/1700245?st=4.7kohm" TargetMode="External"/><Relationship Id="rId32" Type="http://schemas.openxmlformats.org/officeDocument/2006/relationships/hyperlink" Target="https://si.farnell.com/multicomp/mcre000057/res-47k-5-125mw-axial-carbon-film/dp/1700259" TargetMode="External"/><Relationship Id="rId37" Type="http://schemas.openxmlformats.org/officeDocument/2006/relationships/hyperlink" Target="https://si.farnell.com/texas-instruments/lm324an/ic-op-amp-quad-12mhz/dp/3117049?st=lm324" TargetMode="External"/><Relationship Id="rId40" Type="http://schemas.openxmlformats.org/officeDocument/2006/relationships/hyperlink" Target="https://si.farnell.com/multicomp-pro/1n4007-smd/rectifier-1kv-1a-do-214ac/dp/3234222?st=1n4007" TargetMode="External"/><Relationship Id="rId5" Type="http://schemas.openxmlformats.org/officeDocument/2006/relationships/hyperlink" Target="https://si.farnell.com/multicomp/mcwr04x4700ftl/res-470r-1-0-0625w-0402-thick/dp/2447178" TargetMode="External"/><Relationship Id="rId15" Type="http://schemas.openxmlformats.org/officeDocument/2006/relationships/hyperlink" Target="https://si.farnell.com/avx/12065c104jat2a/cap-0-1-f-50v-5-x7r-1206/dp/2280701?st=100nf" TargetMode="External"/><Relationship Id="rId23" Type="http://schemas.openxmlformats.org/officeDocument/2006/relationships/hyperlink" Target="https://si.farnell.com/rubycon/63px10mefc5x11/cap-10-f-63v-20/dp/2346610" TargetMode="External"/><Relationship Id="rId28" Type="http://schemas.openxmlformats.org/officeDocument/2006/relationships/hyperlink" Target="https://si.farnell.com/multicomp/mf12-30r/res-30r-1-125mw-axial-metal-film/dp/9343024?st=30%20ohm" TargetMode="External"/><Relationship Id="rId36" Type="http://schemas.openxmlformats.org/officeDocument/2006/relationships/hyperlink" Target="https://si.farnell.com/multicomp/mcre000073/res-1m-5-125mw-axial-carbon-film/dp/1700277" TargetMode="External"/><Relationship Id="rId10" Type="http://schemas.openxmlformats.org/officeDocument/2006/relationships/hyperlink" Target="https://si.farnell.com/stmicroelectronics/bat48/diode-schottky-small-signal/dp/9801472?st=bat48" TargetMode="External"/><Relationship Id="rId19" Type="http://schemas.openxmlformats.org/officeDocument/2006/relationships/hyperlink" Target="https://si.farnell.com/multicomp/mcre000061/res-100k-5-125mw-axial-carbon/dp/1700264" TargetMode="External"/><Relationship Id="rId31" Type="http://schemas.openxmlformats.org/officeDocument/2006/relationships/hyperlink" Target="https://si.farnell.com/multicomp-pro/mp006982/res-2m4-0-25w-axial-metal-film/dp/3650161?st=2.4mohm" TargetMode="External"/><Relationship Id="rId4" Type="http://schemas.openxmlformats.org/officeDocument/2006/relationships/hyperlink" Target="https://si.farnell.com/rubycon/25px100mefc5x11/cap-100-f-25v-20/dp/2346578?st=100uf" TargetMode="External"/><Relationship Id="rId9" Type="http://schemas.openxmlformats.org/officeDocument/2006/relationships/hyperlink" Target="https://si.farnell.com/pro-signal/abm-712-rc/microphone-solder-pad/dp/1736569?ost=ABM-712-RC&amp;exaMfpn=true&amp;searchref=searchlookahead&amp;scope=partnumberlookahead" TargetMode="External"/><Relationship Id="rId14" Type="http://schemas.openxmlformats.org/officeDocument/2006/relationships/hyperlink" Target="https://si.farnell.com/kemet/c1206c224k5ractu/cap-0-22-f-50v-10-x7r-1206/dp/1414725?st=220nf" TargetMode="External"/><Relationship Id="rId22" Type="http://schemas.openxmlformats.org/officeDocument/2006/relationships/hyperlink" Target="https://si.farnell.com/multicomp/mc0805n3r0c101a2-54mm/ceramic-capacitor-3pf-100v-c0g/dp/1694246" TargetMode="External"/><Relationship Id="rId27" Type="http://schemas.openxmlformats.org/officeDocument/2006/relationships/hyperlink" Target="https://si.farnell.com/multicomp/mf12-300r/res-300r-1-125mw-axial-metal-film/dp/9342982?st=300%20ohm" TargetMode="External"/><Relationship Id="rId30" Type="http://schemas.openxmlformats.org/officeDocument/2006/relationships/hyperlink" Target="https://si.farnell.com/vishay/vr25000002204ja500/res-2m2-5-250mw-axial-metal-film/dp/2056502?st=2.2mohm" TargetMode="External"/><Relationship Id="rId35" Type="http://schemas.openxmlformats.org/officeDocument/2006/relationships/hyperlink" Target="https://si.farnell.com/bourns/3386f-1-205lf/trimmer-pot-2mohm-10-1turn-th/dp/2328524?ost=3386f&amp;krypto=se8dPP0Zy7MEabDM0WNK7lYlA%2F9HjDEcJzVeWUG%2FhV9StzOh0r4jn9cUrYnxSvjV6DEX9Qwdp0YpXpM9rox0zA8DOi9A36%2BX7t1ZbOFuTWE%3D" TargetMode="External"/><Relationship Id="rId8" Type="http://schemas.openxmlformats.org/officeDocument/2006/relationships/hyperlink" Target="https://si.farnell.com/stmicroelectronics/l7805abd2t-tr/ic-v-reg-5-0v-d2pak-3-7805/dp/1366571?st=l7805abd2t-tr" TargetMode="External"/><Relationship Id="rId3" Type="http://schemas.openxmlformats.org/officeDocument/2006/relationships/hyperlink" Target="https://si.farnell.com/texas-instruments/tl071ip/ic-op-amp-jfet-pdip8/dp/3005120?st=tl071" TargetMode="External"/><Relationship Id="rId12" Type="http://schemas.openxmlformats.org/officeDocument/2006/relationships/hyperlink" Target="https://si.farnell.com/multicomp/mcre000064/res-180k-5-125mw-axial-carbon/dp/1700267?st=180k" TargetMode="External"/><Relationship Id="rId17" Type="http://schemas.openxmlformats.org/officeDocument/2006/relationships/hyperlink" Target="https://si.farnell.com/molex/42375-1856/connector-header-3pos-1row-2-54mm/dp/3049570?st=pinheader" TargetMode="External"/><Relationship Id="rId25" Type="http://schemas.openxmlformats.org/officeDocument/2006/relationships/hyperlink" Target="https://si.farnell.com/multicomp/mcre000081/res-4m7-5-125mw-axial-carbon-film/dp/1700286" TargetMode="External"/><Relationship Id="rId33" Type="http://schemas.openxmlformats.org/officeDocument/2006/relationships/hyperlink" Target="https://si.farnell.com/multicomp/mcre000065/res-220k-5-125mw-axial-carbon/dp/1700268" TargetMode="External"/><Relationship Id="rId38" Type="http://schemas.openxmlformats.org/officeDocument/2006/relationships/hyperlink" Target="https://si.farnell.com/multicomp/mchp06w2f1003t5e/res-100k-1-0-5w-1206-thick-film/dp/157665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3C93E-4727-46D4-B9CF-06DDCFED9428}">
  <dimension ref="B1:O66"/>
  <sheetViews>
    <sheetView tabSelected="1" topLeftCell="A22" zoomScaleNormal="100" workbookViewId="0">
      <selection activeCell="A5" sqref="A5"/>
    </sheetView>
  </sheetViews>
  <sheetFormatPr defaultRowHeight="14.25" x14ac:dyDescent="0.45"/>
  <cols>
    <col min="2" max="2" width="6.46484375" customWidth="1"/>
    <col min="3" max="3" width="34" bestFit="1" customWidth="1"/>
    <col min="4" max="4" width="25.9296875" customWidth="1"/>
    <col min="5" max="6" width="17.73046875" bestFit="1" customWidth="1"/>
    <col min="8" max="10" width="9.53125" bestFit="1" customWidth="1"/>
    <col min="11" max="11" width="9.53125" customWidth="1"/>
    <col min="12" max="12" width="10.53125" bestFit="1" customWidth="1"/>
    <col min="13" max="14" width="14.73046875" bestFit="1" customWidth="1"/>
    <col min="15" max="15" width="213.46484375" bestFit="1" customWidth="1"/>
  </cols>
  <sheetData>
    <row r="1" spans="2:15" x14ac:dyDescent="0.45">
      <c r="B1" s="21" t="s">
        <v>10</v>
      </c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3"/>
    </row>
    <row r="2" spans="2:15" x14ac:dyDescent="0.45">
      <c r="B2" s="46" t="s">
        <v>11</v>
      </c>
      <c r="C2" s="4" t="s">
        <v>145</v>
      </c>
      <c r="D2" s="4" t="s">
        <v>1</v>
      </c>
      <c r="E2" s="4" t="s">
        <v>0</v>
      </c>
      <c r="F2" s="4" t="s">
        <v>3</v>
      </c>
      <c r="G2" s="4" t="s">
        <v>4</v>
      </c>
      <c r="H2" s="4" t="s">
        <v>5</v>
      </c>
      <c r="I2" s="4" t="s">
        <v>6</v>
      </c>
      <c r="J2" s="4" t="s">
        <v>7</v>
      </c>
      <c r="K2" s="4" t="s">
        <v>26</v>
      </c>
      <c r="L2" s="4" t="s">
        <v>30</v>
      </c>
      <c r="M2" s="4" t="s">
        <v>14</v>
      </c>
      <c r="N2" s="4" t="s">
        <v>15</v>
      </c>
      <c r="O2" s="24" t="s">
        <v>16</v>
      </c>
    </row>
    <row r="3" spans="2:15" x14ac:dyDescent="0.45">
      <c r="B3" s="8"/>
      <c r="C3" s="25" t="s">
        <v>130</v>
      </c>
      <c r="D3" s="9" t="s">
        <v>25</v>
      </c>
      <c r="E3" s="15">
        <v>1</v>
      </c>
      <c r="F3" s="9" t="s">
        <v>23</v>
      </c>
      <c r="G3" s="10" t="s">
        <v>9</v>
      </c>
      <c r="H3" s="10">
        <v>0.19</v>
      </c>
      <c r="I3" s="10" t="s">
        <v>9</v>
      </c>
      <c r="J3" s="10" t="s">
        <v>9</v>
      </c>
      <c r="K3" s="10">
        <v>0.09</v>
      </c>
      <c r="L3" s="10" t="s">
        <v>9</v>
      </c>
      <c r="M3" s="10">
        <f>20*K3*E3</f>
        <v>1.7999999999999998</v>
      </c>
      <c r="N3" s="10">
        <f>15*K3*E3</f>
        <v>1.3499999999999999</v>
      </c>
      <c r="O3" s="12" t="s">
        <v>24</v>
      </c>
    </row>
    <row r="4" spans="2:15" x14ac:dyDescent="0.45">
      <c r="B4" s="8"/>
      <c r="C4" s="26" t="s">
        <v>130</v>
      </c>
      <c r="D4" s="9" t="s">
        <v>50</v>
      </c>
      <c r="E4" s="9">
        <v>1</v>
      </c>
      <c r="F4" s="9" t="s">
        <v>48</v>
      </c>
      <c r="G4" s="10" t="s">
        <v>9</v>
      </c>
      <c r="H4" s="10" t="s">
        <v>9</v>
      </c>
      <c r="I4" s="10">
        <v>0.308</v>
      </c>
      <c r="J4" s="10" t="s">
        <v>9</v>
      </c>
      <c r="K4" s="10" t="s">
        <v>9</v>
      </c>
      <c r="L4" s="10">
        <v>0.24</v>
      </c>
      <c r="M4" s="10">
        <f>20*I4*E4</f>
        <v>6.16</v>
      </c>
      <c r="N4" s="10">
        <f>15*I4*E4</f>
        <v>4.62</v>
      </c>
      <c r="O4" s="12" t="s">
        <v>49</v>
      </c>
    </row>
    <row r="5" spans="2:15" x14ac:dyDescent="0.45">
      <c r="B5" s="8"/>
      <c r="C5" s="26" t="s">
        <v>130</v>
      </c>
      <c r="D5" s="9" t="s">
        <v>56</v>
      </c>
      <c r="E5" s="9">
        <v>5</v>
      </c>
      <c r="F5" s="9" t="s">
        <v>54</v>
      </c>
      <c r="G5" s="10" t="s">
        <v>9</v>
      </c>
      <c r="H5" s="10">
        <v>0.378</v>
      </c>
      <c r="I5" s="10" t="s">
        <v>9</v>
      </c>
      <c r="J5" s="10" t="s">
        <v>9</v>
      </c>
      <c r="K5" s="10">
        <v>0.19800000000000001</v>
      </c>
      <c r="L5" s="10" t="s">
        <v>9</v>
      </c>
      <c r="M5" s="10">
        <f>20*K5*E5</f>
        <v>19.8</v>
      </c>
      <c r="N5" s="10">
        <f>15*K5*E5</f>
        <v>14.850000000000001</v>
      </c>
      <c r="O5" s="12" t="s">
        <v>55</v>
      </c>
    </row>
    <row r="6" spans="2:15" x14ac:dyDescent="0.45">
      <c r="B6" s="8"/>
      <c r="C6" s="26" t="s">
        <v>130</v>
      </c>
      <c r="D6" s="9" t="s">
        <v>140</v>
      </c>
      <c r="E6" s="9">
        <v>2</v>
      </c>
      <c r="F6" s="9" t="s">
        <v>48</v>
      </c>
      <c r="G6" s="10" t="s">
        <v>9</v>
      </c>
      <c r="H6" s="10">
        <v>0.17299999999999999</v>
      </c>
      <c r="I6" s="10" t="s">
        <v>9</v>
      </c>
      <c r="J6" s="10" t="s">
        <v>9</v>
      </c>
      <c r="K6" s="10">
        <v>0.19800000000000001</v>
      </c>
      <c r="L6" s="10" t="s">
        <v>9</v>
      </c>
      <c r="M6" s="10">
        <f>20*K6*E6</f>
        <v>7.92</v>
      </c>
      <c r="N6" s="10">
        <f>15*K6*E6</f>
        <v>5.94</v>
      </c>
      <c r="O6" s="12" t="s">
        <v>147</v>
      </c>
    </row>
    <row r="7" spans="2:15" x14ac:dyDescent="0.45">
      <c r="B7" s="16"/>
      <c r="C7" s="26" t="s">
        <v>130</v>
      </c>
      <c r="D7" s="9" t="s">
        <v>59</v>
      </c>
      <c r="E7" s="9">
        <v>1</v>
      </c>
      <c r="F7" s="10" t="s">
        <v>57</v>
      </c>
      <c r="G7" s="10" t="s">
        <v>9</v>
      </c>
      <c r="H7" s="10" t="s">
        <v>9</v>
      </c>
      <c r="I7" s="10">
        <v>0.11799999999999999</v>
      </c>
      <c r="J7" s="10" t="s">
        <v>9</v>
      </c>
      <c r="K7" s="10" t="s">
        <v>9</v>
      </c>
      <c r="L7" s="10" t="s">
        <v>9</v>
      </c>
      <c r="M7" s="10">
        <f>20*I7*E7</f>
        <v>2.36</v>
      </c>
      <c r="N7" s="10">
        <f>15*I7*E7</f>
        <v>1.77</v>
      </c>
      <c r="O7" s="12" t="s">
        <v>58</v>
      </c>
    </row>
    <row r="8" spans="2:15" x14ac:dyDescent="0.45">
      <c r="B8" s="16"/>
      <c r="C8" s="26" t="s">
        <v>130</v>
      </c>
      <c r="D8" s="9" t="s">
        <v>61</v>
      </c>
      <c r="E8" s="9">
        <v>3</v>
      </c>
      <c r="F8" s="10" t="s">
        <v>48</v>
      </c>
      <c r="G8" s="10" t="s">
        <v>9</v>
      </c>
      <c r="H8" s="10" t="s">
        <v>9</v>
      </c>
      <c r="I8" s="10">
        <v>0.16200000000000001</v>
      </c>
      <c r="J8" s="10" t="s">
        <v>9</v>
      </c>
      <c r="K8" s="10" t="s">
        <v>9</v>
      </c>
      <c r="L8" s="10" t="s">
        <v>9</v>
      </c>
      <c r="M8" s="10">
        <f>20*I8*E8</f>
        <v>9.7200000000000006</v>
      </c>
      <c r="N8" s="10">
        <f>15*I8*E8</f>
        <v>7.2900000000000009</v>
      </c>
      <c r="O8" s="12" t="s">
        <v>60</v>
      </c>
    </row>
    <row r="9" spans="2:15" x14ac:dyDescent="0.45">
      <c r="B9" s="16"/>
      <c r="C9" s="26" t="s">
        <v>130</v>
      </c>
      <c r="D9" s="9" t="s">
        <v>64</v>
      </c>
      <c r="E9" s="9">
        <v>2</v>
      </c>
      <c r="F9" s="10" t="s">
        <v>62</v>
      </c>
      <c r="G9" s="10" t="s">
        <v>9</v>
      </c>
      <c r="H9" s="10">
        <v>0.23200000000000001</v>
      </c>
      <c r="I9" s="10" t="s">
        <v>9</v>
      </c>
      <c r="J9" s="10" t="s">
        <v>9</v>
      </c>
      <c r="K9" s="10" t="s">
        <v>9</v>
      </c>
      <c r="L9" s="10" t="s">
        <v>9</v>
      </c>
      <c r="M9" s="10">
        <f>20*H9*E9</f>
        <v>9.2800000000000011</v>
      </c>
      <c r="N9" s="10">
        <f>15*H9*E9</f>
        <v>6.96</v>
      </c>
      <c r="O9" s="12" t="s">
        <v>63</v>
      </c>
    </row>
    <row r="10" spans="2:15" x14ac:dyDescent="0.45">
      <c r="B10" s="16"/>
      <c r="C10" s="26" t="s">
        <v>130</v>
      </c>
      <c r="D10" s="9" t="s">
        <v>79</v>
      </c>
      <c r="E10" s="9">
        <v>1</v>
      </c>
      <c r="F10" s="10" t="s">
        <v>80</v>
      </c>
      <c r="G10" s="10">
        <v>0.313</v>
      </c>
      <c r="H10" s="10" t="s">
        <v>9</v>
      </c>
      <c r="I10" s="10">
        <v>0.23400000000000001</v>
      </c>
      <c r="J10" s="10" t="s">
        <v>9</v>
      </c>
      <c r="K10" s="10" t="s">
        <v>9</v>
      </c>
      <c r="L10" s="10" t="s">
        <v>9</v>
      </c>
      <c r="M10" s="10">
        <f>20*I10*E10</f>
        <v>4.6800000000000006</v>
      </c>
      <c r="N10" s="10">
        <f>15*I10*E10</f>
        <v>3.5100000000000002</v>
      </c>
      <c r="O10" s="12" t="s">
        <v>81</v>
      </c>
    </row>
    <row r="11" spans="2:15" x14ac:dyDescent="0.45">
      <c r="B11" s="16"/>
      <c r="C11" s="26" t="s">
        <v>130</v>
      </c>
      <c r="D11" s="9" t="s">
        <v>84</v>
      </c>
      <c r="E11" s="9">
        <v>3</v>
      </c>
      <c r="F11" s="10" t="s">
        <v>82</v>
      </c>
      <c r="G11" s="10" t="s">
        <v>9</v>
      </c>
      <c r="H11" s="10">
        <v>0.25</v>
      </c>
      <c r="I11" s="10" t="s">
        <v>9</v>
      </c>
      <c r="J11" s="10" t="s">
        <v>9</v>
      </c>
      <c r="K11" s="10" t="s">
        <v>9</v>
      </c>
      <c r="L11" s="10" t="s">
        <v>9</v>
      </c>
      <c r="M11" s="10">
        <f>20*H11*E11</f>
        <v>15</v>
      </c>
      <c r="N11" s="10">
        <f>15*H11*E11</f>
        <v>11.25</v>
      </c>
      <c r="O11" s="12" t="s">
        <v>83</v>
      </c>
    </row>
    <row r="12" spans="2:15" x14ac:dyDescent="0.45">
      <c r="B12" s="16"/>
      <c r="C12" s="26" t="s">
        <v>130</v>
      </c>
      <c r="D12" s="9" t="s">
        <v>92</v>
      </c>
      <c r="E12" s="9">
        <v>1</v>
      </c>
      <c r="F12" s="10" t="s">
        <v>91</v>
      </c>
      <c r="G12" s="10" t="s">
        <v>9</v>
      </c>
      <c r="H12" s="10">
        <v>0.76500000000000001</v>
      </c>
      <c r="I12" s="10" t="s">
        <v>9</v>
      </c>
      <c r="J12" s="10" t="s">
        <v>9</v>
      </c>
      <c r="K12" s="10" t="s">
        <v>9</v>
      </c>
      <c r="L12" s="10" t="s">
        <v>9</v>
      </c>
      <c r="M12" s="10">
        <f>20*H12*E12</f>
        <v>15.3</v>
      </c>
      <c r="N12" s="10">
        <f>15*H12*E12</f>
        <v>11.475</v>
      </c>
      <c r="O12" s="12" t="s">
        <v>93</v>
      </c>
    </row>
    <row r="13" spans="2:15" x14ac:dyDescent="0.45">
      <c r="B13" s="16"/>
      <c r="C13" s="26" t="s">
        <v>136</v>
      </c>
      <c r="D13" s="9" t="s">
        <v>65</v>
      </c>
      <c r="E13" s="9">
        <v>1</v>
      </c>
      <c r="F13" s="10" t="s">
        <v>67</v>
      </c>
      <c r="G13" s="10">
        <v>0.14699999999999999</v>
      </c>
      <c r="H13" s="10" t="s">
        <v>9</v>
      </c>
      <c r="I13" s="10">
        <v>0.121</v>
      </c>
      <c r="J13" s="10" t="s">
        <v>9</v>
      </c>
      <c r="K13" s="10" t="s">
        <v>9</v>
      </c>
      <c r="L13" s="10" t="s">
        <v>9</v>
      </c>
      <c r="M13" s="10">
        <f>20*I13*E13</f>
        <v>2.42</v>
      </c>
      <c r="N13" s="10">
        <f>15*I13*E13</f>
        <v>1.8149999999999999</v>
      </c>
      <c r="O13" s="12" t="s">
        <v>66</v>
      </c>
    </row>
    <row r="14" spans="2:15" x14ac:dyDescent="0.45">
      <c r="B14" s="8"/>
      <c r="C14" s="26" t="s">
        <v>132</v>
      </c>
      <c r="D14" s="9" t="s">
        <v>45</v>
      </c>
      <c r="E14" s="9">
        <v>2</v>
      </c>
      <c r="F14" s="9" t="s">
        <v>46</v>
      </c>
      <c r="G14" s="10">
        <v>0.56100000000000005</v>
      </c>
      <c r="H14" s="10" t="s">
        <v>9</v>
      </c>
      <c r="I14" s="10">
        <v>0.36299999999999999</v>
      </c>
      <c r="J14" s="10" t="s">
        <v>9</v>
      </c>
      <c r="K14" s="10" t="s">
        <v>9</v>
      </c>
      <c r="L14" s="10" t="s">
        <v>9</v>
      </c>
      <c r="M14" s="10">
        <f>20*I14*E14</f>
        <v>14.52</v>
      </c>
      <c r="N14" s="10">
        <f>15*I14*E14</f>
        <v>10.89</v>
      </c>
      <c r="O14" s="12" t="s">
        <v>47</v>
      </c>
    </row>
    <row r="15" spans="2:15" x14ac:dyDescent="0.45">
      <c r="B15" s="8"/>
      <c r="C15" s="26" t="s">
        <v>132</v>
      </c>
      <c r="D15" s="9" t="s">
        <v>139</v>
      </c>
      <c r="E15" s="9">
        <v>1</v>
      </c>
      <c r="F15" s="10" t="s">
        <v>22</v>
      </c>
      <c r="G15" s="10" t="s">
        <v>9</v>
      </c>
      <c r="H15" s="10">
        <v>0.246</v>
      </c>
      <c r="I15" s="10" t="s">
        <v>9</v>
      </c>
      <c r="J15" s="10" t="s">
        <v>9</v>
      </c>
      <c r="K15" s="10" t="s">
        <v>9</v>
      </c>
      <c r="L15" s="10" t="s">
        <v>9</v>
      </c>
      <c r="M15" s="10">
        <f>20*H15*E15</f>
        <v>4.92</v>
      </c>
      <c r="N15" s="10">
        <f>15*H15*E15</f>
        <v>3.69</v>
      </c>
      <c r="O15" s="12" t="s">
        <v>146</v>
      </c>
    </row>
    <row r="16" spans="2:15" x14ac:dyDescent="0.45">
      <c r="B16" s="16"/>
      <c r="C16" s="26" t="s">
        <v>132</v>
      </c>
      <c r="D16" s="9" t="s">
        <v>68</v>
      </c>
      <c r="E16" s="9">
        <v>2</v>
      </c>
      <c r="F16" s="10" t="s">
        <v>22</v>
      </c>
      <c r="G16" s="10">
        <v>0.29499999999999998</v>
      </c>
      <c r="H16" s="10" t="s">
        <v>9</v>
      </c>
      <c r="I16" s="10">
        <v>0.27600000000000002</v>
      </c>
      <c r="J16" s="10" t="s">
        <v>9</v>
      </c>
      <c r="K16" s="10" t="s">
        <v>9</v>
      </c>
      <c r="L16" s="10" t="s">
        <v>9</v>
      </c>
      <c r="M16" s="10">
        <f>20*I16*E16</f>
        <v>11.040000000000001</v>
      </c>
      <c r="N16" s="10">
        <f>15*I16*E16</f>
        <v>8.2800000000000011</v>
      </c>
      <c r="O16" s="12" t="s">
        <v>69</v>
      </c>
    </row>
    <row r="17" spans="2:15" x14ac:dyDescent="0.45">
      <c r="B17" s="16"/>
      <c r="C17" s="26" t="s">
        <v>132</v>
      </c>
      <c r="D17" s="9" t="s">
        <v>101</v>
      </c>
      <c r="E17" s="9">
        <v>1</v>
      </c>
      <c r="F17" s="10" t="s">
        <v>100</v>
      </c>
      <c r="G17" s="10" t="s">
        <v>9</v>
      </c>
      <c r="H17" s="10" t="s">
        <v>9</v>
      </c>
      <c r="I17" s="10">
        <v>0.13600000000000001</v>
      </c>
      <c r="J17" s="10" t="s">
        <v>9</v>
      </c>
      <c r="K17" s="10" t="s">
        <v>9</v>
      </c>
      <c r="L17" s="10" t="s">
        <v>9</v>
      </c>
      <c r="M17" s="10">
        <f>20*I17*E17</f>
        <v>2.72</v>
      </c>
      <c r="N17" s="10">
        <f>15*I17*E17</f>
        <v>2.04</v>
      </c>
      <c r="O17" s="12" t="s">
        <v>102</v>
      </c>
    </row>
    <row r="18" spans="2:15" x14ac:dyDescent="0.45">
      <c r="B18" s="5"/>
      <c r="C18" s="45" t="s">
        <v>128</v>
      </c>
      <c r="D18" s="6" t="s">
        <v>2</v>
      </c>
      <c r="E18" s="14">
        <v>1</v>
      </c>
      <c r="F18" s="6" t="s">
        <v>8</v>
      </c>
      <c r="G18" s="7">
        <v>1.66</v>
      </c>
      <c r="H18" s="7" t="s">
        <v>9</v>
      </c>
      <c r="I18" s="7">
        <v>1.39</v>
      </c>
      <c r="J18" s="7" t="s">
        <v>9</v>
      </c>
      <c r="K18" s="7" t="s">
        <v>9</v>
      </c>
      <c r="L18" s="7" t="s">
        <v>9</v>
      </c>
      <c r="M18" s="7" t="s">
        <v>9</v>
      </c>
      <c r="N18" s="6" t="s">
        <v>9</v>
      </c>
      <c r="O18" s="13" t="s">
        <v>18</v>
      </c>
    </row>
    <row r="19" spans="2:15" x14ac:dyDescent="0.45">
      <c r="B19" s="8"/>
      <c r="C19" s="26" t="s">
        <v>128</v>
      </c>
      <c r="D19" s="9" t="s">
        <v>38</v>
      </c>
      <c r="E19" s="15">
        <v>1</v>
      </c>
      <c r="F19" s="9" t="s">
        <v>39</v>
      </c>
      <c r="G19" s="10">
        <v>0.85799999999999998</v>
      </c>
      <c r="H19" s="10" t="s">
        <v>9</v>
      </c>
      <c r="I19" s="10">
        <v>0.68799999999999994</v>
      </c>
      <c r="J19" s="10" t="s">
        <v>9</v>
      </c>
      <c r="K19" s="10" t="s">
        <v>9</v>
      </c>
      <c r="L19" s="10" t="s">
        <v>9</v>
      </c>
      <c r="M19" s="10">
        <f t="shared" ref="M19:M24" si="0">20*I19*E19</f>
        <v>13.759999999999998</v>
      </c>
      <c r="N19" s="10">
        <f>15*I19*E19</f>
        <v>10.319999999999999</v>
      </c>
      <c r="O19" s="12" t="s">
        <v>40</v>
      </c>
    </row>
    <row r="20" spans="2:15" x14ac:dyDescent="0.45">
      <c r="B20" s="16"/>
      <c r="C20" s="26" t="s">
        <v>128</v>
      </c>
      <c r="D20" s="9" t="s">
        <v>126</v>
      </c>
      <c r="E20" s="9">
        <v>1</v>
      </c>
      <c r="F20" s="10" t="s">
        <v>13</v>
      </c>
      <c r="G20" s="10" t="s">
        <v>9</v>
      </c>
      <c r="H20" s="10" t="s">
        <v>9</v>
      </c>
      <c r="I20" s="10">
        <v>0.52400000000000002</v>
      </c>
      <c r="J20" s="10" t="s">
        <v>9</v>
      </c>
      <c r="K20" s="10" t="s">
        <v>9</v>
      </c>
      <c r="L20" s="10" t="s">
        <v>9</v>
      </c>
      <c r="M20" s="10">
        <f>20*I20*E20</f>
        <v>10.48</v>
      </c>
      <c r="N20" s="10">
        <f>15*I20*E20</f>
        <v>7.86</v>
      </c>
      <c r="O20" s="12" t="s">
        <v>125</v>
      </c>
    </row>
    <row r="21" spans="2:15" x14ac:dyDescent="0.45">
      <c r="B21" s="8"/>
      <c r="C21" s="25" t="s">
        <v>128</v>
      </c>
      <c r="D21" s="9" t="s">
        <v>21</v>
      </c>
      <c r="E21" s="15">
        <v>1</v>
      </c>
      <c r="F21" s="9" t="s">
        <v>13</v>
      </c>
      <c r="G21" s="10">
        <v>0.71299999999999997</v>
      </c>
      <c r="H21" s="10" t="s">
        <v>9</v>
      </c>
      <c r="I21" s="10">
        <v>0.56999999999999995</v>
      </c>
      <c r="J21" s="10" t="s">
        <v>9</v>
      </c>
      <c r="K21" s="10" t="s">
        <v>9</v>
      </c>
      <c r="L21" s="10" t="s">
        <v>9</v>
      </c>
      <c r="M21" s="10">
        <f t="shared" si="0"/>
        <v>11.399999999999999</v>
      </c>
      <c r="N21" s="10">
        <f>15*I21</f>
        <v>8.5499999999999989</v>
      </c>
      <c r="O21" s="12" t="s">
        <v>20</v>
      </c>
    </row>
    <row r="22" spans="2:15" x14ac:dyDescent="0.45">
      <c r="B22" s="8"/>
      <c r="C22" s="26" t="s">
        <v>134</v>
      </c>
      <c r="D22" s="9" t="s">
        <v>35</v>
      </c>
      <c r="E22" s="15">
        <v>1</v>
      </c>
      <c r="F22" s="9" t="s">
        <v>37</v>
      </c>
      <c r="G22" s="10" t="s">
        <v>9</v>
      </c>
      <c r="H22" s="10" t="s">
        <v>9</v>
      </c>
      <c r="I22" s="10">
        <v>0.60499999999999998</v>
      </c>
      <c r="J22" s="10" t="s">
        <v>9</v>
      </c>
      <c r="K22" s="10">
        <v>0.52800000000000002</v>
      </c>
      <c r="L22" s="10" t="s">
        <v>9</v>
      </c>
      <c r="M22" s="10">
        <f t="shared" si="0"/>
        <v>12.1</v>
      </c>
      <c r="N22" s="10">
        <f>15*I22*E22</f>
        <v>9.0749999999999993</v>
      </c>
      <c r="O22" s="12" t="s">
        <v>36</v>
      </c>
    </row>
    <row r="23" spans="2:15" x14ac:dyDescent="0.45">
      <c r="B23" s="8"/>
      <c r="C23" s="26" t="s">
        <v>133</v>
      </c>
      <c r="D23" s="9" t="s">
        <v>34</v>
      </c>
      <c r="E23" s="15">
        <v>1</v>
      </c>
      <c r="F23" s="9" t="s">
        <v>32</v>
      </c>
      <c r="G23" s="10">
        <v>2.38</v>
      </c>
      <c r="H23" s="10" t="s">
        <v>9</v>
      </c>
      <c r="I23" s="10">
        <v>2.11</v>
      </c>
      <c r="J23" s="10" t="s">
        <v>9</v>
      </c>
      <c r="K23" s="10" t="s">
        <v>9</v>
      </c>
      <c r="L23" s="10">
        <v>1.4</v>
      </c>
      <c r="M23" s="10">
        <f t="shared" si="0"/>
        <v>42.199999999999996</v>
      </c>
      <c r="N23" s="10">
        <f>15*I23*E23</f>
        <v>31.65</v>
      </c>
      <c r="O23" s="12" t="s">
        <v>33</v>
      </c>
    </row>
    <row r="24" spans="2:15" x14ac:dyDescent="0.45">
      <c r="B24" s="8"/>
      <c r="C24" s="26" t="s">
        <v>135</v>
      </c>
      <c r="D24" s="9" t="s">
        <v>41</v>
      </c>
      <c r="E24" s="9">
        <v>1</v>
      </c>
      <c r="F24" s="9" t="s">
        <v>42</v>
      </c>
      <c r="G24" s="10">
        <v>0.85799999999999998</v>
      </c>
      <c r="H24" s="10" t="s">
        <v>44</v>
      </c>
      <c r="I24" s="10">
        <v>0.95199999999999996</v>
      </c>
      <c r="J24" s="10">
        <v>0.94099999999999995</v>
      </c>
      <c r="K24" s="10" t="s">
        <v>9</v>
      </c>
      <c r="L24" s="10" t="s">
        <v>9</v>
      </c>
      <c r="M24" s="10">
        <f t="shared" si="0"/>
        <v>19.04</v>
      </c>
      <c r="N24" s="10">
        <f>15*I24*E24</f>
        <v>14.28</v>
      </c>
      <c r="O24" s="12" t="s">
        <v>43</v>
      </c>
    </row>
    <row r="25" spans="2:15" x14ac:dyDescent="0.45">
      <c r="B25" s="8"/>
      <c r="C25" s="25" t="s">
        <v>131</v>
      </c>
      <c r="D25" s="9" t="s">
        <v>29</v>
      </c>
      <c r="E25" s="15">
        <v>10</v>
      </c>
      <c r="F25" s="9" t="s">
        <v>127</v>
      </c>
      <c r="G25" s="10" t="s">
        <v>9</v>
      </c>
      <c r="H25" s="10" t="s">
        <v>9</v>
      </c>
      <c r="I25" s="10" t="s">
        <v>9</v>
      </c>
      <c r="J25" s="10" t="s">
        <v>9</v>
      </c>
      <c r="K25" s="10" t="s">
        <v>9</v>
      </c>
      <c r="L25" s="27">
        <v>3.7000000000000002E-3</v>
      </c>
      <c r="M25" s="10">
        <f>20*L25*E25</f>
        <v>0.7400000000000001</v>
      </c>
      <c r="N25" s="10">
        <f>15*L25*E25</f>
        <v>0.55500000000000005</v>
      </c>
      <c r="O25" s="12" t="s">
        <v>28</v>
      </c>
    </row>
    <row r="26" spans="2:15" x14ac:dyDescent="0.45">
      <c r="B26" s="8"/>
      <c r="C26" s="26" t="s">
        <v>131</v>
      </c>
      <c r="D26" s="9" t="s">
        <v>52</v>
      </c>
      <c r="E26" s="9">
        <v>3</v>
      </c>
      <c r="F26" s="9" t="s">
        <v>53</v>
      </c>
      <c r="G26" s="10" t="s">
        <v>9</v>
      </c>
      <c r="H26" s="10">
        <v>2.46E-2</v>
      </c>
      <c r="I26" s="10" t="s">
        <v>9</v>
      </c>
      <c r="J26" s="10" t="s">
        <v>9</v>
      </c>
      <c r="K26" s="10">
        <v>2.1100000000000001E-2</v>
      </c>
      <c r="L26" s="10" t="s">
        <v>9</v>
      </c>
      <c r="M26" s="10">
        <f t="shared" ref="M26:M35" si="1">20*H26*E26</f>
        <v>1.476</v>
      </c>
      <c r="N26" s="10">
        <f>15*H26*E26</f>
        <v>1.107</v>
      </c>
      <c r="O26" s="12" t="s">
        <v>51</v>
      </c>
    </row>
    <row r="27" spans="2:15" x14ac:dyDescent="0.45">
      <c r="B27" s="8"/>
      <c r="C27" s="26" t="s">
        <v>131</v>
      </c>
      <c r="D27" s="9" t="s">
        <v>142</v>
      </c>
      <c r="E27" s="9">
        <v>1</v>
      </c>
      <c r="F27" s="10" t="s">
        <v>70</v>
      </c>
      <c r="G27" s="10" t="s">
        <v>9</v>
      </c>
      <c r="H27" s="10" t="s">
        <v>9</v>
      </c>
      <c r="I27" s="10">
        <v>7.4399999999999994E-2</v>
      </c>
      <c r="J27" s="10" t="s">
        <v>9</v>
      </c>
      <c r="K27" s="10" t="s">
        <v>9</v>
      </c>
      <c r="L27" s="10" t="s">
        <v>9</v>
      </c>
      <c r="M27" s="10">
        <f>20*I27*E27</f>
        <v>1.488</v>
      </c>
      <c r="N27" s="10">
        <f>15*I27*E27</f>
        <v>1.1159999999999999</v>
      </c>
      <c r="O27" s="12" t="s">
        <v>141</v>
      </c>
    </row>
    <row r="28" spans="2:15" x14ac:dyDescent="0.45">
      <c r="B28" s="16"/>
      <c r="C28" s="26" t="s">
        <v>131</v>
      </c>
      <c r="D28" s="9" t="s">
        <v>72</v>
      </c>
      <c r="E28" s="9">
        <v>2</v>
      </c>
      <c r="F28" s="10" t="s">
        <v>70</v>
      </c>
      <c r="G28" s="10" t="s">
        <v>9</v>
      </c>
      <c r="H28" s="10">
        <v>2.6700000000000002E-2</v>
      </c>
      <c r="I28" s="10" t="s">
        <v>9</v>
      </c>
      <c r="J28" s="10" t="s">
        <v>9</v>
      </c>
      <c r="K28" s="10" t="s">
        <v>9</v>
      </c>
      <c r="L28" s="10" t="s">
        <v>9</v>
      </c>
      <c r="M28" s="10">
        <f t="shared" si="1"/>
        <v>1.0680000000000001</v>
      </c>
      <c r="N28" s="10">
        <f>15*H28*E28</f>
        <v>0.80100000000000005</v>
      </c>
      <c r="O28" s="12" t="s">
        <v>71</v>
      </c>
    </row>
    <row r="29" spans="2:15" x14ac:dyDescent="0.45">
      <c r="B29" s="16"/>
      <c r="C29" s="26" t="s">
        <v>131</v>
      </c>
      <c r="D29" s="9" t="s">
        <v>143</v>
      </c>
      <c r="E29" s="9">
        <v>1</v>
      </c>
      <c r="F29" s="10" t="s">
        <v>74</v>
      </c>
      <c r="G29" s="10" t="s">
        <v>9</v>
      </c>
      <c r="H29" s="10" t="s">
        <v>9</v>
      </c>
      <c r="I29" s="10">
        <v>6.08E-2</v>
      </c>
      <c r="J29" s="10" t="s">
        <v>9</v>
      </c>
      <c r="K29" s="10" t="s">
        <v>9</v>
      </c>
      <c r="L29" s="10" t="s">
        <v>9</v>
      </c>
      <c r="M29" s="10">
        <f>20*I29*E29</f>
        <v>1.216</v>
      </c>
      <c r="N29" s="10">
        <f>15*I29*E29</f>
        <v>0.91200000000000003</v>
      </c>
      <c r="O29" s="12" t="s">
        <v>144</v>
      </c>
    </row>
    <row r="30" spans="2:15" x14ac:dyDescent="0.45">
      <c r="B30" s="16"/>
      <c r="C30" s="26" t="s">
        <v>131</v>
      </c>
      <c r="D30" s="9" t="s">
        <v>73</v>
      </c>
      <c r="E30" s="9">
        <v>1</v>
      </c>
      <c r="F30" s="10" t="s">
        <v>74</v>
      </c>
      <c r="G30" s="10" t="s">
        <v>9</v>
      </c>
      <c r="H30" s="10">
        <v>2.6700000000000002E-2</v>
      </c>
      <c r="I30" s="10" t="s">
        <v>9</v>
      </c>
      <c r="J30" s="10" t="s">
        <v>9</v>
      </c>
      <c r="K30" s="10" t="s">
        <v>9</v>
      </c>
      <c r="L30" s="10" t="s">
        <v>9</v>
      </c>
      <c r="M30" s="10">
        <f t="shared" si="1"/>
        <v>0.53400000000000003</v>
      </c>
      <c r="N30" s="10">
        <f t="shared" ref="N30:N35" si="2">15*H30*E30</f>
        <v>0.40050000000000002</v>
      </c>
      <c r="O30" s="12" t="s">
        <v>75</v>
      </c>
    </row>
    <row r="31" spans="2:15" x14ac:dyDescent="0.45">
      <c r="B31" s="16"/>
      <c r="C31" s="26" t="s">
        <v>131</v>
      </c>
      <c r="D31" s="9" t="s">
        <v>78</v>
      </c>
      <c r="E31" s="9">
        <v>4</v>
      </c>
      <c r="F31" s="10" t="s">
        <v>77</v>
      </c>
      <c r="G31" s="10" t="s">
        <v>9</v>
      </c>
      <c r="H31" s="10">
        <v>2.6700000000000002E-2</v>
      </c>
      <c r="I31" s="10" t="s">
        <v>9</v>
      </c>
      <c r="J31" s="10" t="s">
        <v>9</v>
      </c>
      <c r="K31" s="10" t="s">
        <v>9</v>
      </c>
      <c r="L31" s="10" t="s">
        <v>9</v>
      </c>
      <c r="M31" s="10">
        <f t="shared" si="1"/>
        <v>2.1360000000000001</v>
      </c>
      <c r="N31" s="10">
        <f t="shared" si="2"/>
        <v>1.6020000000000001</v>
      </c>
      <c r="O31" s="12" t="s">
        <v>76</v>
      </c>
    </row>
    <row r="32" spans="2:15" x14ac:dyDescent="0.45">
      <c r="B32" s="16"/>
      <c r="C32" s="26" t="s">
        <v>131</v>
      </c>
      <c r="D32" s="9" t="s">
        <v>87</v>
      </c>
      <c r="E32" s="9">
        <v>2</v>
      </c>
      <c r="F32" s="10" t="s">
        <v>85</v>
      </c>
      <c r="G32" s="10" t="s">
        <v>9</v>
      </c>
      <c r="H32" s="10">
        <v>2.6700000000000002E-2</v>
      </c>
      <c r="I32" s="10" t="s">
        <v>9</v>
      </c>
      <c r="J32" s="10" t="s">
        <v>9</v>
      </c>
      <c r="K32" s="10" t="s">
        <v>9</v>
      </c>
      <c r="L32" s="10" t="s">
        <v>9</v>
      </c>
      <c r="M32" s="10">
        <f t="shared" si="1"/>
        <v>1.0680000000000001</v>
      </c>
      <c r="N32" s="10">
        <f t="shared" si="2"/>
        <v>0.80100000000000005</v>
      </c>
      <c r="O32" s="12" t="s">
        <v>86</v>
      </c>
    </row>
    <row r="33" spans="2:15" x14ac:dyDescent="0.45">
      <c r="B33" s="16"/>
      <c r="C33" s="26" t="s">
        <v>131</v>
      </c>
      <c r="D33" s="9" t="s">
        <v>89</v>
      </c>
      <c r="E33" s="9">
        <v>1</v>
      </c>
      <c r="F33" s="10" t="s">
        <v>88</v>
      </c>
      <c r="G33" s="10" t="s">
        <v>9</v>
      </c>
      <c r="H33" s="10">
        <v>3.61E-2</v>
      </c>
      <c r="I33" s="10" t="s">
        <v>9</v>
      </c>
      <c r="J33" s="10" t="s">
        <v>9</v>
      </c>
      <c r="K33" s="10" t="s">
        <v>9</v>
      </c>
      <c r="L33" s="10" t="s">
        <v>9</v>
      </c>
      <c r="M33" s="10">
        <f t="shared" si="1"/>
        <v>0.72199999999999998</v>
      </c>
      <c r="N33" s="10">
        <f t="shared" si="2"/>
        <v>0.54149999999999998</v>
      </c>
      <c r="O33" s="12" t="s">
        <v>90</v>
      </c>
    </row>
    <row r="34" spans="2:15" x14ac:dyDescent="0.45">
      <c r="B34" s="16"/>
      <c r="C34" s="26" t="s">
        <v>131</v>
      </c>
      <c r="D34" s="9" t="s">
        <v>98</v>
      </c>
      <c r="E34" s="9">
        <v>1</v>
      </c>
      <c r="F34" s="10" t="s">
        <v>94</v>
      </c>
      <c r="G34" s="10" t="s">
        <v>9</v>
      </c>
      <c r="H34" s="10">
        <v>4.1599999999999998E-2</v>
      </c>
      <c r="I34" s="10" t="s">
        <v>9</v>
      </c>
      <c r="J34" s="10" t="s">
        <v>9</v>
      </c>
      <c r="K34" s="10" t="s">
        <v>9</v>
      </c>
      <c r="L34" s="10" t="s">
        <v>9</v>
      </c>
      <c r="M34" s="10">
        <f t="shared" si="1"/>
        <v>0.83199999999999996</v>
      </c>
      <c r="N34" s="10">
        <f t="shared" si="2"/>
        <v>0.624</v>
      </c>
      <c r="O34" s="12" t="s">
        <v>99</v>
      </c>
    </row>
    <row r="35" spans="2:15" x14ac:dyDescent="0.45">
      <c r="B35" s="16"/>
      <c r="C35" s="26" t="s">
        <v>131</v>
      </c>
      <c r="D35" s="9" t="s">
        <v>97</v>
      </c>
      <c r="E35" s="9">
        <v>1</v>
      </c>
      <c r="F35" s="10" t="s">
        <v>95</v>
      </c>
      <c r="G35" s="10" t="s">
        <v>9</v>
      </c>
      <c r="H35" s="10">
        <v>4.2000000000000003E-2</v>
      </c>
      <c r="I35" s="10" t="s">
        <v>9</v>
      </c>
      <c r="J35" s="10" t="s">
        <v>9</v>
      </c>
      <c r="K35" s="10" t="s">
        <v>9</v>
      </c>
      <c r="L35" s="10" t="s">
        <v>9</v>
      </c>
      <c r="M35" s="10">
        <f t="shared" si="1"/>
        <v>0.84000000000000008</v>
      </c>
      <c r="N35" s="10">
        <f t="shared" si="2"/>
        <v>0.63</v>
      </c>
      <c r="O35" s="12" t="s">
        <v>96</v>
      </c>
    </row>
    <row r="36" spans="2:15" x14ac:dyDescent="0.45">
      <c r="B36" s="16"/>
      <c r="C36" s="26" t="s">
        <v>131</v>
      </c>
      <c r="D36" s="9" t="s">
        <v>104</v>
      </c>
      <c r="E36" s="9">
        <v>1</v>
      </c>
      <c r="F36" s="10" t="s">
        <v>103</v>
      </c>
      <c r="G36" s="10" t="s">
        <v>9</v>
      </c>
      <c r="H36" s="10" t="s">
        <v>9</v>
      </c>
      <c r="I36" s="10">
        <v>3.9600000000000003E-2</v>
      </c>
      <c r="J36" s="10" t="s">
        <v>9</v>
      </c>
      <c r="K36" s="10" t="s">
        <v>9</v>
      </c>
      <c r="L36" s="10" t="s">
        <v>9</v>
      </c>
      <c r="M36" s="10">
        <f>20*I36*E36</f>
        <v>0.79200000000000004</v>
      </c>
      <c r="N36" s="10">
        <f>15*I36*E36</f>
        <v>0.59400000000000008</v>
      </c>
      <c r="O36" s="12" t="s">
        <v>105</v>
      </c>
    </row>
    <row r="37" spans="2:15" x14ac:dyDescent="0.45">
      <c r="B37" s="16"/>
      <c r="C37" s="26" t="s">
        <v>131</v>
      </c>
      <c r="D37" s="9" t="s">
        <v>108</v>
      </c>
      <c r="E37" s="9">
        <v>1</v>
      </c>
      <c r="F37" s="10" t="s">
        <v>107</v>
      </c>
      <c r="G37" s="10" t="s">
        <v>9</v>
      </c>
      <c r="H37" s="10" t="s">
        <v>9</v>
      </c>
      <c r="I37" s="10">
        <v>7.4099999999999999E-2</v>
      </c>
      <c r="J37" s="10" t="s">
        <v>9</v>
      </c>
      <c r="K37" s="10" t="s">
        <v>9</v>
      </c>
      <c r="L37" s="10" t="s">
        <v>9</v>
      </c>
      <c r="M37" s="10">
        <f>20*I37*E37</f>
        <v>1.482</v>
      </c>
      <c r="N37" s="10">
        <f>15*I37*E37</f>
        <v>1.1114999999999999</v>
      </c>
      <c r="O37" s="12" t="s">
        <v>106</v>
      </c>
    </row>
    <row r="38" spans="2:15" x14ac:dyDescent="0.45">
      <c r="B38" s="16"/>
      <c r="C38" s="26" t="s">
        <v>131</v>
      </c>
      <c r="D38" s="9" t="s">
        <v>111</v>
      </c>
      <c r="E38" s="9">
        <v>2</v>
      </c>
      <c r="F38" s="10" t="s">
        <v>110</v>
      </c>
      <c r="G38" s="10" t="s">
        <v>9</v>
      </c>
      <c r="H38" s="10">
        <v>2.6700000000000002E-2</v>
      </c>
      <c r="I38" s="10" t="s">
        <v>9</v>
      </c>
      <c r="J38" s="10" t="s">
        <v>9</v>
      </c>
      <c r="K38" s="10" t="s">
        <v>9</v>
      </c>
      <c r="L38" s="10" t="s">
        <v>9</v>
      </c>
      <c r="M38" s="10">
        <f>20*H38*E38</f>
        <v>1.0680000000000001</v>
      </c>
      <c r="N38" s="10">
        <f>15*H38*E38</f>
        <v>0.80100000000000005</v>
      </c>
      <c r="O38" s="12" t="s">
        <v>112</v>
      </c>
    </row>
    <row r="39" spans="2:15" x14ac:dyDescent="0.45">
      <c r="B39" s="16"/>
      <c r="C39" s="26" t="s">
        <v>131</v>
      </c>
      <c r="D39" s="9" t="s">
        <v>115</v>
      </c>
      <c r="E39" s="9">
        <v>4</v>
      </c>
      <c r="F39" s="10" t="s">
        <v>113</v>
      </c>
      <c r="G39" s="10" t="s">
        <v>9</v>
      </c>
      <c r="H39" s="10">
        <v>2.6700000000000002E-2</v>
      </c>
      <c r="I39" s="10" t="s">
        <v>9</v>
      </c>
      <c r="J39" s="10" t="s">
        <v>9</v>
      </c>
      <c r="K39" s="10" t="s">
        <v>9</v>
      </c>
      <c r="L39" s="10" t="s">
        <v>9</v>
      </c>
      <c r="M39" s="10">
        <f>20*H39*E39</f>
        <v>2.1360000000000001</v>
      </c>
      <c r="N39" s="10">
        <f>15*H39*E39</f>
        <v>1.6020000000000001</v>
      </c>
      <c r="O39" s="12" t="s">
        <v>114</v>
      </c>
    </row>
    <row r="40" spans="2:15" x14ac:dyDescent="0.45">
      <c r="B40" s="16"/>
      <c r="C40" s="26" t="s">
        <v>131</v>
      </c>
      <c r="D40" s="9" t="s">
        <v>116</v>
      </c>
      <c r="E40" s="9">
        <v>1</v>
      </c>
      <c r="F40" s="10" t="s">
        <v>118</v>
      </c>
      <c r="G40" s="10" t="s">
        <v>9</v>
      </c>
      <c r="H40" s="10" t="s">
        <v>9</v>
      </c>
      <c r="I40" s="10">
        <v>1.18</v>
      </c>
      <c r="J40" s="10" t="s">
        <v>9</v>
      </c>
      <c r="K40" s="10" t="s">
        <v>9</v>
      </c>
      <c r="L40" s="10" t="s">
        <v>9</v>
      </c>
      <c r="M40" s="10">
        <f>20*I40*E40</f>
        <v>23.599999999999998</v>
      </c>
      <c r="N40" s="10">
        <f>15*I40*E40</f>
        <v>17.7</v>
      </c>
      <c r="O40" s="12" t="s">
        <v>117</v>
      </c>
    </row>
    <row r="41" spans="2:15" x14ac:dyDescent="0.45">
      <c r="B41" s="16"/>
      <c r="C41" s="26" t="s">
        <v>131</v>
      </c>
      <c r="D41" s="9" t="s">
        <v>120</v>
      </c>
      <c r="E41" s="9">
        <v>1</v>
      </c>
      <c r="F41" s="10" t="s">
        <v>119</v>
      </c>
      <c r="G41" s="10" t="s">
        <v>9</v>
      </c>
      <c r="H41" s="10" t="s">
        <v>9</v>
      </c>
      <c r="I41" s="10">
        <v>1.17</v>
      </c>
      <c r="J41" s="10" t="s">
        <v>9</v>
      </c>
      <c r="K41" s="10" t="s">
        <v>9</v>
      </c>
      <c r="L41" s="10" t="s">
        <v>9</v>
      </c>
      <c r="M41" s="10">
        <f>20*I41*E41</f>
        <v>23.4</v>
      </c>
      <c r="N41" s="10">
        <f>15*I41*E41</f>
        <v>17.549999999999997</v>
      </c>
      <c r="O41" s="12" t="s">
        <v>121</v>
      </c>
    </row>
    <row r="42" spans="2:15" x14ac:dyDescent="0.45">
      <c r="B42" s="16"/>
      <c r="C42" s="26" t="s">
        <v>131</v>
      </c>
      <c r="D42" s="9" t="s">
        <v>124</v>
      </c>
      <c r="E42" s="9">
        <v>1</v>
      </c>
      <c r="F42" s="10" t="s">
        <v>122</v>
      </c>
      <c r="G42" s="10" t="s">
        <v>9</v>
      </c>
      <c r="H42" s="10">
        <v>2.6700000000000002E-2</v>
      </c>
      <c r="I42" s="10" t="s">
        <v>9</v>
      </c>
      <c r="J42" s="10" t="s">
        <v>9</v>
      </c>
      <c r="K42" s="10" t="s">
        <v>9</v>
      </c>
      <c r="L42" s="10" t="s">
        <v>9</v>
      </c>
      <c r="M42" s="10">
        <f>20*H42*E42</f>
        <v>0.53400000000000003</v>
      </c>
      <c r="N42" s="10">
        <f>15*H42*E42</f>
        <v>0.40050000000000002</v>
      </c>
      <c r="O42" s="12" t="s">
        <v>123</v>
      </c>
    </row>
    <row r="43" spans="2:15" x14ac:dyDescent="0.45">
      <c r="B43" s="28"/>
      <c r="C43" s="45" t="s">
        <v>137</v>
      </c>
      <c r="D43" s="6" t="s">
        <v>138</v>
      </c>
      <c r="E43" s="6">
        <v>1</v>
      </c>
      <c r="F43" s="7" t="s">
        <v>109</v>
      </c>
      <c r="G43" s="7" t="s">
        <v>9</v>
      </c>
      <c r="H43" s="7" t="s">
        <v>9</v>
      </c>
      <c r="I43" s="7" t="s">
        <v>9</v>
      </c>
      <c r="J43" s="7" t="s">
        <v>9</v>
      </c>
      <c r="K43" s="7" t="s">
        <v>9</v>
      </c>
      <c r="L43" s="7" t="s">
        <v>9</v>
      </c>
      <c r="M43" s="7" t="s">
        <v>9</v>
      </c>
      <c r="N43" s="7" t="s">
        <v>9</v>
      </c>
      <c r="O43" s="13"/>
    </row>
    <row r="44" spans="2:15" ht="14.65" thickBot="1" x14ac:dyDescent="0.5">
      <c r="B44" s="29"/>
      <c r="C44" s="30" t="s">
        <v>129</v>
      </c>
      <c r="D44" s="11" t="s">
        <v>12</v>
      </c>
      <c r="E44" s="31">
        <v>2</v>
      </c>
      <c r="F44" s="11" t="s">
        <v>13</v>
      </c>
      <c r="G44" s="32" t="s">
        <v>9</v>
      </c>
      <c r="H44" s="32">
        <v>0.48699999999999999</v>
      </c>
      <c r="I44" s="32">
        <v>0.35799999999999998</v>
      </c>
      <c r="J44" s="32" t="s">
        <v>9</v>
      </c>
      <c r="K44" s="32" t="s">
        <v>9</v>
      </c>
      <c r="L44" s="32" t="s">
        <v>9</v>
      </c>
      <c r="M44" s="32">
        <f>20*I44*E44</f>
        <v>14.32</v>
      </c>
      <c r="N44" s="32">
        <f>15*I44*E44</f>
        <v>10.74</v>
      </c>
      <c r="O44" s="33" t="s">
        <v>17</v>
      </c>
    </row>
    <row r="45" spans="2:15" ht="14.65" thickBot="1" x14ac:dyDescent="0.5">
      <c r="B45" s="1"/>
      <c r="C45" s="1"/>
      <c r="D45" s="34" t="s">
        <v>31</v>
      </c>
      <c r="E45" s="35">
        <f>SUM(E3:E44)</f>
        <v>75</v>
      </c>
      <c r="F45" s="3"/>
      <c r="G45" s="3"/>
      <c r="H45" s="3"/>
      <c r="I45" s="3"/>
      <c r="J45" s="40" t="s">
        <v>19</v>
      </c>
      <c r="K45" s="41"/>
      <c r="L45" s="42"/>
      <c r="M45" s="43">
        <f>SUM(M4:M44)</f>
        <v>314.27199999999999</v>
      </c>
      <c r="N45" s="44">
        <f>SUM(N4:N44)</f>
        <v>235.70399999999998</v>
      </c>
    </row>
    <row r="46" spans="2:15" ht="15" thickTop="1" thickBot="1" x14ac:dyDescent="0.5">
      <c r="B46" s="1"/>
      <c r="C46" s="1"/>
      <c r="D46" s="1"/>
      <c r="E46" s="1"/>
      <c r="F46" s="3"/>
      <c r="G46" s="3"/>
      <c r="H46" s="3"/>
      <c r="I46" s="3"/>
      <c r="J46" s="37" t="s">
        <v>27</v>
      </c>
      <c r="K46" s="38"/>
      <c r="L46" s="39"/>
      <c r="M46" s="36">
        <f>13*20</f>
        <v>260</v>
      </c>
    </row>
    <row r="47" spans="2:15" ht="14.65" thickTop="1" x14ac:dyDescent="0.45">
      <c r="B47" s="1"/>
      <c r="C47" s="1"/>
      <c r="D47" s="1"/>
      <c r="E47" s="1"/>
      <c r="F47" s="3"/>
      <c r="G47" s="3"/>
      <c r="H47" s="3"/>
      <c r="I47" s="3"/>
    </row>
    <row r="48" spans="2:15" x14ac:dyDescent="0.45">
      <c r="B48" s="1"/>
      <c r="C48" s="19"/>
      <c r="D48" s="20"/>
      <c r="E48" s="18"/>
      <c r="F48" s="3"/>
      <c r="G48" s="3"/>
      <c r="H48" s="3"/>
      <c r="I48" s="3"/>
    </row>
    <row r="49" spans="2:9" x14ac:dyDescent="0.45">
      <c r="B49" s="1"/>
      <c r="C49" s="19"/>
      <c r="D49" s="20"/>
      <c r="E49" s="18"/>
      <c r="F49" s="3"/>
      <c r="G49" s="3"/>
      <c r="H49" s="3"/>
      <c r="I49" s="3"/>
    </row>
    <row r="50" spans="2:9" x14ac:dyDescent="0.45">
      <c r="B50" s="1"/>
      <c r="C50" s="19"/>
      <c r="D50" s="20"/>
      <c r="E50" s="18"/>
      <c r="F50" s="3"/>
      <c r="G50" s="3"/>
      <c r="H50" s="3"/>
      <c r="I50" s="3"/>
    </row>
    <row r="51" spans="2:9" x14ac:dyDescent="0.45">
      <c r="B51" s="1"/>
      <c r="C51" s="19"/>
      <c r="D51" s="20"/>
      <c r="E51" s="18"/>
      <c r="F51" s="3"/>
      <c r="G51" s="3"/>
      <c r="H51" s="3"/>
      <c r="I51" s="3"/>
    </row>
    <row r="52" spans="2:9" x14ac:dyDescent="0.45">
      <c r="B52" s="1"/>
      <c r="C52" s="19"/>
      <c r="D52" s="20"/>
      <c r="E52" s="18"/>
      <c r="F52" s="3"/>
      <c r="G52" s="3"/>
      <c r="H52" s="3"/>
      <c r="I52" s="3"/>
    </row>
    <row r="53" spans="2:9" x14ac:dyDescent="0.45">
      <c r="B53" s="1"/>
      <c r="C53" s="19"/>
      <c r="D53" s="18"/>
      <c r="E53" s="18"/>
      <c r="F53" s="3"/>
      <c r="G53" s="3"/>
      <c r="H53" s="3"/>
      <c r="I53" s="3"/>
    </row>
    <row r="54" spans="2:9" x14ac:dyDescent="0.45">
      <c r="B54" s="1"/>
      <c r="C54" s="19"/>
      <c r="D54" s="20"/>
      <c r="E54" s="18"/>
      <c r="F54" s="3"/>
      <c r="G54" s="3"/>
      <c r="H54" s="3"/>
      <c r="I54" s="3"/>
    </row>
    <row r="55" spans="2:9" x14ac:dyDescent="0.45">
      <c r="B55" s="1"/>
      <c r="C55" s="19"/>
      <c r="D55" s="18"/>
      <c r="E55" s="18"/>
      <c r="F55" s="3"/>
      <c r="G55" s="3"/>
      <c r="H55" s="3"/>
      <c r="I55" s="3"/>
    </row>
    <row r="56" spans="2:9" x14ac:dyDescent="0.45">
      <c r="B56" s="1"/>
      <c r="C56" s="19"/>
      <c r="D56" s="20"/>
      <c r="E56" s="18"/>
      <c r="F56" s="3"/>
      <c r="G56" s="3"/>
      <c r="H56" s="3"/>
      <c r="I56" s="3"/>
    </row>
    <row r="57" spans="2:9" x14ac:dyDescent="0.45">
      <c r="B57" s="1"/>
      <c r="C57" s="19"/>
      <c r="D57" s="18"/>
      <c r="E57" s="18"/>
      <c r="F57" s="3"/>
      <c r="G57" s="3"/>
      <c r="H57" s="3"/>
      <c r="I57" s="3"/>
    </row>
    <row r="58" spans="2:9" x14ac:dyDescent="0.45">
      <c r="B58" s="1"/>
      <c r="C58" s="17"/>
      <c r="D58" s="1"/>
      <c r="E58" s="1"/>
      <c r="F58" s="3"/>
      <c r="G58" s="3"/>
      <c r="H58" s="3"/>
      <c r="I58" s="3"/>
    </row>
    <row r="59" spans="2:9" x14ac:dyDescent="0.45">
      <c r="B59" s="1"/>
      <c r="C59" s="17"/>
      <c r="D59" s="1"/>
      <c r="E59" s="1"/>
      <c r="F59" s="3"/>
      <c r="G59" s="3"/>
      <c r="H59" s="3"/>
      <c r="I59" s="3"/>
    </row>
    <row r="60" spans="2:9" x14ac:dyDescent="0.45">
      <c r="B60" s="1"/>
      <c r="C60" s="1"/>
      <c r="D60" s="1"/>
      <c r="E60" s="1"/>
      <c r="F60" s="3"/>
      <c r="G60" s="3"/>
      <c r="H60" s="3"/>
      <c r="I60" s="3"/>
    </row>
    <row r="61" spans="2:9" x14ac:dyDescent="0.45">
      <c r="F61" s="2"/>
      <c r="G61" s="2"/>
      <c r="H61" s="2"/>
      <c r="I61" s="2"/>
    </row>
    <row r="62" spans="2:9" x14ac:dyDescent="0.45">
      <c r="F62" s="2"/>
      <c r="G62" s="2"/>
      <c r="H62" s="2"/>
      <c r="I62" s="2"/>
    </row>
    <row r="63" spans="2:9" x14ac:dyDescent="0.45">
      <c r="F63" s="2"/>
      <c r="G63" s="2"/>
      <c r="H63" s="2"/>
      <c r="I63" s="2"/>
    </row>
    <row r="64" spans="2:9" x14ac:dyDescent="0.45">
      <c r="F64" s="2"/>
      <c r="G64" s="2"/>
      <c r="H64" s="2"/>
      <c r="I64" s="2"/>
    </row>
    <row r="65" spans="6:9" x14ac:dyDescent="0.45">
      <c r="F65" s="2"/>
      <c r="G65" s="2"/>
      <c r="H65" s="2"/>
      <c r="I65" s="2"/>
    </row>
    <row r="66" spans="6:9" x14ac:dyDescent="0.45">
      <c r="F66" s="2"/>
      <c r="G66" s="2"/>
      <c r="H66" s="2"/>
      <c r="I66" s="2"/>
    </row>
  </sheetData>
  <sortState xmlns:xlrd2="http://schemas.microsoft.com/office/spreadsheetml/2017/richdata2" ref="B3:O46">
    <sortCondition ref="C3:C46"/>
  </sortState>
  <mergeCells count="3">
    <mergeCell ref="B1:O1"/>
    <mergeCell ref="J45:L45"/>
    <mergeCell ref="J46:L46"/>
  </mergeCells>
  <phoneticPr fontId="3" type="noConversion"/>
  <hyperlinks>
    <hyperlink ref="O44" r:id="rId1" xr:uid="{26E3C630-BA01-4059-85AE-EF41582FDBB3}"/>
    <hyperlink ref="O18" r:id="rId2" xr:uid="{5525E9B7-453F-4CDD-B5C8-65ED5F0DB796}"/>
    <hyperlink ref="O21" r:id="rId3" xr:uid="{95B1591B-DE72-4B53-9FC2-67B6F720D16B}"/>
    <hyperlink ref="O3" r:id="rId4" xr:uid="{E684AA05-AB2A-48F9-9AF9-0C35646B824D}"/>
    <hyperlink ref="O25" r:id="rId5" xr:uid="{B5D36476-7888-4FFE-804F-D8E0D1D272E9}"/>
    <hyperlink ref="O23" r:id="rId6" xr:uid="{B6646FA9-452C-4330-ACD7-3B39D771313F}"/>
    <hyperlink ref="O22" r:id="rId7" xr:uid="{225D1BBD-17BF-4310-B6D8-573DC7DC62DF}"/>
    <hyperlink ref="O19" r:id="rId8" xr:uid="{7FE590D1-068D-4CC8-978E-DF5D4411E0EF}"/>
    <hyperlink ref="O24" r:id="rId9" xr:uid="{E5E9DAD7-E25D-4B0B-B20C-912B8888AD30}"/>
    <hyperlink ref="O14" r:id="rId10" xr:uid="{70BB9CC2-950D-4916-ABA7-215C83CB2F35}"/>
    <hyperlink ref="O4" r:id="rId11" xr:uid="{8F48A8C0-7DC7-41B9-AA06-FA3FDEE7D469}"/>
    <hyperlink ref="O26" r:id="rId12" xr:uid="{14A59A1B-64D9-4D33-AB58-B61A8FB520CB}"/>
    <hyperlink ref="O5" r:id="rId13" xr:uid="{0484964C-97D5-4AE9-9565-F4B2E5AC5A91}"/>
    <hyperlink ref="O7" r:id="rId14" xr:uid="{1839A0A2-B938-4526-BC7F-A68A2CE071E8}"/>
    <hyperlink ref="O8" r:id="rId15" xr:uid="{E7E66FD7-7EEA-4AED-8359-77A419A0C654}"/>
    <hyperlink ref="O9" r:id="rId16" xr:uid="{0F3EED2C-7B8A-4C10-8BAD-A605CD58CBA9}"/>
    <hyperlink ref="O13" r:id="rId17" xr:uid="{E19B52A5-533E-402A-BA82-DB089B154B2E}"/>
    <hyperlink ref="O16" r:id="rId18" xr:uid="{1AC264B1-E30D-4E9D-8AED-2E3A51E0513E}"/>
    <hyperlink ref="O28" r:id="rId19" xr:uid="{79F0691D-CE73-48B5-AA42-DAB2D55E447A}"/>
    <hyperlink ref="O30" r:id="rId20" xr:uid="{CCCBF283-3EED-4937-8C33-0A567E2D3627}"/>
    <hyperlink ref="O31" r:id="rId21" xr:uid="{05B215C5-04A2-4C75-BD6D-E4E260F62A59}"/>
    <hyperlink ref="O10" r:id="rId22" xr:uid="{55AD7AE0-50C5-481C-A5EB-4D8E7AFF4A21}"/>
    <hyperlink ref="O11" r:id="rId23" xr:uid="{CF4E3FA7-EA00-437B-BBFF-7B9CE5F5D55C}"/>
    <hyperlink ref="O32" r:id="rId24" xr:uid="{D2E7E394-208D-4898-B274-4A0E45DCD85B}"/>
    <hyperlink ref="O33" r:id="rId25" xr:uid="{243D1EDC-BC50-413C-9521-BDBD3D08F3FA}"/>
    <hyperlink ref="O12" r:id="rId26" xr:uid="{A2C58482-059D-4953-AC1B-156238B2931B}"/>
    <hyperlink ref="O35" r:id="rId27" xr:uid="{724DAAF7-899B-4600-893B-5BD3637A6C6C}"/>
    <hyperlink ref="O34" r:id="rId28" xr:uid="{3671FC35-9253-4F9B-BBA7-AF14048C7DD2}"/>
    <hyperlink ref="O17" r:id="rId29" xr:uid="{4B85FDD8-B0FC-4956-89D9-FAD3126F09EF}"/>
    <hyperlink ref="O36" r:id="rId30" xr:uid="{595EA411-7342-40E0-8285-1F01433E228E}"/>
    <hyperlink ref="O37" r:id="rId31" xr:uid="{BFFEF84A-4876-4B7E-8CDF-CA56A8D74A09}"/>
    <hyperlink ref="O38" r:id="rId32" xr:uid="{521977EE-355A-4F6B-96A4-887FADDA60C6}"/>
    <hyperlink ref="O39" r:id="rId33" xr:uid="{43271CB5-1BB5-498D-8F2A-7A511A5ABD20}"/>
    <hyperlink ref="O40" r:id="rId34" xr:uid="{BA1850C7-C1D0-416D-A729-C060BE081229}"/>
    <hyperlink ref="O41" r:id="rId35" xr:uid="{4215621C-5A55-4366-B034-FD0B2A07ACD7}"/>
    <hyperlink ref="O42" r:id="rId36" xr:uid="{D6E1F4D2-7838-4F94-B98A-5433BEEB890D}"/>
    <hyperlink ref="O20" r:id="rId37" xr:uid="{E3A41E04-DDDC-43E2-A8D1-7A834E79FA57}"/>
    <hyperlink ref="O27" r:id="rId38" xr:uid="{590D885A-24F9-410B-B2AD-B113B2123891}"/>
    <hyperlink ref="O29" r:id="rId39" xr:uid="{E8D168A1-ABC6-4AAD-A520-2DDFBA0ED581}"/>
    <hyperlink ref="O15" r:id="rId40" xr:uid="{A6A8BA63-C628-4303-8E73-09625C900A26}"/>
    <hyperlink ref="O6" r:id="rId41" xr:uid="{7FF7C7C2-C87C-4066-B586-54F9361DC04A}"/>
  </hyperlinks>
  <pageMargins left="0.7" right="0.7" top="0.75" bottom="0.75" header="0.3" footer="0.3"/>
  <pageSetup paperSize="9" orientation="portrait" r:id="rId4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Nejc Klanjšček</dc:creator>
  <cp:lastModifiedBy>Nika Cvetanovski</cp:lastModifiedBy>
  <dcterms:created xsi:type="dcterms:W3CDTF">2021-07-14T17:22:41Z</dcterms:created>
  <dcterms:modified xsi:type="dcterms:W3CDTF">2021-07-31T16:16:04Z</dcterms:modified>
</cp:coreProperties>
</file>