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J629404\TMP_Global\02. TS Split by country\2404 countries\MEA\"/>
    </mc:Choice>
  </mc:AlternateContent>
  <xr:revisionPtr revIDLastSave="0" documentId="8_{53639313-08FB-456D-95F3-046298AD39AE}" xr6:coauthVersionLast="47" xr6:coauthVersionMax="47" xr10:uidLastSave="{00000000-0000-0000-0000-000000000000}"/>
  <bookViews>
    <workbookView xWindow="-120" yWindow="-120" windowWidth="29040" windowHeight="15990" xr2:uid="{D27F6903-EC1C-4325-84C4-3297681BB840}"/>
  </bookViews>
  <sheets>
    <sheet name="TUNISIA (TN)" sheetId="1" r:id="rId1"/>
  </sheets>
  <definedNames>
    <definedName name="Car_Park" localSheetId="0">'TUNISIA (TN)'!$G$5:$G$68623</definedName>
    <definedName name="Completed" localSheetId="0">'TUNISIA (TN)'!$H$5:$H$68623</definedName>
    <definedName name="Target_expected" localSheetId="0">'TUNISIA (TN)'!$L$5:$L$68623</definedName>
    <definedName name="Total_Green" localSheetId="0">'TUNISIA (TN)'!$U$5:$U$68623</definedName>
    <definedName name="Total_Red" localSheetId="0">'TUNISIA (TN)'!$V$5:$V$68623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L2" i="1"/>
  <c r="H2" i="1"/>
  <c r="M2" i="1" s="1"/>
  <c r="G2" i="1"/>
  <c r="K2" i="1" l="1"/>
</calcChain>
</file>

<file path=xl/sharedStrings.xml><?xml version="1.0" encoding="utf-8"?>
<sst xmlns="http://schemas.openxmlformats.org/spreadsheetml/2006/main" count="1232" uniqueCount="259">
  <si>
    <t>Summary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</si>
  <si>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</si>
  <si>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</si>
  <si>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</si>
  <si>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</si>
  <si>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</si>
  <si>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</si>
  <si>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</si>
  <si>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</si>
  <si>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Unique</t>
  </si>
  <si>
    <t>Total</t>
  </si>
  <si>
    <t>FA type</t>
  </si>
  <si>
    <t>Region</t>
  </si>
  <si>
    <t>Country</t>
  </si>
  <si>
    <t>FA Code</t>
  </si>
  <si>
    <t>Desc</t>
  </si>
  <si>
    <t>Brand</t>
  </si>
  <si>
    <t>Remedy Instructions (Dealer Inst.) Released Via TechConnect</t>
  </si>
  <si>
    <t>weeks</t>
  </si>
  <si>
    <t>Green</t>
  </si>
  <si>
    <t>Takata</t>
  </si>
  <si>
    <t>Company</t>
  </si>
  <si>
    <t>NTW</t>
  </si>
  <si>
    <t>KPI Curve Status</t>
  </si>
  <si>
    <t>Date</t>
  </si>
  <si>
    <t>G</t>
  </si>
  <si>
    <t>R</t>
  </si>
  <si>
    <t>CSN</t>
  </si>
  <si>
    <t>MEA</t>
  </si>
  <si>
    <t>TUNISIA (TN)</t>
  </si>
  <si>
    <t>05A</t>
  </si>
  <si>
    <t>Jeep Compass   Renegade - 222016EE-OIL LEAKAGE FROM DDCT TRANSMISSION LOWER COVER</t>
  </si>
  <si>
    <t>CJDR</t>
  </si>
  <si>
    <t>-</t>
  </si>
  <si>
    <t>Ex-F</t>
  </si>
  <si>
    <t>SR</t>
  </si>
  <si>
    <t>28A</t>
  </si>
  <si>
    <t>2020-2022 JL Frame Stud</t>
  </si>
  <si>
    <t>49A</t>
  </si>
  <si>
    <t>2014 - 2016 KL Power Liftgate Module</t>
  </si>
  <si>
    <t>Z39</t>
  </si>
  <si>
    <t>2021 - 2022 BV AC Compressor Ground Bolt</t>
  </si>
  <si>
    <t>ZD8</t>
  </si>
  <si>
    <t>21-22MY JL GMET-4 Water Pump Coolant Leak</t>
  </si>
  <si>
    <t>RSU</t>
  </si>
  <si>
    <t>23-120</t>
  </si>
  <si>
    <t>22-23MY/JL/WATER/LEAK/-/LIFTGATE/GLASS/TO/SWING/GA</t>
  </si>
  <si>
    <t>23-169</t>
  </si>
  <si>
    <t>22MY/JL/&amp;/JT/WATER/LEAK/FROM/FREEDOM/PANEL/ONTO/RA</t>
  </si>
  <si>
    <t>23-174</t>
  </si>
  <si>
    <t>23MY/JL/FLASH:/POWERTRAIN/CONTROL/MODULE/(PCM)</t>
  </si>
  <si>
    <t>MN9</t>
  </si>
  <si>
    <t>C3(A51), DS3: Airbag</t>
  </si>
  <si>
    <t>AC</t>
  </si>
  <si>
    <t>Yes</t>
  </si>
  <si>
    <t>Ex-P</t>
  </si>
  <si>
    <t>PCDOV</t>
  </si>
  <si>
    <t>DS</t>
  </si>
  <si>
    <t>ML8</t>
  </si>
  <si>
    <t>C4(C41), C4X, DS7: BSI software</t>
  </si>
  <si>
    <t>KLA</t>
  </si>
  <si>
    <t>Astra L,- Safety Belt Front Left</t>
  </si>
  <si>
    <t>OV</t>
  </si>
  <si>
    <t>MKB</t>
  </si>
  <si>
    <t>Boxer Pulseur d'air</t>
  </si>
  <si>
    <t>AP</t>
  </si>
  <si>
    <t>MMQ</t>
  </si>
  <si>
    <t>308(P5), 408 Rear Lamp</t>
  </si>
  <si>
    <t>MH3</t>
  </si>
  <si>
    <t>Spacetourer, Jumpy IV: Fixation</t>
  </si>
  <si>
    <t>MMR</t>
  </si>
  <si>
    <t>Traveller, Expert 4: Fixation faisceau</t>
  </si>
  <si>
    <t>MG8</t>
  </si>
  <si>
    <t>C4X Pare chocs arrière</t>
  </si>
  <si>
    <t>MG6</t>
  </si>
  <si>
    <t>Spacetourer, Jumpy IV: Sliding Door</t>
  </si>
  <si>
    <t>MMF</t>
  </si>
  <si>
    <t>208(P21) Front Subframe</t>
  </si>
  <si>
    <t>MLZ</t>
  </si>
  <si>
    <t>2008(P24) Reversing camera</t>
  </si>
  <si>
    <t>ML6</t>
  </si>
  <si>
    <t>Traveller, Expert 4  ESP software</t>
  </si>
  <si>
    <t>ML4</t>
  </si>
  <si>
    <t>Traveller, Expert 4, Fog Lamp</t>
  </si>
  <si>
    <t>KJV</t>
  </si>
  <si>
    <t>Astra  Adaptive Cruise Control</t>
  </si>
  <si>
    <t>MJ8</t>
  </si>
  <si>
    <t>Tous types Modine</t>
  </si>
  <si>
    <t>JZZ</t>
  </si>
  <si>
    <t>Spacetourer, Jumpy IV ,BSI software</t>
  </si>
  <si>
    <t>MK8</t>
  </si>
  <si>
    <t>Traveller, Expert 4  BSI software</t>
  </si>
  <si>
    <t>MB6</t>
  </si>
  <si>
    <t>C5 Aircross, Spacetourer, Jumpy IV Ensemble filtre à carburant</t>
  </si>
  <si>
    <t>MLG</t>
  </si>
  <si>
    <t>Traveller, Expert 4 Ensemble filtre à carburant</t>
  </si>
  <si>
    <t>JZW</t>
  </si>
  <si>
    <t>Relay, Handbrake lever</t>
  </si>
  <si>
    <t>MK7</t>
  </si>
  <si>
    <t>Boxer, Handbrake Lever</t>
  </si>
  <si>
    <t>MLA</t>
  </si>
  <si>
    <t>308(P5), 408, VSM software</t>
  </si>
  <si>
    <t>KJ4</t>
  </si>
  <si>
    <t>Corsa - Rear Interior Reading Lamp</t>
  </si>
  <si>
    <t>KJM</t>
  </si>
  <si>
    <t>VSM Software</t>
  </si>
  <si>
    <t>MLC</t>
  </si>
  <si>
    <t>Traveller, Expert4 , Pressure sensor hose fastening</t>
  </si>
  <si>
    <t>JWU</t>
  </si>
  <si>
    <t>Relay III, False Low coolant level</t>
  </si>
  <si>
    <t>MHZ</t>
  </si>
  <si>
    <t>Boxer III Coolant Expansion Tank</t>
  </si>
  <si>
    <t>JZP</t>
  </si>
  <si>
    <t>X250, Power steering hose</t>
  </si>
  <si>
    <t>MKZ</t>
  </si>
  <si>
    <t>Boxer, Power steering hose</t>
  </si>
  <si>
    <t>JZS</t>
  </si>
  <si>
    <t>Electrical Harness and Engine Control Unit</t>
  </si>
  <si>
    <t>MK3</t>
  </si>
  <si>
    <t>MKX</t>
  </si>
  <si>
    <t>2008(P24), 308(P5), 408, 508(R8)EB Turbo Gen2 Timing Belt</t>
  </si>
  <si>
    <t>KIK</t>
  </si>
  <si>
    <t>Astra L, DS4 - Under Engine Protector</t>
  </si>
  <si>
    <t>KIE</t>
  </si>
  <si>
    <t>Astra L, DS4 - VIN Label</t>
  </si>
  <si>
    <t>JWK</t>
  </si>
  <si>
    <t>Spacetourer, Jumpy IV  A/C control Panel</t>
  </si>
  <si>
    <t>MH9</t>
  </si>
  <si>
    <t>408 Logiciel IVI</t>
  </si>
  <si>
    <t>MHR</t>
  </si>
  <si>
    <t>Traveller, Expert 4 A/C control Panel</t>
  </si>
  <si>
    <t>MFG</t>
  </si>
  <si>
    <t>MFG: Landtrek BSI</t>
  </si>
  <si>
    <t>MH8</t>
  </si>
  <si>
    <t>2008(P24) BSI software</t>
  </si>
  <si>
    <t>ER</t>
  </si>
  <si>
    <t>MF6</t>
  </si>
  <si>
    <t>Cross carline Engine software</t>
  </si>
  <si>
    <t>KHL</t>
  </si>
  <si>
    <t>Mokka - Left Rear Door Sill Seal</t>
  </si>
  <si>
    <t>KH5</t>
  </si>
  <si>
    <t>Mokka - Headlamp Low Beam</t>
  </si>
  <si>
    <t>MEK</t>
  </si>
  <si>
    <t>Landtrek Pédale de frein</t>
  </si>
  <si>
    <t>MGD</t>
  </si>
  <si>
    <t>EP6 Engines ,Knock Sensor</t>
  </si>
  <si>
    <t>JTR</t>
  </si>
  <si>
    <t>Spacetourer, Jumpy IV Front Wheelhouse sealing</t>
  </si>
  <si>
    <t>MGG</t>
  </si>
  <si>
    <t>Traveller, Expert 4 Front Wheelhouse sealing</t>
  </si>
  <si>
    <t>MFE</t>
  </si>
  <si>
    <t>Traveller, Expert 4 Information roue</t>
  </si>
  <si>
    <t>MDU</t>
  </si>
  <si>
    <t>Tous types Pompe à eau</t>
  </si>
  <si>
    <t>JNZ</t>
  </si>
  <si>
    <t>301 Logiciel BSI</t>
  </si>
  <si>
    <t>MD5</t>
  </si>
  <si>
    <t>Rifter, Partner(K9) Tailgate Strut</t>
  </si>
  <si>
    <t>MEQ</t>
  </si>
  <si>
    <t>308(P5), 408, 508(R8) Stop Delivery</t>
  </si>
  <si>
    <t>MDS</t>
  </si>
  <si>
    <t>3008(P84), 5008(P87) Vitre porte avant</t>
  </si>
  <si>
    <t>MEC</t>
  </si>
  <si>
    <t>Landtrek Liquide de refroidissement</t>
  </si>
  <si>
    <t>KEJ</t>
  </si>
  <si>
    <t xml:space="preserve"> Mokka (P2QO) - Rear Left Door Seal</t>
  </si>
  <si>
    <t>MDZ</t>
  </si>
  <si>
    <t>208(P21) Biellette de direction</t>
  </si>
  <si>
    <t>JNR</t>
  </si>
  <si>
    <t>Berlingo (K9) Tailgate Gas Prop</t>
  </si>
  <si>
    <t>MBL</t>
  </si>
  <si>
    <t>308(P5) Software versions</t>
  </si>
  <si>
    <t>MDK</t>
  </si>
  <si>
    <t>K9 Tailgate Gas Prop</t>
  </si>
  <si>
    <t>MDX</t>
  </si>
  <si>
    <t>208(P21) Frein à main</t>
  </si>
  <si>
    <t>JAQ</t>
  </si>
  <si>
    <t>DS7 Crossback Rear Lights</t>
  </si>
  <si>
    <t>JNW</t>
  </si>
  <si>
    <t>Tous types DV6 Serrage BSE</t>
  </si>
  <si>
    <t>MDR</t>
  </si>
  <si>
    <t>KEC</t>
  </si>
  <si>
    <t>Water Outlet Box</t>
  </si>
  <si>
    <t>JPF</t>
  </si>
  <si>
    <t>Spacetourer, Jumpy IV, Bad Spot Welds</t>
  </si>
  <si>
    <t>MD1</t>
  </si>
  <si>
    <t>Traveller, Expert 4 Point de soudure</t>
  </si>
  <si>
    <t>KDL</t>
  </si>
  <si>
    <t>Mokka - Bonnet Seal Adhesive</t>
  </si>
  <si>
    <t>KDN</t>
  </si>
  <si>
    <t>Mokka - Bonnet Seal</t>
  </si>
  <si>
    <t>HLX</t>
  </si>
  <si>
    <t>All Types Timing Belt</t>
  </si>
  <si>
    <t>KGG</t>
  </si>
  <si>
    <t>KGH</t>
  </si>
  <si>
    <t>KD5</t>
  </si>
  <si>
    <t>Exterior Camera Connection</t>
  </si>
  <si>
    <t>MDJ</t>
  </si>
  <si>
    <t>208(P21), 2008(P24) : Software Update</t>
  </si>
  <si>
    <t>JMR</t>
  </si>
  <si>
    <t>Spacetourer, Dispatch IV, Dispatch : Thermostat Housing</t>
  </si>
  <si>
    <t>MC6</t>
  </si>
  <si>
    <t>5008(P87), Traveller, Expert 4, Boxer : Thermostat Housing</t>
  </si>
  <si>
    <t>MCT</t>
  </si>
  <si>
    <t>208(P21), 2008(P24) Direction assistée</t>
  </si>
  <si>
    <t>O4V</t>
  </si>
  <si>
    <t>Insignia A FWD - Toe Link</t>
  </si>
  <si>
    <t>KDM</t>
  </si>
  <si>
    <t>Camera 360° software</t>
  </si>
  <si>
    <t>KD9</t>
  </si>
  <si>
    <t>Astra L Bundle</t>
  </si>
  <si>
    <t>JAP</t>
  </si>
  <si>
    <t>Berlingo(K9) : Under Engine Protection</t>
  </si>
  <si>
    <t>KUZ</t>
  </si>
  <si>
    <t>Rifter, Partner(K9) : Under Engine Protection</t>
  </si>
  <si>
    <t>MCJ</t>
  </si>
  <si>
    <t>208(P21), 301, RIFTER, PARTNER(K9) Fixation pompe à eau</t>
  </si>
  <si>
    <t>KBT</t>
  </si>
  <si>
    <t>Insignia B - Brake Performance</t>
  </si>
  <si>
    <t>MCA</t>
  </si>
  <si>
    <t>Traveller, Expert 4 Fixation tuyau de carburant</t>
  </si>
  <si>
    <t>MB4</t>
  </si>
  <si>
    <t>208(P21) Tuyau d'eau</t>
  </si>
  <si>
    <t>MAM</t>
  </si>
  <si>
    <t>2008, 3008, 5008, 508 : Remote Control Keys</t>
  </si>
  <si>
    <t>KBH</t>
  </si>
  <si>
    <t>LXD Engine - Oil Pressure Management</t>
  </si>
  <si>
    <t>KVL</t>
  </si>
  <si>
    <t>KVL 208(P21) Tuyau carburant</t>
  </si>
  <si>
    <t>O5U</t>
  </si>
  <si>
    <t>Mokka (P2QO) - Glovebox</t>
  </si>
  <si>
    <t>KAV</t>
  </si>
  <si>
    <t>Cross Carline - Multifunction Control Un</t>
  </si>
  <si>
    <t>KVR</t>
  </si>
  <si>
    <t>(308(T9), 3008(P84), 5008(P87), 508(R8), Traveller, Expert 4 Logiciel moteur)</t>
  </si>
  <si>
    <t>KYA</t>
  </si>
  <si>
    <t>3008(P84), 5008(P87): Windscreen Trim</t>
  </si>
  <si>
    <t>356-SW OCR</t>
  </si>
  <si>
    <t>FT</t>
  </si>
  <si>
    <t>FLAPH</t>
  </si>
  <si>
    <t>290-295-505-Fre</t>
  </si>
  <si>
    <t>FO</t>
  </si>
  <si>
    <t>356-Tappeto</t>
  </si>
  <si>
    <t>356-357-Blow-by</t>
  </si>
  <si>
    <t>Termostato</t>
  </si>
  <si>
    <t>334-CRISTALLO</t>
  </si>
  <si>
    <t>150-312-Serb.ol</t>
  </si>
  <si>
    <t>356-357-ECU</t>
  </si>
  <si>
    <t>334-Riparo</t>
  </si>
  <si>
    <t>506-BSI</t>
  </si>
  <si>
    <t>506-507-Clima</t>
  </si>
  <si>
    <t>X250-Serb.raff.</t>
  </si>
  <si>
    <t>334-356-357-Pro</t>
  </si>
  <si>
    <t>225-263-Pedale</t>
  </si>
  <si>
    <t>VENTILATORE</t>
  </si>
  <si>
    <t>Ducato-tub serv</t>
  </si>
  <si>
    <t>356-357-ECM</t>
  </si>
  <si>
    <t>LOGO</t>
  </si>
  <si>
    <t>SBR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</si>
</sst>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yyyy\-mm\-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FF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indexed="47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3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0" fontId="5" fillId="3" borderId="9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3" fontId="4" fillId="0" borderId="0" xfId="1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9" fontId="4" fillId="0" borderId="0" xfId="2" applyFont="1" applyFill="1" applyAlignment="1">
      <alignment horizontal="center"/>
    </xf>
    <xf numFmtId="3" fontId="4" fillId="0" borderId="0" xfId="1" applyNumberFormat="1" applyFont="1" applyFill="1" applyAlignment="1">
      <alignment horizontal="right"/>
    </xf>
    <xf numFmtId="9" fontId="4" fillId="0" borderId="0" xfId="2" applyFont="1" applyFill="1" applyAlignment="1"/>
    <xf numFmtId="49" fontId="6" fillId="5" borderId="4" xfId="0" applyNumberFormat="1" applyFont="1" applyFill="1" applyBorder="1" applyAlignment="1">
      <alignment horizontal="center" wrapText="1"/>
    </xf>
    <xf numFmtId="49" fontId="6" fillId="5" borderId="4" xfId="0" applyNumberFormat="1" applyFont="1" applyFill="1" applyBorder="1" applyAlignment="1">
      <alignment horizontal="left" wrapText="1"/>
    </xf>
    <xf numFmtId="3" fontId="6" fillId="5" borderId="4" xfId="1" applyNumberFormat="1" applyFont="1" applyFill="1" applyBorder="1" applyAlignment="1">
      <alignment horizontal="right" wrapText="1"/>
    </xf>
    <xf numFmtId="166" fontId="6" fillId="5" borderId="4" xfId="1" applyNumberFormat="1" applyFont="1" applyFill="1" applyBorder="1" applyAlignment="1">
      <alignment horizontal="right" wrapText="1"/>
    </xf>
    <xf numFmtId="164" fontId="6" fillId="5" borderId="4" xfId="1" applyNumberFormat="1" applyFont="1" applyFill="1" applyBorder="1" applyAlignment="1">
      <alignment horizontal="center" wrapText="1"/>
    </xf>
    <xf numFmtId="9" fontId="6" fillId="6" borderId="4" xfId="2" applyFont="1" applyFill="1" applyBorder="1" applyAlignment="1">
      <alignment horizontal="center" wrapText="1"/>
    </xf>
    <xf numFmtId="3" fontId="6" fillId="6" borderId="4" xfId="2" applyNumberFormat="1" applyFont="1" applyFill="1" applyBorder="1" applyAlignment="1">
      <alignment horizontal="center" wrapText="1"/>
    </xf>
    <xf numFmtId="49" fontId="6" fillId="6" borderId="4" xfId="0" applyNumberFormat="1" applyFont="1" applyFill="1" applyBorder="1" applyAlignment="1">
      <alignment horizontal="center" wrapText="1"/>
    </xf>
    <xf numFmtId="164" fontId="6" fillId="7" borderId="4" xfId="0" applyNumberFormat="1" applyFont="1" applyFill="1" applyBorder="1" applyAlignment="1">
      <alignment wrapText="1"/>
    </xf>
    <xf numFmtId="165" fontId="6" fillId="7" borderId="4" xfId="0" applyNumberFormat="1" applyFont="1" applyFill="1" applyBorder="1" applyAlignment="1">
      <alignment horizontal="center" wrapText="1"/>
    </xf>
    <xf numFmtId="1" fontId="4" fillId="0" borderId="0" xfId="1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164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0" fontId="8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BD10-75E1-4A45-8FE6-4D5DE8F9ECC0}">
  <dimension ref="A1:XFD127"/>
  <sheetViews>
    <sheetView tabSelected="1" workbookViewId="0">
      <selection sqref="A1:B1"/>
    </sheetView>
  </sheetViews>
  <sheetFormatPr baseColWidth="10" defaultRowHeight="15" x14ac:dyDescent="0.25"/>
  <cols>
    <col min="1" max="1" width="6.42578125" bestFit="1" customWidth="1"/>
    <col min="2" max="2" width="5.85546875" bestFit="1" customWidth="1"/>
    <col min="3" max="3" width="10.7109375" bestFit="1" customWidth="1"/>
    <col min="4" max="4" width="6.7109375" bestFit="1" customWidth="1"/>
    <col min="5" max="5" width="73.140625" bestFit="1" customWidth="1"/>
    <col min="6" max="6" width="5.140625" bestFit="1" customWidth="1"/>
    <col min="7" max="7" width="9.140625" bestFit="1" customWidth="1"/>
    <col min="8" max="8" width="9.7109375" bestFit="1" customWidth="1"/>
    <col min="9" max="9" width="10.28515625" bestFit="1" customWidth="1"/>
    <col min="10" max="10" width="6" bestFit="1" customWidth="1"/>
    <col min="11" max="11" width="11" bestFit="1" customWidth="1"/>
    <col min="12" max="12" width="11.140625" bestFit="1" customWidth="1"/>
    <col min="13" max="13" width="9.42578125" bestFit="1" customWidth="1"/>
    <col min="14" max="14" width="7.140625" bestFit="1" customWidth="1"/>
    <col min="15" max="15" width="10.28515625" bestFit="1" customWidth="1"/>
    <col min="16" max="16" width="8.5703125" bestFit="1" customWidth="1"/>
    <col min="17" max="17" width="6" bestFit="1" customWidth="1"/>
    <col min="18" max="18" width="7.7109375" bestFit="1" customWidth="1"/>
    <col min="19" max="19" width="7.140625" bestFit="1" customWidth="1"/>
    <col min="20" max="20" width="6.85546875" bestFit="1" customWidth="1"/>
    <col min="21" max="21" width="2.5703125" bestFit="1" customWidth="1"/>
    <col min="22" max="22" width="2.42578125" bestFit="1" customWidth="1"/>
    <col min="16384" max="16384" width="6.7109375" bestFit="1" customWidth="1"/>
  </cols>
  <sheetData>
    <row r="1" spans="1:22 16384:16384" s="11" customFormat="1" ht="31.5" customHeight="1" x14ac:dyDescent="0.2">
      <c r="A1" s="1" t="s">
        <v>0</v>
      </c>
      <c r="B1" s="2"/>
      <c r="C1" s="3"/>
      <c r="D1" s="4"/>
      <c r="E1" s="4"/>
      <c r="F1" s="5"/>
      <c r="G1" s="6" t="s">
        <v>1</v>
      </c>
      <c r="H1" s="6" t="s">
        <v>2</v>
      </c>
      <c r="I1" s="6"/>
      <c r="J1" s="6"/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7" t="s">
        <v>8</v>
      </c>
      <c r="Q1" s="8"/>
      <c r="R1" s="8"/>
      <c r="S1" s="9"/>
      <c r="T1" s="10"/>
      <c r="U1" s="9"/>
      <c r="V1" s="9"/>
      <c r="XFD1" s="11" t="s">
        <v>9</v>
      </c>
    </row>
    <row r="2" spans="1:22 16384:16384" s="11" customFormat="1" ht="15.75" thickBot="1" x14ac:dyDescent="0.25">
      <c r="A2" s="12"/>
      <c r="B2" s="13"/>
      <c r="C2" s="14">
        <v>45412</v>
      </c>
      <c r="D2" s="13" t="s">
        <v>10</v>
      </c>
      <c r="E2" s="13"/>
      <c r="F2" s="15"/>
      <c r="G2" s="16">
        <f>SUBTOTAL(109,Car_Park)</f>
        <v>15920</v>
      </c>
      <c r="H2" s="16">
        <f>SUBTOTAL(109,Completed)</f>
        <v>6927</v>
      </c>
      <c r="I2" s="17"/>
      <c r="J2" s="17"/>
      <c r="K2" s="18">
        <f>H2/G2</f>
        <v>0.43511306532663319</v>
      </c>
      <c r="L2" s="16">
        <f>SUBTOTAL(109,Target_expected)</f>
        <v>8705</v>
      </c>
      <c r="M2" s="18">
        <f>H2/L2</f>
        <v>0.79574956921309592</v>
      </c>
      <c r="N2" s="16">
        <f>H2-L2</f>
        <v>-1778</v>
      </c>
      <c r="O2" s="16">
        <f>SUBTOTAL(109,Total_Green)</f>
        <v>86</v>
      </c>
      <c r="P2" s="19">
        <f>SUBTOTAL(109,Total_Red)</f>
        <v>36</v>
      </c>
      <c r="Q2" s="8"/>
      <c r="R2" s="8"/>
      <c r="S2" s="9"/>
      <c r="T2" s="10"/>
      <c r="U2" s="9"/>
      <c r="V2" s="9"/>
    </row>
    <row r="3" spans="1:22 16384:16384" s="11" customFormat="1" ht="12" x14ac:dyDescent="0.2">
      <c r="A3" s="8"/>
      <c r="B3" s="8"/>
      <c r="C3" s="20"/>
      <c r="D3" s="8"/>
      <c r="E3" s="20"/>
      <c r="F3" s="20"/>
      <c r="G3" s="21"/>
      <c r="H3" s="21"/>
      <c r="I3" s="22"/>
      <c r="J3" s="8"/>
      <c r="K3" s="23"/>
      <c r="L3" s="24"/>
      <c r="M3" s="25"/>
      <c r="O3" s="8"/>
      <c r="P3" s="8"/>
      <c r="Q3" s="8"/>
      <c r="R3" s="8"/>
      <c r="S3" s="9"/>
      <c r="T3" s="10"/>
      <c r="U3" s="9"/>
      <c r="V3" s="9"/>
    </row>
    <row r="4" spans="1:22 16384:16384" s="11" customFormat="1" ht="12" x14ac:dyDescent="0.2">
      <c r="A4" s="8"/>
      <c r="B4" s="8"/>
      <c r="C4" s="20"/>
      <c r="D4" s="8"/>
      <c r="E4" s="20"/>
      <c r="F4" s="20"/>
      <c r="G4" s="21"/>
      <c r="H4" s="21"/>
      <c r="I4" s="22"/>
      <c r="J4" s="8"/>
      <c r="K4" s="23"/>
      <c r="L4" s="24"/>
      <c r="M4" s="25"/>
      <c r="O4" s="8"/>
      <c r="P4" s="8"/>
      <c r="Q4" s="8"/>
      <c r="R4" s="8"/>
      <c r="S4" s="9"/>
      <c r="T4" s="10"/>
      <c r="U4" s="9"/>
      <c r="V4" s="9"/>
    </row>
    <row r="5" spans="1:22 16384:16384" s="11" customFormat="1" ht="60" x14ac:dyDescent="0.2">
      <c r="A5" s="26" t="s">
        <v>11</v>
      </c>
      <c r="B5" s="26" t="s">
        <v>12</v>
      </c>
      <c r="C5" s="27" t="s">
        <v>13</v>
      </c>
      <c r="D5" s="26" t="s">
        <v>14</v>
      </c>
      <c r="E5" s="27" t="s">
        <v>15</v>
      </c>
      <c r="F5" s="27" t="s">
        <v>16</v>
      </c>
      <c r="G5" s="28" t="s">
        <v>1</v>
      </c>
      <c r="H5" s="28" t="s">
        <v>2</v>
      </c>
      <c r="I5" s="29" t="s">
        <v>17</v>
      </c>
      <c r="J5" s="30" t="s">
        <v>18</v>
      </c>
      <c r="K5" s="31" t="s">
        <v>3</v>
      </c>
      <c r="L5" s="32" t="s">
        <v>4</v>
      </c>
      <c r="M5" s="31" t="s">
        <v>5</v>
      </c>
      <c r="N5" s="31" t="s">
        <v>19</v>
      </c>
      <c r="O5" s="31" t="s">
        <v>20</v>
      </c>
      <c r="P5" s="31" t="s">
        <v>21</v>
      </c>
      <c r="Q5" s="31" t="s">
        <v>22</v>
      </c>
      <c r="R5" s="33" t="s">
        <v>23</v>
      </c>
      <c r="S5" s="34" t="s">
        <v>6</v>
      </c>
      <c r="T5" s="35" t="s">
        <v>24</v>
      </c>
      <c r="U5" s="34" t="s">
        <v>25</v>
      </c>
      <c r="V5" s="34" t="s">
        <v>26</v>
      </c>
    </row>
    <row r="6" spans="1:22 16384:16384" s="11" customFormat="1" x14ac:dyDescent="0.25">
      <c r="A6" s="8" t="s">
        <v>27</v>
      </c>
      <c r="B6" s="8" t="s">
        <v>28</v>
      </c>
      <c r="C6" s="20" t="s">
        <v>29</v>
      </c>
      <c r="D6" s="8" t="s">
        <v>30</v>
      </c>
      <c r="E6" s="20" t="s">
        <v>31</v>
      </c>
      <c r="F6" s="20" t="s">
        <v>32</v>
      </c>
      <c r="G6" s="21">
        <v>38</v>
      </c>
      <c r="H6" s="21">
        <v>23</v>
      </c>
      <c r="I6" s="22">
        <v>44951</v>
      </c>
      <c r="J6" s="8">
        <v>65</v>
      </c>
      <c r="K6" s="23">
        <v>0.60526315789473684</v>
      </c>
      <c r="L6" s="36">
        <v>30</v>
      </c>
      <c r="M6" s="25">
        <v>0.76666666666666672</v>
      </c>
      <c r="N6" s="25">
        <v>0.78100000000000047</v>
      </c>
      <c r="O6" s="8" t="s">
        <v>33</v>
      </c>
      <c r="P6" s="8" t="s">
        <v>34</v>
      </c>
      <c r="Q6" s="8" t="s">
        <v>32</v>
      </c>
      <c r="R6" s="37" t="s">
        <v>26</v>
      </c>
      <c r="S6" s="38">
        <v>-7</v>
      </c>
      <c r="T6" s="39">
        <v>45412</v>
      </c>
      <c r="U6" s="40">
        <v>0</v>
      </c>
      <c r="V6" s="40">
        <v>1</v>
      </c>
      <c r="XFD6"/>
    </row>
    <row r="7" spans="1:22 16384:16384" s="11" customFormat="1" x14ac:dyDescent="0.25">
      <c r="A7" s="8" t="s">
        <v>35</v>
      </c>
      <c r="B7" s="8" t="s">
        <v>28</v>
      </c>
      <c r="C7" s="20" t="s">
        <v>29</v>
      </c>
      <c r="D7" s="8" t="s">
        <v>36</v>
      </c>
      <c r="E7" s="20" t="s">
        <v>37</v>
      </c>
      <c r="F7" s="20" t="s">
        <v>32</v>
      </c>
      <c r="G7" s="21">
        <v>2</v>
      </c>
      <c r="H7" s="21">
        <v>2</v>
      </c>
      <c r="I7" s="22">
        <v>45045</v>
      </c>
      <c r="J7" s="8">
        <v>52</v>
      </c>
      <c r="K7" s="23">
        <v>1</v>
      </c>
      <c r="L7" s="36">
        <v>2</v>
      </c>
      <c r="M7" s="25">
        <v>1</v>
      </c>
      <c r="N7" s="25">
        <v>0.82</v>
      </c>
      <c r="O7" s="8" t="s">
        <v>33</v>
      </c>
      <c r="P7" s="8" t="s">
        <v>34</v>
      </c>
      <c r="Q7" s="8" t="s">
        <v>32</v>
      </c>
      <c r="R7" s="37" t="s">
        <v>25</v>
      </c>
      <c r="S7" s="38">
        <v>0</v>
      </c>
      <c r="T7" s="39">
        <v>45412</v>
      </c>
      <c r="U7" s="40">
        <v>1</v>
      </c>
      <c r="V7" s="40">
        <v>0</v>
      </c>
      <c r="XFD7"/>
    </row>
    <row r="8" spans="1:22 16384:16384" s="11" customFormat="1" x14ac:dyDescent="0.25">
      <c r="A8" s="8" t="s">
        <v>35</v>
      </c>
      <c r="B8" s="8" t="s">
        <v>28</v>
      </c>
      <c r="C8" s="20" t="s">
        <v>29</v>
      </c>
      <c r="D8" s="8" t="s">
        <v>38</v>
      </c>
      <c r="E8" s="20" t="s">
        <v>39</v>
      </c>
      <c r="F8" s="20" t="s">
        <v>32</v>
      </c>
      <c r="G8" s="21">
        <v>2</v>
      </c>
      <c r="H8" s="21">
        <v>0</v>
      </c>
      <c r="I8" s="22">
        <v>45381</v>
      </c>
      <c r="J8" s="8">
        <v>4</v>
      </c>
      <c r="K8" s="23">
        <v>0</v>
      </c>
      <c r="L8" s="36">
        <v>0</v>
      </c>
      <c r="M8" s="25">
        <v>1</v>
      </c>
      <c r="N8" s="25">
        <v>0</v>
      </c>
      <c r="O8" s="8" t="s">
        <v>33</v>
      </c>
      <c r="P8" s="8" t="s">
        <v>34</v>
      </c>
      <c r="Q8" s="8" t="s">
        <v>32</v>
      </c>
      <c r="R8" s="37" t="s">
        <v>25</v>
      </c>
      <c r="S8" s="38">
        <v>0</v>
      </c>
      <c r="T8" s="39">
        <v>45412</v>
      </c>
      <c r="U8" s="40">
        <v>1</v>
      </c>
      <c r="V8" s="40">
        <v>0</v>
      </c>
      <c r="XFD8"/>
    </row>
    <row r="9" spans="1:22 16384:16384" s="11" customFormat="1" x14ac:dyDescent="0.25">
      <c r="A9" s="8" t="s">
        <v>27</v>
      </c>
      <c r="B9" s="8" t="s">
        <v>28</v>
      </c>
      <c r="C9" s="20" t="s">
        <v>29</v>
      </c>
      <c r="D9" s="8" t="s">
        <v>40</v>
      </c>
      <c r="E9" s="20" t="s">
        <v>41</v>
      </c>
      <c r="F9" s="20" t="s">
        <v>32</v>
      </c>
      <c r="G9" s="21">
        <v>5</v>
      </c>
      <c r="H9" s="21">
        <v>5</v>
      </c>
      <c r="I9" s="22">
        <v>44704</v>
      </c>
      <c r="J9" s="8">
        <v>101</v>
      </c>
      <c r="K9" s="23">
        <v>1</v>
      </c>
      <c r="L9" s="36">
        <v>4</v>
      </c>
      <c r="M9" s="25">
        <v>1.25</v>
      </c>
      <c r="N9" s="25">
        <v>0.8</v>
      </c>
      <c r="O9" s="8" t="s">
        <v>33</v>
      </c>
      <c r="P9" s="8" t="s">
        <v>34</v>
      </c>
      <c r="Q9" s="8" t="s">
        <v>32</v>
      </c>
      <c r="R9" s="37" t="s">
        <v>25</v>
      </c>
      <c r="S9" s="38">
        <v>1</v>
      </c>
      <c r="T9" s="39">
        <v>45412</v>
      </c>
      <c r="U9" s="40">
        <v>1</v>
      </c>
      <c r="V9" s="40">
        <v>0</v>
      </c>
      <c r="XFD9"/>
    </row>
    <row r="10" spans="1:22 16384:16384" s="11" customFormat="1" x14ac:dyDescent="0.25">
      <c r="A10" s="8" t="s">
        <v>27</v>
      </c>
      <c r="B10" s="8" t="s">
        <v>28</v>
      </c>
      <c r="C10" s="20" t="s">
        <v>29</v>
      </c>
      <c r="D10" s="8" t="s">
        <v>42</v>
      </c>
      <c r="E10" s="20" t="s">
        <v>43</v>
      </c>
      <c r="F10" s="20" t="s">
        <v>32</v>
      </c>
      <c r="G10" s="21">
        <v>5</v>
      </c>
      <c r="H10" s="21">
        <v>5</v>
      </c>
      <c r="I10" s="22">
        <v>44904</v>
      </c>
      <c r="J10" s="8">
        <v>72</v>
      </c>
      <c r="K10" s="23">
        <v>1</v>
      </c>
      <c r="L10" s="36">
        <v>4</v>
      </c>
      <c r="M10" s="25">
        <v>1.25</v>
      </c>
      <c r="N10" s="25">
        <v>0.7915000000000002</v>
      </c>
      <c r="O10" s="8" t="s">
        <v>33</v>
      </c>
      <c r="P10" s="8" t="s">
        <v>34</v>
      </c>
      <c r="Q10" s="8" t="s">
        <v>32</v>
      </c>
      <c r="R10" s="37" t="s">
        <v>25</v>
      </c>
      <c r="S10" s="38">
        <v>1</v>
      </c>
      <c r="T10" s="39">
        <v>45412</v>
      </c>
      <c r="U10" s="40">
        <v>1</v>
      </c>
      <c r="V10" s="40">
        <v>0</v>
      </c>
      <c r="XFD10"/>
    </row>
    <row r="11" spans="1:22 16384:16384" s="11" customFormat="1" x14ac:dyDescent="0.25">
      <c r="A11" s="8" t="s">
        <v>44</v>
      </c>
      <c r="B11" s="8" t="s">
        <v>28</v>
      </c>
      <c r="C11" s="20" t="s">
        <v>29</v>
      </c>
      <c r="D11" s="8" t="s">
        <v>45</v>
      </c>
      <c r="E11" s="20" t="s">
        <v>46</v>
      </c>
      <c r="F11" s="20" t="s">
        <v>32</v>
      </c>
      <c r="G11" s="21">
        <v>5</v>
      </c>
      <c r="H11" s="21">
        <v>0</v>
      </c>
      <c r="I11" s="22">
        <v>45048</v>
      </c>
      <c r="J11" s="8">
        <v>52</v>
      </c>
      <c r="K11" s="23">
        <v>0</v>
      </c>
      <c r="L11" s="36">
        <v>3</v>
      </c>
      <c r="M11" s="25">
        <v>0</v>
      </c>
      <c r="N11" s="25">
        <v>0.64200000000000024</v>
      </c>
      <c r="O11" s="8" t="s">
        <v>33</v>
      </c>
      <c r="P11" s="8" t="s">
        <v>34</v>
      </c>
      <c r="Q11" s="8" t="s">
        <v>32</v>
      </c>
      <c r="R11" s="37" t="s">
        <v>26</v>
      </c>
      <c r="S11" s="38">
        <v>-3</v>
      </c>
      <c r="T11" s="39">
        <v>45412</v>
      </c>
      <c r="U11" s="40">
        <v>0</v>
      </c>
      <c r="V11" s="40">
        <v>1</v>
      </c>
      <c r="XFD11"/>
    </row>
    <row r="12" spans="1:22 16384:16384" s="11" customFormat="1" x14ac:dyDescent="0.25">
      <c r="A12" s="8" t="s">
        <v>44</v>
      </c>
      <c r="B12" s="8" t="s">
        <v>28</v>
      </c>
      <c r="C12" s="20" t="s">
        <v>29</v>
      </c>
      <c r="D12" s="8" t="s">
        <v>47</v>
      </c>
      <c r="E12" s="20" t="s">
        <v>48</v>
      </c>
      <c r="F12" s="20" t="s">
        <v>32</v>
      </c>
      <c r="G12" s="21">
        <v>12</v>
      </c>
      <c r="H12" s="21">
        <v>0</v>
      </c>
      <c r="I12" s="22">
        <v>45091</v>
      </c>
      <c r="J12" s="8">
        <v>45</v>
      </c>
      <c r="K12" s="23">
        <v>0</v>
      </c>
      <c r="L12" s="36">
        <v>7</v>
      </c>
      <c r="M12" s="25">
        <v>0</v>
      </c>
      <c r="N12" s="25">
        <v>0.6030000000000002</v>
      </c>
      <c r="O12" s="8" t="s">
        <v>33</v>
      </c>
      <c r="P12" s="8" t="s">
        <v>34</v>
      </c>
      <c r="Q12" s="8" t="s">
        <v>32</v>
      </c>
      <c r="R12" s="37" t="s">
        <v>26</v>
      </c>
      <c r="S12" s="38">
        <v>-7</v>
      </c>
      <c r="T12" s="39">
        <v>45412</v>
      </c>
      <c r="U12" s="40">
        <v>0</v>
      </c>
      <c r="V12" s="40">
        <v>1</v>
      </c>
      <c r="XFD12"/>
    </row>
    <row r="13" spans="1:22 16384:16384" s="11" customFormat="1" x14ac:dyDescent="0.25">
      <c r="A13" s="8" t="s">
        <v>44</v>
      </c>
      <c r="B13" s="8" t="s">
        <v>28</v>
      </c>
      <c r="C13" s="20" t="s">
        <v>29</v>
      </c>
      <c r="D13" s="8" t="s">
        <v>49</v>
      </c>
      <c r="E13" s="20" t="s">
        <v>50</v>
      </c>
      <c r="F13" s="20" t="s">
        <v>32</v>
      </c>
      <c r="G13" s="21">
        <v>4</v>
      </c>
      <c r="H13" s="21">
        <v>0</v>
      </c>
      <c r="I13" s="22">
        <v>45093</v>
      </c>
      <c r="J13" s="8">
        <v>45</v>
      </c>
      <c r="K13" s="23">
        <v>0</v>
      </c>
      <c r="L13" s="36">
        <v>2</v>
      </c>
      <c r="M13" s="25">
        <v>0</v>
      </c>
      <c r="N13" s="25">
        <v>0.6030000000000002</v>
      </c>
      <c r="O13" s="8" t="s">
        <v>33</v>
      </c>
      <c r="P13" s="8" t="s">
        <v>34</v>
      </c>
      <c r="Q13" s="8" t="s">
        <v>32</v>
      </c>
      <c r="R13" s="37" t="s">
        <v>26</v>
      </c>
      <c r="S13" s="38">
        <v>-2</v>
      </c>
      <c r="T13" s="39">
        <v>45412</v>
      </c>
      <c r="U13" s="40">
        <v>0</v>
      </c>
      <c r="V13" s="40">
        <v>1</v>
      </c>
      <c r="XFD13"/>
    </row>
    <row r="14" spans="1:22 16384:16384" s="11" customFormat="1" x14ac:dyDescent="0.25">
      <c r="A14" s="8" t="s">
        <v>35</v>
      </c>
      <c r="B14" s="8" t="s">
        <v>28</v>
      </c>
      <c r="C14" s="20" t="s">
        <v>29</v>
      </c>
      <c r="D14" s="8" t="s">
        <v>51</v>
      </c>
      <c r="E14" s="20" t="s">
        <v>52</v>
      </c>
      <c r="F14" s="20" t="s">
        <v>53</v>
      </c>
      <c r="G14" s="21">
        <v>3697</v>
      </c>
      <c r="H14" s="21">
        <v>2</v>
      </c>
      <c r="I14" s="22">
        <v>45405</v>
      </c>
      <c r="J14" s="8">
        <v>1</v>
      </c>
      <c r="K14" s="23">
        <v>5.4097917230186638E-4</v>
      </c>
      <c r="L14" s="36">
        <v>0</v>
      </c>
      <c r="M14" s="25">
        <v>1</v>
      </c>
      <c r="N14" s="25">
        <v>0</v>
      </c>
      <c r="O14" s="8" t="s">
        <v>54</v>
      </c>
      <c r="P14" s="8" t="s">
        <v>55</v>
      </c>
      <c r="Q14" s="8" t="s">
        <v>56</v>
      </c>
      <c r="R14" s="37" t="s">
        <v>25</v>
      </c>
      <c r="S14" s="38">
        <v>2</v>
      </c>
      <c r="T14" s="39">
        <v>45412</v>
      </c>
      <c r="U14" s="40">
        <v>1</v>
      </c>
      <c r="V14" s="40">
        <v>0</v>
      </c>
      <c r="XFD14"/>
    </row>
    <row r="15" spans="1:22 16384:16384" s="11" customFormat="1" x14ac:dyDescent="0.25">
      <c r="A15" s="8" t="s">
        <v>35</v>
      </c>
      <c r="B15" s="8" t="s">
        <v>28</v>
      </c>
      <c r="C15" s="20" t="s">
        <v>29</v>
      </c>
      <c r="D15" s="8" t="s">
        <v>51</v>
      </c>
      <c r="E15" s="20" t="s">
        <v>52</v>
      </c>
      <c r="F15" s="20" t="s">
        <v>57</v>
      </c>
      <c r="G15" s="21">
        <v>745</v>
      </c>
      <c r="H15" s="21">
        <v>0</v>
      </c>
      <c r="I15" s="22">
        <v>45405</v>
      </c>
      <c r="J15" s="8">
        <v>1</v>
      </c>
      <c r="K15" s="23">
        <v>0</v>
      </c>
      <c r="L15" s="36">
        <v>0</v>
      </c>
      <c r="M15" s="25">
        <v>1</v>
      </c>
      <c r="N15" s="25">
        <v>0</v>
      </c>
      <c r="O15" s="8" t="s">
        <v>54</v>
      </c>
      <c r="P15" s="8" t="s">
        <v>55</v>
      </c>
      <c r="Q15" s="8" t="s">
        <v>56</v>
      </c>
      <c r="R15" s="37" t="s">
        <v>25</v>
      </c>
      <c r="S15" s="38">
        <v>0</v>
      </c>
      <c r="T15" s="39">
        <v>45412</v>
      </c>
      <c r="U15" s="40">
        <v>1</v>
      </c>
      <c r="V15" s="40">
        <v>0</v>
      </c>
      <c r="XFD15"/>
    </row>
    <row r="16" spans="1:22 16384:16384" s="11" customFormat="1" x14ac:dyDescent="0.25">
      <c r="A16" s="8" t="s">
        <v>44</v>
      </c>
      <c r="B16" s="8" t="s">
        <v>28</v>
      </c>
      <c r="C16" s="20" t="s">
        <v>29</v>
      </c>
      <c r="D16" s="8" t="s">
        <v>58</v>
      </c>
      <c r="E16" s="20" t="s">
        <v>59</v>
      </c>
      <c r="F16" s="20" t="s">
        <v>53</v>
      </c>
      <c r="G16" s="21">
        <v>1</v>
      </c>
      <c r="H16" s="21">
        <v>0</v>
      </c>
      <c r="I16" s="22">
        <v>45387</v>
      </c>
      <c r="J16" s="8">
        <v>3</v>
      </c>
      <c r="K16" s="23">
        <v>0</v>
      </c>
      <c r="L16" s="36">
        <v>0</v>
      </c>
      <c r="M16" s="25">
        <v>1</v>
      </c>
      <c r="N16" s="25">
        <v>9.9999999999999995E-7</v>
      </c>
      <c r="O16" s="8" t="s">
        <v>33</v>
      </c>
      <c r="P16" s="8" t="s">
        <v>55</v>
      </c>
      <c r="Q16" s="8" t="s">
        <v>56</v>
      </c>
      <c r="R16" s="37" t="s">
        <v>25</v>
      </c>
      <c r="S16" s="38">
        <v>0</v>
      </c>
      <c r="T16" s="39">
        <v>45412</v>
      </c>
      <c r="U16" s="40">
        <v>1</v>
      </c>
      <c r="V16" s="40">
        <v>0</v>
      </c>
      <c r="XFD16"/>
    </row>
    <row r="17" spans="1:22 16384:16384" s="11" customFormat="1" x14ac:dyDescent="0.25">
      <c r="A17" s="8" t="s">
        <v>27</v>
      </c>
      <c r="B17" s="8" t="s">
        <v>28</v>
      </c>
      <c r="C17" s="20" t="s">
        <v>29</v>
      </c>
      <c r="D17" s="8" t="s">
        <v>60</v>
      </c>
      <c r="E17" s="20" t="s">
        <v>61</v>
      </c>
      <c r="F17" s="20" t="s">
        <v>62</v>
      </c>
      <c r="G17" s="21">
        <v>1</v>
      </c>
      <c r="H17" s="21">
        <v>1</v>
      </c>
      <c r="I17" s="22">
        <v>45358</v>
      </c>
      <c r="J17" s="8">
        <v>7</v>
      </c>
      <c r="K17" s="23">
        <v>1</v>
      </c>
      <c r="L17" s="36">
        <v>0</v>
      </c>
      <c r="M17" s="25">
        <v>1</v>
      </c>
      <c r="N17" s="25">
        <v>0.185</v>
      </c>
      <c r="O17" s="8" t="s">
        <v>33</v>
      </c>
      <c r="P17" s="8" t="s">
        <v>55</v>
      </c>
      <c r="Q17" s="8" t="s">
        <v>56</v>
      </c>
      <c r="R17" s="37" t="s">
        <v>25</v>
      </c>
      <c r="S17" s="38">
        <v>1</v>
      </c>
      <c r="T17" s="39">
        <v>45412</v>
      </c>
      <c r="U17" s="40">
        <v>1</v>
      </c>
      <c r="V17" s="40">
        <v>0</v>
      </c>
      <c r="XFD17"/>
    </row>
    <row r="18" spans="1:22 16384:16384" s="11" customFormat="1" x14ac:dyDescent="0.25">
      <c r="A18" s="8" t="s">
        <v>44</v>
      </c>
      <c r="B18" s="8" t="s">
        <v>28</v>
      </c>
      <c r="C18" s="20" t="s">
        <v>29</v>
      </c>
      <c r="D18" s="8" t="s">
        <v>63</v>
      </c>
      <c r="E18" s="20" t="s">
        <v>64</v>
      </c>
      <c r="F18" s="20" t="s">
        <v>65</v>
      </c>
      <c r="G18" s="21">
        <v>30</v>
      </c>
      <c r="H18" s="21">
        <v>2</v>
      </c>
      <c r="I18" s="22">
        <v>45352</v>
      </c>
      <c r="J18" s="8">
        <v>8</v>
      </c>
      <c r="K18" s="23">
        <v>6.6666666666666666E-2</v>
      </c>
      <c r="L18" s="36">
        <v>4</v>
      </c>
      <c r="M18" s="25">
        <v>0.5</v>
      </c>
      <c r="N18" s="25">
        <v>0.13</v>
      </c>
      <c r="O18" s="8" t="s">
        <v>33</v>
      </c>
      <c r="P18" s="8" t="s">
        <v>55</v>
      </c>
      <c r="Q18" s="8" t="s">
        <v>56</v>
      </c>
      <c r="R18" s="37" t="s">
        <v>26</v>
      </c>
      <c r="S18" s="38">
        <v>-2</v>
      </c>
      <c r="T18" s="39">
        <v>45412</v>
      </c>
      <c r="U18" s="40">
        <v>0</v>
      </c>
      <c r="V18" s="40">
        <v>1</v>
      </c>
      <c r="XFD18"/>
    </row>
    <row r="19" spans="1:22 16384:16384" s="11" customFormat="1" x14ac:dyDescent="0.25">
      <c r="A19" s="8" t="s">
        <v>44</v>
      </c>
      <c r="B19" s="8" t="s">
        <v>28</v>
      </c>
      <c r="C19" s="20" t="s">
        <v>29</v>
      </c>
      <c r="D19" s="8" t="s">
        <v>66</v>
      </c>
      <c r="E19" s="20" t="s">
        <v>67</v>
      </c>
      <c r="F19" s="20" t="s">
        <v>65</v>
      </c>
      <c r="G19" s="21">
        <v>93</v>
      </c>
      <c r="H19" s="21">
        <v>15</v>
      </c>
      <c r="I19" s="22">
        <v>45352</v>
      </c>
      <c r="J19" s="8">
        <v>8</v>
      </c>
      <c r="K19" s="23">
        <v>0.16129032258064516</v>
      </c>
      <c r="L19" s="36">
        <v>12</v>
      </c>
      <c r="M19" s="25">
        <v>1.25</v>
      </c>
      <c r="N19" s="25">
        <v>0.13</v>
      </c>
      <c r="O19" s="8" t="s">
        <v>33</v>
      </c>
      <c r="P19" s="8" t="s">
        <v>55</v>
      </c>
      <c r="Q19" s="8" t="s">
        <v>56</v>
      </c>
      <c r="R19" s="37" t="s">
        <v>25</v>
      </c>
      <c r="S19" s="38">
        <v>3</v>
      </c>
      <c r="T19" s="39">
        <v>45412</v>
      </c>
      <c r="U19" s="40">
        <v>1</v>
      </c>
      <c r="V19" s="40">
        <v>0</v>
      </c>
      <c r="XFD19"/>
    </row>
    <row r="20" spans="1:22 16384:16384" s="11" customFormat="1" x14ac:dyDescent="0.25">
      <c r="A20" s="8" t="s">
        <v>44</v>
      </c>
      <c r="B20" s="8" t="s">
        <v>28</v>
      </c>
      <c r="C20" s="20" t="s">
        <v>29</v>
      </c>
      <c r="D20" s="8" t="s">
        <v>68</v>
      </c>
      <c r="E20" s="20" t="s">
        <v>69</v>
      </c>
      <c r="F20" s="20" t="s">
        <v>53</v>
      </c>
      <c r="G20" s="21">
        <v>33</v>
      </c>
      <c r="H20" s="21">
        <v>8</v>
      </c>
      <c r="I20" s="22">
        <v>45337</v>
      </c>
      <c r="J20" s="8">
        <v>10</v>
      </c>
      <c r="K20" s="23">
        <v>0.24242424242424243</v>
      </c>
      <c r="L20" s="36">
        <v>6</v>
      </c>
      <c r="M20" s="25">
        <v>1.3333333333333333</v>
      </c>
      <c r="N20" s="25">
        <v>0.17499999999999999</v>
      </c>
      <c r="O20" s="8" t="s">
        <v>33</v>
      </c>
      <c r="P20" s="8" t="s">
        <v>55</v>
      </c>
      <c r="Q20" s="8" t="s">
        <v>56</v>
      </c>
      <c r="R20" s="37" t="s">
        <v>25</v>
      </c>
      <c r="S20" s="38">
        <v>2</v>
      </c>
      <c r="T20" s="39">
        <v>45412</v>
      </c>
      <c r="U20" s="40">
        <v>1</v>
      </c>
      <c r="V20" s="40">
        <v>0</v>
      </c>
      <c r="XFD20"/>
    </row>
    <row r="21" spans="1:22 16384:16384" s="11" customFormat="1" x14ac:dyDescent="0.25">
      <c r="A21" s="8" t="s">
        <v>44</v>
      </c>
      <c r="B21" s="8" t="s">
        <v>28</v>
      </c>
      <c r="C21" s="20" t="s">
        <v>29</v>
      </c>
      <c r="D21" s="8" t="s">
        <v>70</v>
      </c>
      <c r="E21" s="20" t="s">
        <v>71</v>
      </c>
      <c r="F21" s="20" t="s">
        <v>65</v>
      </c>
      <c r="G21" s="21">
        <v>23</v>
      </c>
      <c r="H21" s="21">
        <v>6</v>
      </c>
      <c r="I21" s="22">
        <v>45337</v>
      </c>
      <c r="J21" s="8">
        <v>10</v>
      </c>
      <c r="K21" s="23">
        <v>0.2608695652173913</v>
      </c>
      <c r="L21" s="36">
        <v>4</v>
      </c>
      <c r="M21" s="25">
        <v>1.5</v>
      </c>
      <c r="N21" s="25">
        <v>0.17499999999999999</v>
      </c>
      <c r="O21" s="8" t="s">
        <v>33</v>
      </c>
      <c r="P21" s="8" t="s">
        <v>55</v>
      </c>
      <c r="Q21" s="8" t="s">
        <v>56</v>
      </c>
      <c r="R21" s="37" t="s">
        <v>25</v>
      </c>
      <c r="S21" s="38">
        <v>2</v>
      </c>
      <c r="T21" s="39">
        <v>45412</v>
      </c>
      <c r="U21" s="40">
        <v>1</v>
      </c>
      <c r="V21" s="40">
        <v>0</v>
      </c>
      <c r="XFD21"/>
    </row>
    <row r="22" spans="1:22 16384:16384" s="11" customFormat="1" x14ac:dyDescent="0.25">
      <c r="A22" s="8" t="s">
        <v>27</v>
      </c>
      <c r="B22" s="8" t="s">
        <v>28</v>
      </c>
      <c r="C22" s="20" t="s">
        <v>29</v>
      </c>
      <c r="D22" s="8" t="s">
        <v>72</v>
      </c>
      <c r="E22" s="20" t="s">
        <v>73</v>
      </c>
      <c r="F22" s="20" t="s">
        <v>53</v>
      </c>
      <c r="G22" s="21">
        <v>1</v>
      </c>
      <c r="H22" s="21">
        <v>0</v>
      </c>
      <c r="I22" s="22">
        <v>45327</v>
      </c>
      <c r="J22" s="8">
        <v>12</v>
      </c>
      <c r="K22" s="23">
        <v>0</v>
      </c>
      <c r="L22" s="36">
        <v>0</v>
      </c>
      <c r="M22" s="25">
        <v>1</v>
      </c>
      <c r="N22" s="25">
        <v>0.34000000000000008</v>
      </c>
      <c r="O22" s="8" t="s">
        <v>33</v>
      </c>
      <c r="P22" s="8" t="s">
        <v>55</v>
      </c>
      <c r="Q22" s="8" t="s">
        <v>56</v>
      </c>
      <c r="R22" s="37" t="s">
        <v>25</v>
      </c>
      <c r="S22" s="38">
        <v>0</v>
      </c>
      <c r="T22" s="39">
        <v>45412</v>
      </c>
      <c r="U22" s="40">
        <v>1</v>
      </c>
      <c r="V22" s="40">
        <v>0</v>
      </c>
      <c r="XFD22"/>
    </row>
    <row r="23" spans="1:22 16384:16384" s="11" customFormat="1" x14ac:dyDescent="0.25">
      <c r="A23" s="8" t="s">
        <v>44</v>
      </c>
      <c r="B23" s="8" t="s">
        <v>28</v>
      </c>
      <c r="C23" s="20" t="s">
        <v>29</v>
      </c>
      <c r="D23" s="8" t="s">
        <v>74</v>
      </c>
      <c r="E23" s="20" t="s">
        <v>75</v>
      </c>
      <c r="F23" s="20" t="s">
        <v>53</v>
      </c>
      <c r="G23" s="21">
        <v>1</v>
      </c>
      <c r="H23" s="21">
        <v>0</v>
      </c>
      <c r="I23" s="22">
        <v>45327</v>
      </c>
      <c r="J23" s="8">
        <v>12</v>
      </c>
      <c r="K23" s="23">
        <v>0</v>
      </c>
      <c r="L23" s="36">
        <v>0</v>
      </c>
      <c r="M23" s="25">
        <v>1</v>
      </c>
      <c r="N23" s="25">
        <v>0.21499999999999997</v>
      </c>
      <c r="O23" s="8" t="s">
        <v>33</v>
      </c>
      <c r="P23" s="8" t="s">
        <v>55</v>
      </c>
      <c r="Q23" s="8" t="s">
        <v>56</v>
      </c>
      <c r="R23" s="37" t="s">
        <v>25</v>
      </c>
      <c r="S23" s="38">
        <v>0</v>
      </c>
      <c r="T23" s="39">
        <v>45412</v>
      </c>
      <c r="U23" s="40">
        <v>1</v>
      </c>
      <c r="V23" s="40">
        <v>0</v>
      </c>
      <c r="XFD23"/>
    </row>
    <row r="24" spans="1:22 16384:16384" s="11" customFormat="1" x14ac:dyDescent="0.25">
      <c r="A24" s="8" t="s">
        <v>27</v>
      </c>
      <c r="B24" s="8" t="s">
        <v>28</v>
      </c>
      <c r="C24" s="20" t="s">
        <v>29</v>
      </c>
      <c r="D24" s="8" t="s">
        <v>76</v>
      </c>
      <c r="E24" s="20" t="s">
        <v>77</v>
      </c>
      <c r="F24" s="20" t="s">
        <v>65</v>
      </c>
      <c r="G24" s="21">
        <v>40</v>
      </c>
      <c r="H24" s="21">
        <v>10</v>
      </c>
      <c r="I24" s="22">
        <v>45322</v>
      </c>
      <c r="J24" s="8">
        <v>12</v>
      </c>
      <c r="K24" s="23">
        <v>0.25</v>
      </c>
      <c r="L24" s="36">
        <v>14</v>
      </c>
      <c r="M24" s="25">
        <v>0.7142857142857143</v>
      </c>
      <c r="N24" s="25">
        <v>0.34000000000000008</v>
      </c>
      <c r="O24" s="8" t="s">
        <v>33</v>
      </c>
      <c r="P24" s="8" t="s">
        <v>55</v>
      </c>
      <c r="Q24" s="8" t="s">
        <v>56</v>
      </c>
      <c r="R24" s="37" t="s">
        <v>26</v>
      </c>
      <c r="S24" s="38">
        <v>-4</v>
      </c>
      <c r="T24" s="39">
        <v>45412</v>
      </c>
      <c r="U24" s="40">
        <v>0</v>
      </c>
      <c r="V24" s="40">
        <v>1</v>
      </c>
      <c r="XFD24"/>
    </row>
    <row r="25" spans="1:22 16384:16384" s="11" customFormat="1" x14ac:dyDescent="0.25">
      <c r="A25" s="8" t="s">
        <v>44</v>
      </c>
      <c r="B25" s="8" t="s">
        <v>28</v>
      </c>
      <c r="C25" s="20" t="s">
        <v>29</v>
      </c>
      <c r="D25" s="8" t="s">
        <v>78</v>
      </c>
      <c r="E25" s="20" t="s">
        <v>79</v>
      </c>
      <c r="F25" s="20" t="s">
        <v>65</v>
      </c>
      <c r="G25" s="21">
        <v>1</v>
      </c>
      <c r="H25" s="21">
        <v>0</v>
      </c>
      <c r="I25" s="22">
        <v>45322</v>
      </c>
      <c r="J25" s="8">
        <v>12</v>
      </c>
      <c r="K25" s="23">
        <v>0</v>
      </c>
      <c r="L25" s="36">
        <v>0</v>
      </c>
      <c r="M25" s="25">
        <v>1</v>
      </c>
      <c r="N25" s="25">
        <v>0.21499999999999997</v>
      </c>
      <c r="O25" s="8" t="s">
        <v>33</v>
      </c>
      <c r="P25" s="8" t="s">
        <v>55</v>
      </c>
      <c r="Q25" s="8" t="s">
        <v>56</v>
      </c>
      <c r="R25" s="37" t="s">
        <v>25</v>
      </c>
      <c r="S25" s="38">
        <v>0</v>
      </c>
      <c r="T25" s="39">
        <v>45412</v>
      </c>
      <c r="U25" s="40">
        <v>1</v>
      </c>
      <c r="V25" s="40">
        <v>0</v>
      </c>
      <c r="XFD25"/>
    </row>
    <row r="26" spans="1:22 16384:16384" s="11" customFormat="1" x14ac:dyDescent="0.25">
      <c r="A26" s="8" t="s">
        <v>27</v>
      </c>
      <c r="B26" s="8" t="s">
        <v>28</v>
      </c>
      <c r="C26" s="20" t="s">
        <v>29</v>
      </c>
      <c r="D26" s="8" t="s">
        <v>80</v>
      </c>
      <c r="E26" s="20" t="s">
        <v>81</v>
      </c>
      <c r="F26" s="20" t="s">
        <v>65</v>
      </c>
      <c r="G26" s="21">
        <v>23</v>
      </c>
      <c r="H26" s="21">
        <v>12</v>
      </c>
      <c r="I26" s="22">
        <v>45306</v>
      </c>
      <c r="J26" s="8">
        <v>15</v>
      </c>
      <c r="K26" s="23">
        <v>0.52173913043478259</v>
      </c>
      <c r="L26" s="36">
        <v>9</v>
      </c>
      <c r="M26" s="25">
        <v>1.3333333333333333</v>
      </c>
      <c r="N26" s="25">
        <v>0.40500000000000014</v>
      </c>
      <c r="O26" s="8" t="s">
        <v>33</v>
      </c>
      <c r="P26" s="8" t="s">
        <v>55</v>
      </c>
      <c r="Q26" s="8" t="s">
        <v>56</v>
      </c>
      <c r="R26" s="37" t="s">
        <v>25</v>
      </c>
      <c r="S26" s="38">
        <v>3</v>
      </c>
      <c r="T26" s="39">
        <v>45412</v>
      </c>
      <c r="U26" s="40">
        <v>1</v>
      </c>
      <c r="V26" s="40">
        <v>0</v>
      </c>
      <c r="XFD26"/>
    </row>
    <row r="27" spans="1:22 16384:16384" s="11" customFormat="1" x14ac:dyDescent="0.25">
      <c r="A27" s="8" t="s">
        <v>44</v>
      </c>
      <c r="B27" s="8" t="s">
        <v>28</v>
      </c>
      <c r="C27" s="20" t="s">
        <v>29</v>
      </c>
      <c r="D27" s="8" t="s">
        <v>82</v>
      </c>
      <c r="E27" s="20" t="s">
        <v>83</v>
      </c>
      <c r="F27" s="20" t="s">
        <v>65</v>
      </c>
      <c r="G27" s="21">
        <v>1</v>
      </c>
      <c r="H27" s="21">
        <v>1</v>
      </c>
      <c r="I27" s="22">
        <v>45300</v>
      </c>
      <c r="J27" s="8">
        <v>16</v>
      </c>
      <c r="K27" s="23">
        <v>1</v>
      </c>
      <c r="L27" s="36">
        <v>0</v>
      </c>
      <c r="M27" s="25">
        <v>1</v>
      </c>
      <c r="N27" s="25">
        <v>0.29499999999999998</v>
      </c>
      <c r="O27" s="8" t="s">
        <v>33</v>
      </c>
      <c r="P27" s="8" t="s">
        <v>55</v>
      </c>
      <c r="Q27" s="8" t="s">
        <v>56</v>
      </c>
      <c r="R27" s="37" t="s">
        <v>25</v>
      </c>
      <c r="S27" s="38">
        <v>1</v>
      </c>
      <c r="T27" s="39">
        <v>45412</v>
      </c>
      <c r="U27" s="40">
        <v>1</v>
      </c>
      <c r="V27" s="40">
        <v>0</v>
      </c>
      <c r="XFD27"/>
    </row>
    <row r="28" spans="1:22 16384:16384" s="11" customFormat="1" x14ac:dyDescent="0.25">
      <c r="A28" s="8" t="s">
        <v>35</v>
      </c>
      <c r="B28" s="8" t="s">
        <v>28</v>
      </c>
      <c r="C28" s="20" t="s">
        <v>29</v>
      </c>
      <c r="D28" s="8" t="s">
        <v>84</v>
      </c>
      <c r="E28" s="20" t="s">
        <v>85</v>
      </c>
      <c r="F28" s="20" t="s">
        <v>62</v>
      </c>
      <c r="G28" s="21">
        <v>1</v>
      </c>
      <c r="H28" s="21">
        <v>0</v>
      </c>
      <c r="I28" s="22">
        <v>45294</v>
      </c>
      <c r="J28" s="8">
        <v>16</v>
      </c>
      <c r="K28" s="23">
        <v>0</v>
      </c>
      <c r="L28" s="36">
        <v>0</v>
      </c>
      <c r="M28" s="25">
        <v>1</v>
      </c>
      <c r="N28" s="25">
        <v>0.49280000000000002</v>
      </c>
      <c r="O28" s="8" t="s">
        <v>33</v>
      </c>
      <c r="P28" s="8" t="s">
        <v>55</v>
      </c>
      <c r="Q28" s="8" t="s">
        <v>56</v>
      </c>
      <c r="R28" s="37" t="s">
        <v>25</v>
      </c>
      <c r="S28" s="38">
        <v>0</v>
      </c>
      <c r="T28" s="39">
        <v>45412</v>
      </c>
      <c r="U28" s="40">
        <v>1</v>
      </c>
      <c r="V28" s="40">
        <v>0</v>
      </c>
      <c r="XFD28"/>
    </row>
    <row r="29" spans="1:22 16384:16384" s="11" customFormat="1" x14ac:dyDescent="0.25">
      <c r="A29" s="8" t="s">
        <v>44</v>
      </c>
      <c r="B29" s="8" t="s">
        <v>28</v>
      </c>
      <c r="C29" s="20" t="s">
        <v>29</v>
      </c>
      <c r="D29" s="8" t="s">
        <v>86</v>
      </c>
      <c r="E29" s="20" t="s">
        <v>87</v>
      </c>
      <c r="F29" s="20" t="s">
        <v>65</v>
      </c>
      <c r="G29" s="21">
        <v>9</v>
      </c>
      <c r="H29" s="21">
        <v>2</v>
      </c>
      <c r="I29" s="22">
        <v>45274</v>
      </c>
      <c r="J29" s="8">
        <v>19</v>
      </c>
      <c r="K29" s="23">
        <v>0.22222222222222221</v>
      </c>
      <c r="L29" s="36">
        <v>3</v>
      </c>
      <c r="M29" s="25">
        <v>0.66666666666666663</v>
      </c>
      <c r="N29" s="25">
        <v>0.34</v>
      </c>
      <c r="O29" s="8" t="s">
        <v>33</v>
      </c>
      <c r="P29" s="8" t="s">
        <v>55</v>
      </c>
      <c r="Q29" s="8" t="s">
        <v>56</v>
      </c>
      <c r="R29" s="37" t="s">
        <v>26</v>
      </c>
      <c r="S29" s="38">
        <v>-1</v>
      </c>
      <c r="T29" s="39">
        <v>45412</v>
      </c>
      <c r="U29" s="40">
        <v>0</v>
      </c>
      <c r="V29" s="40">
        <v>1</v>
      </c>
      <c r="XFD29"/>
    </row>
    <row r="30" spans="1:22 16384:16384" s="11" customFormat="1" x14ac:dyDescent="0.25">
      <c r="A30" s="8" t="s">
        <v>44</v>
      </c>
      <c r="B30" s="8" t="s">
        <v>28</v>
      </c>
      <c r="C30" s="20" t="s">
        <v>29</v>
      </c>
      <c r="D30" s="8" t="s">
        <v>88</v>
      </c>
      <c r="E30" s="20" t="s">
        <v>89</v>
      </c>
      <c r="F30" s="20" t="s">
        <v>53</v>
      </c>
      <c r="G30" s="21">
        <v>3</v>
      </c>
      <c r="H30" s="21">
        <v>1</v>
      </c>
      <c r="I30" s="22">
        <v>45265</v>
      </c>
      <c r="J30" s="8">
        <v>21</v>
      </c>
      <c r="K30" s="23">
        <v>0.33333333333333331</v>
      </c>
      <c r="L30" s="36">
        <v>1</v>
      </c>
      <c r="M30" s="25">
        <v>1</v>
      </c>
      <c r="N30" s="25">
        <v>0.37000000000000005</v>
      </c>
      <c r="O30" s="8" t="s">
        <v>33</v>
      </c>
      <c r="P30" s="8" t="s">
        <v>55</v>
      </c>
      <c r="Q30" s="8" t="s">
        <v>56</v>
      </c>
      <c r="R30" s="37" t="s">
        <v>25</v>
      </c>
      <c r="S30" s="38">
        <v>0</v>
      </c>
      <c r="T30" s="39">
        <v>45412</v>
      </c>
      <c r="U30" s="40">
        <v>1</v>
      </c>
      <c r="V30" s="40">
        <v>0</v>
      </c>
      <c r="XFD30"/>
    </row>
    <row r="31" spans="1:22 16384:16384" s="11" customFormat="1" x14ac:dyDescent="0.25">
      <c r="A31" s="8" t="s">
        <v>44</v>
      </c>
      <c r="B31" s="8" t="s">
        <v>28</v>
      </c>
      <c r="C31" s="20" t="s">
        <v>29</v>
      </c>
      <c r="D31" s="8" t="s">
        <v>90</v>
      </c>
      <c r="E31" s="20" t="s">
        <v>91</v>
      </c>
      <c r="F31" s="20" t="s">
        <v>65</v>
      </c>
      <c r="G31" s="21">
        <v>3</v>
      </c>
      <c r="H31" s="21">
        <v>3</v>
      </c>
      <c r="I31" s="22">
        <v>45260</v>
      </c>
      <c r="J31" s="8">
        <v>21</v>
      </c>
      <c r="K31" s="23">
        <v>1</v>
      </c>
      <c r="L31" s="36">
        <v>1</v>
      </c>
      <c r="M31" s="25">
        <v>2</v>
      </c>
      <c r="N31" s="25">
        <v>0.37000000000000005</v>
      </c>
      <c r="O31" s="8" t="s">
        <v>33</v>
      </c>
      <c r="P31" s="8" t="s">
        <v>55</v>
      </c>
      <c r="Q31" s="8" t="s">
        <v>56</v>
      </c>
      <c r="R31" s="37" t="s">
        <v>25</v>
      </c>
      <c r="S31" s="38">
        <v>2</v>
      </c>
      <c r="T31" s="39">
        <v>45412</v>
      </c>
      <c r="U31" s="40">
        <v>1</v>
      </c>
      <c r="V31" s="40">
        <v>0</v>
      </c>
      <c r="XFD31"/>
    </row>
    <row r="32" spans="1:22 16384:16384" s="11" customFormat="1" x14ac:dyDescent="0.25">
      <c r="A32" s="8" t="s">
        <v>35</v>
      </c>
      <c r="B32" s="8" t="s">
        <v>28</v>
      </c>
      <c r="C32" s="20" t="s">
        <v>29</v>
      </c>
      <c r="D32" s="8" t="s">
        <v>92</v>
      </c>
      <c r="E32" s="20" t="s">
        <v>93</v>
      </c>
      <c r="F32" s="20" t="s">
        <v>53</v>
      </c>
      <c r="G32" s="21">
        <v>5</v>
      </c>
      <c r="H32" s="21">
        <v>3</v>
      </c>
      <c r="I32" s="22">
        <v>45247</v>
      </c>
      <c r="J32" s="8">
        <v>23</v>
      </c>
      <c r="K32" s="23">
        <v>0.6</v>
      </c>
      <c r="L32" s="36">
        <v>3</v>
      </c>
      <c r="M32" s="25">
        <v>1</v>
      </c>
      <c r="N32" s="25">
        <v>0.61167000000000005</v>
      </c>
      <c r="O32" s="8" t="s">
        <v>33</v>
      </c>
      <c r="P32" s="8" t="s">
        <v>55</v>
      </c>
      <c r="Q32" s="8" t="s">
        <v>56</v>
      </c>
      <c r="R32" s="37" t="s">
        <v>25</v>
      </c>
      <c r="S32" s="38">
        <v>0</v>
      </c>
      <c r="T32" s="39">
        <v>45412</v>
      </c>
      <c r="U32" s="40">
        <v>1</v>
      </c>
      <c r="V32" s="40">
        <v>0</v>
      </c>
      <c r="XFD32"/>
    </row>
    <row r="33" spans="1:22 16384:16384" s="11" customFormat="1" x14ac:dyDescent="0.25">
      <c r="A33" s="8" t="s">
        <v>35</v>
      </c>
      <c r="B33" s="8" t="s">
        <v>28</v>
      </c>
      <c r="C33" s="20" t="s">
        <v>29</v>
      </c>
      <c r="D33" s="8" t="s">
        <v>94</v>
      </c>
      <c r="E33" s="20" t="s">
        <v>95</v>
      </c>
      <c r="F33" s="20" t="s">
        <v>65</v>
      </c>
      <c r="G33" s="21">
        <v>12</v>
      </c>
      <c r="H33" s="21">
        <v>2</v>
      </c>
      <c r="I33" s="22">
        <v>45247</v>
      </c>
      <c r="J33" s="8">
        <v>23</v>
      </c>
      <c r="K33" s="23">
        <v>0.16666666666666666</v>
      </c>
      <c r="L33" s="36">
        <v>7</v>
      </c>
      <c r="M33" s="25">
        <v>0.2857142857142857</v>
      </c>
      <c r="N33" s="25">
        <v>0.61167000000000005</v>
      </c>
      <c r="O33" s="8" t="s">
        <v>33</v>
      </c>
      <c r="P33" s="8" t="s">
        <v>55</v>
      </c>
      <c r="Q33" s="8" t="s">
        <v>56</v>
      </c>
      <c r="R33" s="37" t="s">
        <v>26</v>
      </c>
      <c r="S33" s="38">
        <v>-5</v>
      </c>
      <c r="T33" s="39">
        <v>45412</v>
      </c>
      <c r="U33" s="40">
        <v>0</v>
      </c>
      <c r="V33" s="40">
        <v>1</v>
      </c>
      <c r="XFD33"/>
    </row>
    <row r="34" spans="1:22 16384:16384" s="11" customFormat="1" x14ac:dyDescent="0.25">
      <c r="A34" s="8" t="s">
        <v>44</v>
      </c>
      <c r="B34" s="8" t="s">
        <v>28</v>
      </c>
      <c r="C34" s="20" t="s">
        <v>29</v>
      </c>
      <c r="D34" s="8" t="s">
        <v>96</v>
      </c>
      <c r="E34" s="20" t="s">
        <v>97</v>
      </c>
      <c r="F34" s="20" t="s">
        <v>53</v>
      </c>
      <c r="G34" s="21">
        <v>26</v>
      </c>
      <c r="H34" s="21">
        <v>18</v>
      </c>
      <c r="I34" s="22">
        <v>45240</v>
      </c>
      <c r="J34" s="8">
        <v>24</v>
      </c>
      <c r="K34" s="23">
        <v>0.69230769230769229</v>
      </c>
      <c r="L34" s="36">
        <v>11</v>
      </c>
      <c r="M34" s="25">
        <v>1.6363636363636365</v>
      </c>
      <c r="N34" s="25">
        <v>0.40900000000000009</v>
      </c>
      <c r="O34" s="8" t="s">
        <v>33</v>
      </c>
      <c r="P34" s="8" t="s">
        <v>55</v>
      </c>
      <c r="Q34" s="8" t="s">
        <v>56</v>
      </c>
      <c r="R34" s="37" t="s">
        <v>25</v>
      </c>
      <c r="S34" s="38">
        <v>7</v>
      </c>
      <c r="T34" s="39">
        <v>45412</v>
      </c>
      <c r="U34" s="40">
        <v>1</v>
      </c>
      <c r="V34" s="40">
        <v>0</v>
      </c>
      <c r="XFD34"/>
    </row>
    <row r="35" spans="1:22 16384:16384" s="11" customFormat="1" x14ac:dyDescent="0.25">
      <c r="A35" s="8" t="s">
        <v>44</v>
      </c>
      <c r="B35" s="8" t="s">
        <v>28</v>
      </c>
      <c r="C35" s="20" t="s">
        <v>29</v>
      </c>
      <c r="D35" s="8" t="s">
        <v>98</v>
      </c>
      <c r="E35" s="20" t="s">
        <v>99</v>
      </c>
      <c r="F35" s="20" t="s">
        <v>65</v>
      </c>
      <c r="G35" s="21">
        <v>10</v>
      </c>
      <c r="H35" s="21">
        <v>8</v>
      </c>
      <c r="I35" s="22">
        <v>45240</v>
      </c>
      <c r="J35" s="8">
        <v>24</v>
      </c>
      <c r="K35" s="23">
        <v>0.8</v>
      </c>
      <c r="L35" s="36">
        <v>4</v>
      </c>
      <c r="M35" s="25">
        <v>2</v>
      </c>
      <c r="N35" s="25">
        <v>0.40900000000000009</v>
      </c>
      <c r="O35" s="8" t="s">
        <v>54</v>
      </c>
      <c r="P35" s="8" t="s">
        <v>55</v>
      </c>
      <c r="Q35" s="8" t="s">
        <v>56</v>
      </c>
      <c r="R35" s="37" t="s">
        <v>25</v>
      </c>
      <c r="S35" s="38">
        <v>4</v>
      </c>
      <c r="T35" s="39">
        <v>45412</v>
      </c>
      <c r="U35" s="40">
        <v>1</v>
      </c>
      <c r="V35" s="40">
        <v>0</v>
      </c>
      <c r="XFD35"/>
    </row>
    <row r="36" spans="1:22 16384:16384" s="11" customFormat="1" x14ac:dyDescent="0.25">
      <c r="A36" s="8" t="s">
        <v>44</v>
      </c>
      <c r="B36" s="8" t="s">
        <v>28</v>
      </c>
      <c r="C36" s="20" t="s">
        <v>29</v>
      </c>
      <c r="D36" s="8" t="s">
        <v>100</v>
      </c>
      <c r="E36" s="20" t="s">
        <v>101</v>
      </c>
      <c r="F36" s="20" t="s">
        <v>65</v>
      </c>
      <c r="G36" s="21">
        <v>2</v>
      </c>
      <c r="H36" s="21">
        <v>1</v>
      </c>
      <c r="I36" s="22">
        <v>45240</v>
      </c>
      <c r="J36" s="8">
        <v>24</v>
      </c>
      <c r="K36" s="23">
        <v>0.5</v>
      </c>
      <c r="L36" s="36">
        <v>1</v>
      </c>
      <c r="M36" s="25">
        <v>1</v>
      </c>
      <c r="N36" s="25">
        <v>0.40900000000000009</v>
      </c>
      <c r="O36" s="8" t="s">
        <v>33</v>
      </c>
      <c r="P36" s="8" t="s">
        <v>55</v>
      </c>
      <c r="Q36" s="8" t="s">
        <v>56</v>
      </c>
      <c r="R36" s="37" t="s">
        <v>25</v>
      </c>
      <c r="S36" s="38">
        <v>0</v>
      </c>
      <c r="T36" s="39">
        <v>45412</v>
      </c>
      <c r="U36" s="40">
        <v>1</v>
      </c>
      <c r="V36" s="40">
        <v>0</v>
      </c>
      <c r="XFD36"/>
    </row>
    <row r="37" spans="1:22 16384:16384" s="11" customFormat="1" x14ac:dyDescent="0.25">
      <c r="A37" s="8" t="s">
        <v>44</v>
      </c>
      <c r="B37" s="8" t="s">
        <v>28</v>
      </c>
      <c r="C37" s="20" t="s">
        <v>29</v>
      </c>
      <c r="D37" s="8" t="s">
        <v>102</v>
      </c>
      <c r="E37" s="20" t="s">
        <v>103</v>
      </c>
      <c r="F37" s="20" t="s">
        <v>62</v>
      </c>
      <c r="G37" s="21">
        <v>1</v>
      </c>
      <c r="H37" s="21">
        <v>1</v>
      </c>
      <c r="I37" s="22">
        <v>45243</v>
      </c>
      <c r="J37" s="8">
        <v>24</v>
      </c>
      <c r="K37" s="23">
        <v>1</v>
      </c>
      <c r="L37" s="36">
        <v>0</v>
      </c>
      <c r="M37" s="25">
        <v>1</v>
      </c>
      <c r="N37" s="25">
        <v>0.40900000000000009</v>
      </c>
      <c r="O37" s="8" t="s">
        <v>33</v>
      </c>
      <c r="P37" s="8" t="s">
        <v>55</v>
      </c>
      <c r="Q37" s="8" t="s">
        <v>56</v>
      </c>
      <c r="R37" s="37" t="s">
        <v>25</v>
      </c>
      <c r="S37" s="38">
        <v>1</v>
      </c>
      <c r="T37" s="39">
        <v>45412</v>
      </c>
      <c r="U37" s="40">
        <v>1</v>
      </c>
      <c r="V37" s="40">
        <v>0</v>
      </c>
      <c r="XFD37"/>
    </row>
    <row r="38" spans="1:22 16384:16384" s="11" customFormat="1" x14ac:dyDescent="0.25">
      <c r="A38" s="8" t="s">
        <v>44</v>
      </c>
      <c r="B38" s="8" t="s">
        <v>28</v>
      </c>
      <c r="C38" s="20" t="s">
        <v>29</v>
      </c>
      <c r="D38" s="8" t="s">
        <v>104</v>
      </c>
      <c r="E38" s="20" t="s">
        <v>105</v>
      </c>
      <c r="F38" s="20" t="s">
        <v>62</v>
      </c>
      <c r="G38" s="21">
        <v>1</v>
      </c>
      <c r="H38" s="21">
        <v>0</v>
      </c>
      <c r="I38" s="22">
        <v>45399</v>
      </c>
      <c r="J38" s="8">
        <v>1</v>
      </c>
      <c r="K38" s="23">
        <v>0</v>
      </c>
      <c r="L38" s="36">
        <v>0</v>
      </c>
      <c r="M38" s="25">
        <v>1</v>
      </c>
      <c r="N38" s="25">
        <v>9.9999999999999995E-7</v>
      </c>
      <c r="O38" s="8" t="s">
        <v>33</v>
      </c>
      <c r="P38" s="8" t="s">
        <v>55</v>
      </c>
      <c r="Q38" s="8" t="s">
        <v>56</v>
      </c>
      <c r="R38" s="37" t="s">
        <v>25</v>
      </c>
      <c r="S38" s="38">
        <v>0</v>
      </c>
      <c r="T38" s="39">
        <v>45412</v>
      </c>
      <c r="U38" s="40">
        <v>1</v>
      </c>
      <c r="V38" s="40">
        <v>0</v>
      </c>
      <c r="XFD38"/>
    </row>
    <row r="39" spans="1:22 16384:16384" s="11" customFormat="1" x14ac:dyDescent="0.25">
      <c r="A39" s="8" t="s">
        <v>44</v>
      </c>
      <c r="B39" s="8" t="s">
        <v>28</v>
      </c>
      <c r="C39" s="20" t="s">
        <v>29</v>
      </c>
      <c r="D39" s="8" t="s">
        <v>106</v>
      </c>
      <c r="E39" s="20" t="s">
        <v>107</v>
      </c>
      <c r="F39" s="20" t="s">
        <v>65</v>
      </c>
      <c r="G39" s="21">
        <v>2</v>
      </c>
      <c r="H39" s="21">
        <v>2</v>
      </c>
      <c r="I39" s="22">
        <v>45239</v>
      </c>
      <c r="J39" s="8">
        <v>24</v>
      </c>
      <c r="K39" s="23">
        <v>1</v>
      </c>
      <c r="L39" s="36">
        <v>1</v>
      </c>
      <c r="M39" s="25">
        <v>2</v>
      </c>
      <c r="N39" s="25">
        <v>0.40900000000000009</v>
      </c>
      <c r="O39" s="8" t="s">
        <v>33</v>
      </c>
      <c r="P39" s="8" t="s">
        <v>55</v>
      </c>
      <c r="Q39" s="8" t="s">
        <v>56</v>
      </c>
      <c r="R39" s="37" t="s">
        <v>25</v>
      </c>
      <c r="S39" s="38">
        <v>1</v>
      </c>
      <c r="T39" s="39">
        <v>45412</v>
      </c>
      <c r="U39" s="40">
        <v>1</v>
      </c>
      <c r="V39" s="40">
        <v>0</v>
      </c>
      <c r="XFD39"/>
    </row>
    <row r="40" spans="1:22 16384:16384" s="11" customFormat="1" x14ac:dyDescent="0.25">
      <c r="A40" s="8" t="s">
        <v>44</v>
      </c>
      <c r="B40" s="8" t="s">
        <v>28</v>
      </c>
      <c r="C40" s="20" t="s">
        <v>29</v>
      </c>
      <c r="D40" s="8" t="s">
        <v>108</v>
      </c>
      <c r="E40" s="20" t="s">
        <v>109</v>
      </c>
      <c r="F40" s="20" t="s">
        <v>53</v>
      </c>
      <c r="G40" s="21">
        <v>15</v>
      </c>
      <c r="H40" s="21">
        <v>15</v>
      </c>
      <c r="I40" s="22">
        <v>45261</v>
      </c>
      <c r="J40" s="8">
        <v>21</v>
      </c>
      <c r="K40" s="23">
        <v>1</v>
      </c>
      <c r="L40" s="36">
        <v>6</v>
      </c>
      <c r="M40" s="25">
        <v>2</v>
      </c>
      <c r="N40" s="25">
        <v>0.37000000000000005</v>
      </c>
      <c r="O40" s="8" t="s">
        <v>33</v>
      </c>
      <c r="P40" s="8" t="s">
        <v>55</v>
      </c>
      <c r="Q40" s="8" t="s">
        <v>56</v>
      </c>
      <c r="R40" s="37" t="s">
        <v>25</v>
      </c>
      <c r="S40" s="38">
        <v>9</v>
      </c>
      <c r="T40" s="39">
        <v>45412</v>
      </c>
      <c r="U40" s="40">
        <v>1</v>
      </c>
      <c r="V40" s="40">
        <v>0</v>
      </c>
      <c r="XFD40"/>
    </row>
    <row r="41" spans="1:22 16384:16384" s="11" customFormat="1" x14ac:dyDescent="0.25">
      <c r="A41" s="8" t="s">
        <v>44</v>
      </c>
      <c r="B41" s="8" t="s">
        <v>28</v>
      </c>
      <c r="C41" s="20" t="s">
        <v>29</v>
      </c>
      <c r="D41" s="8" t="s">
        <v>110</v>
      </c>
      <c r="E41" s="20" t="s">
        <v>111</v>
      </c>
      <c r="F41" s="20" t="s">
        <v>65</v>
      </c>
      <c r="G41" s="21">
        <v>34</v>
      </c>
      <c r="H41" s="21">
        <v>21</v>
      </c>
      <c r="I41" s="22">
        <v>45259</v>
      </c>
      <c r="J41" s="8">
        <v>21</v>
      </c>
      <c r="K41" s="23">
        <v>0.61764705882352944</v>
      </c>
      <c r="L41" s="36">
        <v>13</v>
      </c>
      <c r="M41" s="25">
        <v>1.6153846153846154</v>
      </c>
      <c r="N41" s="25">
        <v>0.37000000000000005</v>
      </c>
      <c r="O41" s="8" t="s">
        <v>33</v>
      </c>
      <c r="P41" s="8" t="s">
        <v>55</v>
      </c>
      <c r="Q41" s="8" t="s">
        <v>56</v>
      </c>
      <c r="R41" s="37" t="s">
        <v>25</v>
      </c>
      <c r="S41" s="38">
        <v>8</v>
      </c>
      <c r="T41" s="39">
        <v>45412</v>
      </c>
      <c r="U41" s="40">
        <v>1</v>
      </c>
      <c r="V41" s="40">
        <v>0</v>
      </c>
      <c r="XFD41"/>
    </row>
    <row r="42" spans="1:22 16384:16384" s="11" customFormat="1" x14ac:dyDescent="0.25">
      <c r="A42" s="8" t="s">
        <v>35</v>
      </c>
      <c r="B42" s="8" t="s">
        <v>28</v>
      </c>
      <c r="C42" s="20" t="s">
        <v>29</v>
      </c>
      <c r="D42" s="8" t="s">
        <v>112</v>
      </c>
      <c r="E42" s="20" t="s">
        <v>113</v>
      </c>
      <c r="F42" s="20" t="s">
        <v>53</v>
      </c>
      <c r="G42" s="21">
        <v>17</v>
      </c>
      <c r="H42" s="21">
        <v>17</v>
      </c>
      <c r="I42" s="22">
        <v>45226</v>
      </c>
      <c r="J42" s="8">
        <v>26</v>
      </c>
      <c r="K42" s="23">
        <v>1</v>
      </c>
      <c r="L42" s="36">
        <v>11</v>
      </c>
      <c r="M42" s="25">
        <v>1.5454545454545454</v>
      </c>
      <c r="N42" s="25">
        <v>0.64668000000000003</v>
      </c>
      <c r="O42" s="8" t="s">
        <v>33</v>
      </c>
      <c r="P42" s="8" t="s">
        <v>55</v>
      </c>
      <c r="Q42" s="8" t="s">
        <v>56</v>
      </c>
      <c r="R42" s="37" t="s">
        <v>25</v>
      </c>
      <c r="S42" s="38">
        <v>6</v>
      </c>
      <c r="T42" s="39">
        <v>45412</v>
      </c>
      <c r="U42" s="40">
        <v>1</v>
      </c>
      <c r="V42" s="40">
        <v>0</v>
      </c>
      <c r="XFD42"/>
    </row>
    <row r="43" spans="1:22 16384:16384" s="11" customFormat="1" x14ac:dyDescent="0.25">
      <c r="A43" s="8" t="s">
        <v>35</v>
      </c>
      <c r="B43" s="8" t="s">
        <v>28</v>
      </c>
      <c r="C43" s="20" t="s">
        <v>29</v>
      </c>
      <c r="D43" s="8" t="s">
        <v>114</v>
      </c>
      <c r="E43" s="20" t="s">
        <v>115</v>
      </c>
      <c r="F43" s="20" t="s">
        <v>65</v>
      </c>
      <c r="G43" s="21">
        <v>38</v>
      </c>
      <c r="H43" s="21">
        <v>28</v>
      </c>
      <c r="I43" s="22">
        <v>45226</v>
      </c>
      <c r="J43" s="8">
        <v>26</v>
      </c>
      <c r="K43" s="23">
        <v>0.73684210526315785</v>
      </c>
      <c r="L43" s="36">
        <v>25</v>
      </c>
      <c r="M43" s="25">
        <v>1.1200000000000001</v>
      </c>
      <c r="N43" s="25">
        <v>0.64668000000000003</v>
      </c>
      <c r="O43" s="8" t="s">
        <v>33</v>
      </c>
      <c r="P43" s="8" t="s">
        <v>55</v>
      </c>
      <c r="Q43" s="8" t="s">
        <v>56</v>
      </c>
      <c r="R43" s="37" t="s">
        <v>25</v>
      </c>
      <c r="S43" s="38">
        <v>3</v>
      </c>
      <c r="T43" s="39">
        <v>45412</v>
      </c>
      <c r="U43" s="40">
        <v>1</v>
      </c>
      <c r="V43" s="40">
        <v>0</v>
      </c>
      <c r="XFD43"/>
    </row>
    <row r="44" spans="1:22 16384:16384" s="11" customFormat="1" x14ac:dyDescent="0.25">
      <c r="A44" s="8" t="s">
        <v>44</v>
      </c>
      <c r="B44" s="8" t="s">
        <v>28</v>
      </c>
      <c r="C44" s="20" t="s">
        <v>29</v>
      </c>
      <c r="D44" s="8" t="s">
        <v>116</v>
      </c>
      <c r="E44" s="20" t="s">
        <v>117</v>
      </c>
      <c r="F44" s="20" t="s">
        <v>53</v>
      </c>
      <c r="G44" s="21">
        <v>1</v>
      </c>
      <c r="H44" s="21">
        <v>1</v>
      </c>
      <c r="I44" s="22">
        <v>45226</v>
      </c>
      <c r="J44" s="8">
        <v>26</v>
      </c>
      <c r="K44" s="23">
        <v>1</v>
      </c>
      <c r="L44" s="36">
        <v>0</v>
      </c>
      <c r="M44" s="25">
        <v>1</v>
      </c>
      <c r="N44" s="25">
        <v>0.43300000000000011</v>
      </c>
      <c r="O44" s="8" t="s">
        <v>33</v>
      </c>
      <c r="P44" s="8" t="s">
        <v>55</v>
      </c>
      <c r="Q44" s="8" t="s">
        <v>56</v>
      </c>
      <c r="R44" s="37" t="s">
        <v>25</v>
      </c>
      <c r="S44" s="38">
        <v>1</v>
      </c>
      <c r="T44" s="39">
        <v>45412</v>
      </c>
      <c r="U44" s="40">
        <v>1</v>
      </c>
      <c r="V44" s="40">
        <v>0</v>
      </c>
      <c r="XFD44"/>
    </row>
    <row r="45" spans="1:22 16384:16384" s="11" customFormat="1" x14ac:dyDescent="0.25">
      <c r="A45" s="8" t="s">
        <v>44</v>
      </c>
      <c r="B45" s="8" t="s">
        <v>28</v>
      </c>
      <c r="C45" s="20" t="s">
        <v>29</v>
      </c>
      <c r="D45" s="8" t="s">
        <v>118</v>
      </c>
      <c r="E45" s="20" t="s">
        <v>117</v>
      </c>
      <c r="F45" s="20" t="s">
        <v>65</v>
      </c>
      <c r="G45" s="21">
        <v>30</v>
      </c>
      <c r="H45" s="21">
        <v>30</v>
      </c>
      <c r="I45" s="22">
        <v>45225</v>
      </c>
      <c r="J45" s="8">
        <v>26</v>
      </c>
      <c r="K45" s="23">
        <v>1</v>
      </c>
      <c r="L45" s="36">
        <v>13</v>
      </c>
      <c r="M45" s="25">
        <v>2</v>
      </c>
      <c r="N45" s="25">
        <v>0.43300000000000011</v>
      </c>
      <c r="O45" s="8" t="s">
        <v>33</v>
      </c>
      <c r="P45" s="8" t="s">
        <v>55</v>
      </c>
      <c r="Q45" s="8" t="s">
        <v>56</v>
      </c>
      <c r="R45" s="37" t="s">
        <v>25</v>
      </c>
      <c r="S45" s="38">
        <v>17</v>
      </c>
      <c r="T45" s="39">
        <v>45412</v>
      </c>
      <c r="U45" s="40">
        <v>1</v>
      </c>
      <c r="V45" s="40">
        <v>0</v>
      </c>
      <c r="XFD45"/>
    </row>
    <row r="46" spans="1:22 16384:16384" s="11" customFormat="1" x14ac:dyDescent="0.25">
      <c r="A46" s="8" t="s">
        <v>27</v>
      </c>
      <c r="B46" s="8" t="s">
        <v>28</v>
      </c>
      <c r="C46" s="20" t="s">
        <v>29</v>
      </c>
      <c r="D46" s="8" t="s">
        <v>119</v>
      </c>
      <c r="E46" s="20" t="s">
        <v>120</v>
      </c>
      <c r="F46" s="20" t="s">
        <v>65</v>
      </c>
      <c r="G46" s="21">
        <v>2</v>
      </c>
      <c r="H46" s="21">
        <v>1</v>
      </c>
      <c r="I46" s="22">
        <v>45217</v>
      </c>
      <c r="J46" s="8">
        <v>27</v>
      </c>
      <c r="K46" s="23">
        <v>0.5</v>
      </c>
      <c r="L46" s="36">
        <v>1</v>
      </c>
      <c r="M46" s="25">
        <v>1</v>
      </c>
      <c r="N46" s="25">
        <v>0.5830000000000003</v>
      </c>
      <c r="O46" s="8" t="s">
        <v>33</v>
      </c>
      <c r="P46" s="8" t="s">
        <v>55</v>
      </c>
      <c r="Q46" s="8" t="s">
        <v>56</v>
      </c>
      <c r="R46" s="37" t="s">
        <v>25</v>
      </c>
      <c r="S46" s="38">
        <v>0</v>
      </c>
      <c r="T46" s="39">
        <v>45412</v>
      </c>
      <c r="U46" s="40">
        <v>1</v>
      </c>
      <c r="V46" s="40">
        <v>0</v>
      </c>
      <c r="XFD46"/>
    </row>
    <row r="47" spans="1:22 16384:16384" s="11" customFormat="1" x14ac:dyDescent="0.25">
      <c r="A47" s="8" t="s">
        <v>44</v>
      </c>
      <c r="B47" s="8" t="s">
        <v>28</v>
      </c>
      <c r="C47" s="20" t="s">
        <v>29</v>
      </c>
      <c r="D47" s="8" t="s">
        <v>121</v>
      </c>
      <c r="E47" s="20" t="s">
        <v>122</v>
      </c>
      <c r="F47" s="20" t="s">
        <v>62</v>
      </c>
      <c r="G47" s="21">
        <v>3</v>
      </c>
      <c r="H47" s="21">
        <v>1</v>
      </c>
      <c r="I47" s="22">
        <v>45195</v>
      </c>
      <c r="J47" s="8">
        <v>31</v>
      </c>
      <c r="K47" s="23">
        <v>0.33333333333333331</v>
      </c>
      <c r="L47" s="36">
        <v>1</v>
      </c>
      <c r="M47" s="25">
        <v>1</v>
      </c>
      <c r="N47" s="25">
        <v>0.48900000000000016</v>
      </c>
      <c r="O47" s="8" t="s">
        <v>33</v>
      </c>
      <c r="P47" s="8" t="s">
        <v>55</v>
      </c>
      <c r="Q47" s="8" t="s">
        <v>56</v>
      </c>
      <c r="R47" s="37" t="s">
        <v>25</v>
      </c>
      <c r="S47" s="38">
        <v>0</v>
      </c>
      <c r="T47" s="39">
        <v>45412</v>
      </c>
      <c r="U47" s="40">
        <v>1</v>
      </c>
      <c r="V47" s="40">
        <v>0</v>
      </c>
      <c r="XFD47"/>
    </row>
    <row r="48" spans="1:22 16384:16384" s="11" customFormat="1" x14ac:dyDescent="0.25">
      <c r="A48" s="8" t="s">
        <v>35</v>
      </c>
      <c r="B48" s="8" t="s">
        <v>28</v>
      </c>
      <c r="C48" s="20" t="s">
        <v>29</v>
      </c>
      <c r="D48" s="8" t="s">
        <v>123</v>
      </c>
      <c r="E48" s="20" t="s">
        <v>124</v>
      </c>
      <c r="F48" s="20" t="s">
        <v>62</v>
      </c>
      <c r="G48" s="21">
        <v>2</v>
      </c>
      <c r="H48" s="21">
        <v>2</v>
      </c>
      <c r="I48" s="22">
        <v>45170</v>
      </c>
      <c r="J48" s="8">
        <v>34</v>
      </c>
      <c r="K48" s="23">
        <v>1</v>
      </c>
      <c r="L48" s="36">
        <v>1</v>
      </c>
      <c r="M48" s="25">
        <v>2</v>
      </c>
      <c r="N48" s="25">
        <v>0.72040000000000004</v>
      </c>
      <c r="O48" s="8" t="s">
        <v>33</v>
      </c>
      <c r="P48" s="8" t="s">
        <v>55</v>
      </c>
      <c r="Q48" s="8" t="s">
        <v>56</v>
      </c>
      <c r="R48" s="37" t="s">
        <v>25</v>
      </c>
      <c r="S48" s="38">
        <v>1</v>
      </c>
      <c r="T48" s="39">
        <v>45412</v>
      </c>
      <c r="U48" s="40">
        <v>1</v>
      </c>
      <c r="V48" s="40">
        <v>0</v>
      </c>
      <c r="XFD48"/>
    </row>
    <row r="49" spans="1:22 16384:16384" s="11" customFormat="1" x14ac:dyDescent="0.25">
      <c r="A49" s="8" t="s">
        <v>44</v>
      </c>
      <c r="B49" s="8" t="s">
        <v>28</v>
      </c>
      <c r="C49" s="20" t="s">
        <v>29</v>
      </c>
      <c r="D49" s="8" t="s">
        <v>125</v>
      </c>
      <c r="E49" s="20" t="s">
        <v>126</v>
      </c>
      <c r="F49" s="20" t="s">
        <v>53</v>
      </c>
      <c r="G49" s="21">
        <v>75</v>
      </c>
      <c r="H49" s="21">
        <v>50</v>
      </c>
      <c r="I49" s="22">
        <v>45139</v>
      </c>
      <c r="J49" s="8">
        <v>39</v>
      </c>
      <c r="K49" s="23">
        <v>0.66666666666666663</v>
      </c>
      <c r="L49" s="36">
        <v>42</v>
      </c>
      <c r="M49" s="25">
        <v>1.1904761904761905</v>
      </c>
      <c r="N49" s="25">
        <v>0.56300000000000017</v>
      </c>
      <c r="O49" s="8" t="s">
        <v>33</v>
      </c>
      <c r="P49" s="8" t="s">
        <v>55</v>
      </c>
      <c r="Q49" s="8" t="s">
        <v>56</v>
      </c>
      <c r="R49" s="37" t="s">
        <v>25</v>
      </c>
      <c r="S49" s="38">
        <v>8</v>
      </c>
      <c r="T49" s="39">
        <v>45412</v>
      </c>
      <c r="U49" s="40">
        <v>1</v>
      </c>
      <c r="V49" s="40">
        <v>0</v>
      </c>
      <c r="XFD49"/>
    </row>
    <row r="50" spans="1:22 16384:16384" s="11" customFormat="1" x14ac:dyDescent="0.25">
      <c r="A50" s="8" t="s">
        <v>44</v>
      </c>
      <c r="B50" s="8" t="s">
        <v>28</v>
      </c>
      <c r="C50" s="20" t="s">
        <v>29</v>
      </c>
      <c r="D50" s="8" t="s">
        <v>127</v>
      </c>
      <c r="E50" s="20" t="s">
        <v>128</v>
      </c>
      <c r="F50" s="20" t="s">
        <v>65</v>
      </c>
      <c r="G50" s="21">
        <v>7</v>
      </c>
      <c r="H50" s="21">
        <v>4</v>
      </c>
      <c r="I50" s="22">
        <v>45139</v>
      </c>
      <c r="J50" s="8">
        <v>39</v>
      </c>
      <c r="K50" s="23">
        <v>0.5714285714285714</v>
      </c>
      <c r="L50" s="36">
        <v>4</v>
      </c>
      <c r="M50" s="25">
        <v>1</v>
      </c>
      <c r="N50" s="25">
        <v>0.56300000000000017</v>
      </c>
      <c r="O50" s="8" t="s">
        <v>33</v>
      </c>
      <c r="P50" s="8" t="s">
        <v>55</v>
      </c>
      <c r="Q50" s="8" t="s">
        <v>56</v>
      </c>
      <c r="R50" s="37" t="s">
        <v>25</v>
      </c>
      <c r="S50" s="38">
        <v>0</v>
      </c>
      <c r="T50" s="39">
        <v>45412</v>
      </c>
      <c r="U50" s="40">
        <v>1</v>
      </c>
      <c r="V50" s="40">
        <v>0</v>
      </c>
      <c r="XFD50"/>
    </row>
    <row r="51" spans="1:22 16384:16384" s="11" customFormat="1" x14ac:dyDescent="0.25">
      <c r="A51" s="8" t="s">
        <v>44</v>
      </c>
      <c r="B51" s="8" t="s">
        <v>28</v>
      </c>
      <c r="C51" s="20" t="s">
        <v>29</v>
      </c>
      <c r="D51" s="8" t="s">
        <v>129</v>
      </c>
      <c r="E51" s="20" t="s">
        <v>130</v>
      </c>
      <c r="F51" s="20" t="s">
        <v>65</v>
      </c>
      <c r="G51" s="21">
        <v>97</v>
      </c>
      <c r="H51" s="21">
        <v>73</v>
      </c>
      <c r="I51" s="22">
        <v>45139</v>
      </c>
      <c r="J51" s="8">
        <v>39</v>
      </c>
      <c r="K51" s="23">
        <v>0.75257731958762886</v>
      </c>
      <c r="L51" s="36">
        <v>55</v>
      </c>
      <c r="M51" s="25">
        <v>1.3272727272727274</v>
      </c>
      <c r="N51" s="25">
        <v>0.56300000000000017</v>
      </c>
      <c r="O51" s="8" t="s">
        <v>33</v>
      </c>
      <c r="P51" s="8" t="s">
        <v>55</v>
      </c>
      <c r="Q51" s="8" t="s">
        <v>56</v>
      </c>
      <c r="R51" s="37" t="s">
        <v>25</v>
      </c>
      <c r="S51" s="38">
        <v>18</v>
      </c>
      <c r="T51" s="39">
        <v>45412</v>
      </c>
      <c r="U51" s="40">
        <v>1</v>
      </c>
      <c r="V51" s="40">
        <v>0</v>
      </c>
      <c r="XFD51"/>
    </row>
    <row r="52" spans="1:22 16384:16384" s="11" customFormat="1" x14ac:dyDescent="0.25">
      <c r="A52" s="8" t="s">
        <v>27</v>
      </c>
      <c r="B52" s="8" t="s">
        <v>28</v>
      </c>
      <c r="C52" s="20" t="s">
        <v>29</v>
      </c>
      <c r="D52" s="8" t="s">
        <v>131</v>
      </c>
      <c r="E52" s="20" t="s">
        <v>132</v>
      </c>
      <c r="F52" s="20" t="s">
        <v>65</v>
      </c>
      <c r="G52" s="21">
        <v>48</v>
      </c>
      <c r="H52" s="21">
        <v>20</v>
      </c>
      <c r="I52" s="22">
        <v>45128</v>
      </c>
      <c r="J52" s="8">
        <v>40</v>
      </c>
      <c r="K52" s="23">
        <v>0.41666666666666669</v>
      </c>
      <c r="L52" s="36">
        <v>33</v>
      </c>
      <c r="M52" s="25">
        <v>0.60606060606060608</v>
      </c>
      <c r="N52" s="25">
        <v>0.6950000000000004</v>
      </c>
      <c r="O52" s="8" t="s">
        <v>33</v>
      </c>
      <c r="P52" s="8" t="s">
        <v>55</v>
      </c>
      <c r="Q52" s="8" t="s">
        <v>56</v>
      </c>
      <c r="R52" s="37" t="s">
        <v>26</v>
      </c>
      <c r="S52" s="38">
        <v>-13</v>
      </c>
      <c r="T52" s="39">
        <v>45412</v>
      </c>
      <c r="U52" s="40">
        <v>0</v>
      </c>
      <c r="V52" s="40">
        <v>1</v>
      </c>
      <c r="XFD52"/>
    </row>
    <row r="53" spans="1:22 16384:16384" s="11" customFormat="1" x14ac:dyDescent="0.25">
      <c r="A53" s="8" t="s">
        <v>44</v>
      </c>
      <c r="B53" s="8" t="s">
        <v>28</v>
      </c>
      <c r="C53" s="20" t="s">
        <v>29</v>
      </c>
      <c r="D53" s="8" t="s">
        <v>133</v>
      </c>
      <c r="E53" s="20" t="s">
        <v>134</v>
      </c>
      <c r="F53" s="20" t="s">
        <v>65</v>
      </c>
      <c r="G53" s="21">
        <v>1</v>
      </c>
      <c r="H53" s="21">
        <v>1</v>
      </c>
      <c r="I53" s="22">
        <v>45140</v>
      </c>
      <c r="J53" s="8">
        <v>38</v>
      </c>
      <c r="K53" s="23">
        <v>1</v>
      </c>
      <c r="L53" s="36">
        <v>1</v>
      </c>
      <c r="M53" s="25">
        <v>1</v>
      </c>
      <c r="N53" s="25">
        <v>0.55500000000000016</v>
      </c>
      <c r="O53" s="8" t="s">
        <v>33</v>
      </c>
      <c r="P53" s="8" t="s">
        <v>55</v>
      </c>
      <c r="Q53" s="8" t="s">
        <v>56</v>
      </c>
      <c r="R53" s="37" t="s">
        <v>25</v>
      </c>
      <c r="S53" s="38">
        <v>0</v>
      </c>
      <c r="T53" s="39">
        <v>45412</v>
      </c>
      <c r="U53" s="40">
        <v>1</v>
      </c>
      <c r="V53" s="40">
        <v>0</v>
      </c>
      <c r="XFD53"/>
    </row>
    <row r="54" spans="1:22 16384:16384" s="11" customFormat="1" x14ac:dyDescent="0.25">
      <c r="A54" s="8" t="s">
        <v>135</v>
      </c>
      <c r="B54" s="8" t="s">
        <v>28</v>
      </c>
      <c r="C54" s="20" t="s">
        <v>29</v>
      </c>
      <c r="D54" s="8" t="s">
        <v>136</v>
      </c>
      <c r="E54" s="20" t="s">
        <v>137</v>
      </c>
      <c r="F54" s="20" t="s">
        <v>65</v>
      </c>
      <c r="G54" s="21">
        <v>11</v>
      </c>
      <c r="H54" s="21">
        <v>10</v>
      </c>
      <c r="I54" s="22">
        <v>45093</v>
      </c>
      <c r="J54" s="8">
        <v>45</v>
      </c>
      <c r="K54" s="23">
        <v>0.90909090909090906</v>
      </c>
      <c r="L54" s="36">
        <v>9</v>
      </c>
      <c r="M54" s="25">
        <v>1.1111111111111112</v>
      </c>
      <c r="N54" s="25">
        <v>0.78349999999999997</v>
      </c>
      <c r="O54" s="8" t="s">
        <v>33</v>
      </c>
      <c r="P54" s="8" t="s">
        <v>55</v>
      </c>
      <c r="Q54" s="8" t="s">
        <v>56</v>
      </c>
      <c r="R54" s="37" t="s">
        <v>25</v>
      </c>
      <c r="S54" s="38">
        <v>1</v>
      </c>
      <c r="T54" s="39">
        <v>45412</v>
      </c>
      <c r="U54" s="40">
        <v>1</v>
      </c>
      <c r="V54" s="40">
        <v>0</v>
      </c>
      <c r="XFD54"/>
    </row>
    <row r="55" spans="1:22 16384:16384" s="11" customFormat="1" x14ac:dyDescent="0.25">
      <c r="A55" s="8" t="s">
        <v>44</v>
      </c>
      <c r="B55" s="8" t="s">
        <v>28</v>
      </c>
      <c r="C55" s="20" t="s">
        <v>29</v>
      </c>
      <c r="D55" s="8" t="s">
        <v>138</v>
      </c>
      <c r="E55" s="20" t="s">
        <v>139</v>
      </c>
      <c r="F55" s="20" t="s">
        <v>62</v>
      </c>
      <c r="G55" s="21">
        <v>149</v>
      </c>
      <c r="H55" s="21">
        <v>104</v>
      </c>
      <c r="I55" s="22">
        <v>45084</v>
      </c>
      <c r="J55" s="8">
        <v>46</v>
      </c>
      <c r="K55" s="23">
        <v>0.69798657718120805</v>
      </c>
      <c r="L55" s="36">
        <v>91</v>
      </c>
      <c r="M55" s="25">
        <v>1.1428571428571428</v>
      </c>
      <c r="N55" s="25">
        <v>0.60900000000000021</v>
      </c>
      <c r="O55" s="8" t="s">
        <v>33</v>
      </c>
      <c r="P55" s="8" t="s">
        <v>55</v>
      </c>
      <c r="Q55" s="8" t="s">
        <v>56</v>
      </c>
      <c r="R55" s="37" t="s">
        <v>25</v>
      </c>
      <c r="S55" s="38">
        <v>13</v>
      </c>
      <c r="T55" s="39">
        <v>45412</v>
      </c>
      <c r="U55" s="40">
        <v>1</v>
      </c>
      <c r="V55" s="40">
        <v>0</v>
      </c>
      <c r="XFD55"/>
    </row>
    <row r="56" spans="1:22 16384:16384" s="11" customFormat="1" x14ac:dyDescent="0.25">
      <c r="A56" s="8" t="s">
        <v>44</v>
      </c>
      <c r="B56" s="8" t="s">
        <v>28</v>
      </c>
      <c r="C56" s="20" t="s">
        <v>29</v>
      </c>
      <c r="D56" s="8" t="s">
        <v>140</v>
      </c>
      <c r="E56" s="20" t="s">
        <v>141</v>
      </c>
      <c r="F56" s="20" t="s">
        <v>62</v>
      </c>
      <c r="G56" s="21">
        <v>20</v>
      </c>
      <c r="H56" s="21">
        <v>19</v>
      </c>
      <c r="I56" s="22">
        <v>45078</v>
      </c>
      <c r="J56" s="8">
        <v>47</v>
      </c>
      <c r="K56" s="23">
        <v>0.95</v>
      </c>
      <c r="L56" s="36">
        <v>12</v>
      </c>
      <c r="M56" s="25">
        <v>1.5833333333333333</v>
      </c>
      <c r="N56" s="25">
        <v>0.61500000000000021</v>
      </c>
      <c r="O56" s="8" t="s">
        <v>33</v>
      </c>
      <c r="P56" s="8" t="s">
        <v>55</v>
      </c>
      <c r="Q56" s="8" t="s">
        <v>56</v>
      </c>
      <c r="R56" s="37" t="s">
        <v>25</v>
      </c>
      <c r="S56" s="38">
        <v>7</v>
      </c>
      <c r="T56" s="39">
        <v>45412</v>
      </c>
      <c r="U56" s="40">
        <v>1</v>
      </c>
      <c r="V56" s="40">
        <v>0</v>
      </c>
      <c r="XFD56"/>
    </row>
    <row r="57" spans="1:22 16384:16384" s="11" customFormat="1" x14ac:dyDescent="0.25">
      <c r="A57" s="8" t="s">
        <v>35</v>
      </c>
      <c r="B57" s="8" t="s">
        <v>28</v>
      </c>
      <c r="C57" s="20" t="s">
        <v>29</v>
      </c>
      <c r="D57" s="8" t="s">
        <v>142</v>
      </c>
      <c r="E57" s="20" t="s">
        <v>143</v>
      </c>
      <c r="F57" s="20" t="s">
        <v>65</v>
      </c>
      <c r="G57" s="21">
        <v>1289</v>
      </c>
      <c r="H57" s="21">
        <v>1020</v>
      </c>
      <c r="I57" s="22">
        <v>45079</v>
      </c>
      <c r="J57" s="8">
        <v>47</v>
      </c>
      <c r="K57" s="23">
        <v>0.79131109387121801</v>
      </c>
      <c r="L57" s="36">
        <v>1024</v>
      </c>
      <c r="M57" s="25">
        <v>0.99609375</v>
      </c>
      <c r="N57" s="25">
        <v>0.79449999999999998</v>
      </c>
      <c r="O57" s="8" t="s">
        <v>33</v>
      </c>
      <c r="P57" s="8" t="s">
        <v>55</v>
      </c>
      <c r="Q57" s="8" t="s">
        <v>56</v>
      </c>
      <c r="R57" s="37" t="s">
        <v>26</v>
      </c>
      <c r="S57" s="38">
        <v>-4</v>
      </c>
      <c r="T57" s="39">
        <v>45412</v>
      </c>
      <c r="U57" s="40">
        <v>0</v>
      </c>
      <c r="V57" s="40">
        <v>1</v>
      </c>
      <c r="XFD57"/>
    </row>
    <row r="58" spans="1:22 16384:16384" s="11" customFormat="1" x14ac:dyDescent="0.25">
      <c r="A58" s="8" t="s">
        <v>44</v>
      </c>
      <c r="B58" s="8" t="s">
        <v>28</v>
      </c>
      <c r="C58" s="20" t="s">
        <v>29</v>
      </c>
      <c r="D58" s="8" t="s">
        <v>144</v>
      </c>
      <c r="E58" s="20" t="s">
        <v>145</v>
      </c>
      <c r="F58" s="20" t="s">
        <v>65</v>
      </c>
      <c r="G58" s="21">
        <v>46</v>
      </c>
      <c r="H58" s="21">
        <v>35</v>
      </c>
      <c r="I58" s="22">
        <v>45058</v>
      </c>
      <c r="J58" s="8">
        <v>49</v>
      </c>
      <c r="K58" s="23">
        <v>0.76086956521739135</v>
      </c>
      <c r="L58" s="36">
        <v>29</v>
      </c>
      <c r="M58" s="25">
        <v>1.2068965517241379</v>
      </c>
      <c r="N58" s="25">
        <v>0.62700000000000022</v>
      </c>
      <c r="O58" s="8" t="s">
        <v>33</v>
      </c>
      <c r="P58" s="8" t="s">
        <v>55</v>
      </c>
      <c r="Q58" s="8" t="s">
        <v>56</v>
      </c>
      <c r="R58" s="37" t="s">
        <v>25</v>
      </c>
      <c r="S58" s="38">
        <v>6</v>
      </c>
      <c r="T58" s="39">
        <v>45412</v>
      </c>
      <c r="U58" s="40">
        <v>1</v>
      </c>
      <c r="V58" s="40">
        <v>0</v>
      </c>
      <c r="XFD58"/>
    </row>
    <row r="59" spans="1:22 16384:16384" s="11" customFormat="1" x14ac:dyDescent="0.25">
      <c r="A59" s="8" t="s">
        <v>44</v>
      </c>
      <c r="B59" s="8" t="s">
        <v>28</v>
      </c>
      <c r="C59" s="20" t="s">
        <v>29</v>
      </c>
      <c r="D59" s="8" t="s">
        <v>146</v>
      </c>
      <c r="E59" s="20" t="s">
        <v>147</v>
      </c>
      <c r="F59" s="20" t="s">
        <v>53</v>
      </c>
      <c r="G59" s="21">
        <v>9</v>
      </c>
      <c r="H59" s="21">
        <v>9</v>
      </c>
      <c r="I59" s="22">
        <v>45056</v>
      </c>
      <c r="J59" s="8">
        <v>50</v>
      </c>
      <c r="K59" s="23">
        <v>1</v>
      </c>
      <c r="L59" s="36">
        <v>6</v>
      </c>
      <c r="M59" s="25">
        <v>1.5</v>
      </c>
      <c r="N59" s="25">
        <v>0.63200000000000023</v>
      </c>
      <c r="O59" s="8" t="s">
        <v>33</v>
      </c>
      <c r="P59" s="8" t="s">
        <v>55</v>
      </c>
      <c r="Q59" s="8" t="s">
        <v>56</v>
      </c>
      <c r="R59" s="37" t="s">
        <v>25</v>
      </c>
      <c r="S59" s="38">
        <v>3</v>
      </c>
      <c r="T59" s="39">
        <v>45412</v>
      </c>
      <c r="U59" s="40">
        <v>1</v>
      </c>
      <c r="V59" s="40">
        <v>0</v>
      </c>
      <c r="XFD59"/>
    </row>
    <row r="60" spans="1:22 16384:16384" s="11" customFormat="1" x14ac:dyDescent="0.25">
      <c r="A60" s="8" t="s">
        <v>44</v>
      </c>
      <c r="B60" s="8" t="s">
        <v>28</v>
      </c>
      <c r="C60" s="20" t="s">
        <v>29</v>
      </c>
      <c r="D60" s="8" t="s">
        <v>148</v>
      </c>
      <c r="E60" s="20" t="s">
        <v>149</v>
      </c>
      <c r="F60" s="20" t="s">
        <v>65</v>
      </c>
      <c r="G60" s="21">
        <v>36</v>
      </c>
      <c r="H60" s="21">
        <v>31</v>
      </c>
      <c r="I60" s="22">
        <v>45056</v>
      </c>
      <c r="J60" s="8">
        <v>50</v>
      </c>
      <c r="K60" s="23">
        <v>0.86111111111111116</v>
      </c>
      <c r="L60" s="36">
        <v>23</v>
      </c>
      <c r="M60" s="25">
        <v>1.3478260869565217</v>
      </c>
      <c r="N60" s="25">
        <v>0.63200000000000023</v>
      </c>
      <c r="O60" s="8" t="s">
        <v>33</v>
      </c>
      <c r="P60" s="8" t="s">
        <v>55</v>
      </c>
      <c r="Q60" s="8" t="s">
        <v>56</v>
      </c>
      <c r="R60" s="37" t="s">
        <v>25</v>
      </c>
      <c r="S60" s="38">
        <v>8</v>
      </c>
      <c r="T60" s="39">
        <v>45412</v>
      </c>
      <c r="U60" s="40">
        <v>1</v>
      </c>
      <c r="V60" s="40">
        <v>0</v>
      </c>
      <c r="XFD60"/>
    </row>
    <row r="61" spans="1:22 16384:16384" s="11" customFormat="1" x14ac:dyDescent="0.25">
      <c r="A61" s="8" t="s">
        <v>27</v>
      </c>
      <c r="B61" s="8" t="s">
        <v>28</v>
      </c>
      <c r="C61" s="20" t="s">
        <v>29</v>
      </c>
      <c r="D61" s="8" t="s">
        <v>150</v>
      </c>
      <c r="E61" s="20" t="s">
        <v>151</v>
      </c>
      <c r="F61" s="20" t="s">
        <v>65</v>
      </c>
      <c r="G61" s="21">
        <v>10</v>
      </c>
      <c r="H61" s="21">
        <v>10</v>
      </c>
      <c r="I61" s="22">
        <v>45013</v>
      </c>
      <c r="J61" s="8">
        <v>57</v>
      </c>
      <c r="K61" s="23">
        <v>1</v>
      </c>
      <c r="L61" s="36">
        <v>8</v>
      </c>
      <c r="M61" s="25">
        <v>1.25</v>
      </c>
      <c r="N61" s="25">
        <v>0.76400000000000046</v>
      </c>
      <c r="O61" s="8" t="s">
        <v>33</v>
      </c>
      <c r="P61" s="8" t="s">
        <v>55</v>
      </c>
      <c r="Q61" s="8" t="s">
        <v>56</v>
      </c>
      <c r="R61" s="37" t="s">
        <v>25</v>
      </c>
      <c r="S61" s="38">
        <v>2</v>
      </c>
      <c r="T61" s="39">
        <v>45412</v>
      </c>
      <c r="U61" s="40">
        <v>1</v>
      </c>
      <c r="V61" s="40">
        <v>0</v>
      </c>
      <c r="XFD61"/>
    </row>
    <row r="62" spans="1:22 16384:16384" s="11" customFormat="1" x14ac:dyDescent="0.25">
      <c r="A62" s="8" t="s">
        <v>44</v>
      </c>
      <c r="B62" s="8" t="s">
        <v>28</v>
      </c>
      <c r="C62" s="20" t="s">
        <v>29</v>
      </c>
      <c r="D62" s="8" t="s">
        <v>152</v>
      </c>
      <c r="E62" s="20" t="s">
        <v>153</v>
      </c>
      <c r="F62" s="20" t="s">
        <v>65</v>
      </c>
      <c r="G62" s="21">
        <v>23</v>
      </c>
      <c r="H62" s="21">
        <v>18</v>
      </c>
      <c r="I62" s="22">
        <v>45013</v>
      </c>
      <c r="J62" s="8">
        <v>57</v>
      </c>
      <c r="K62" s="23">
        <v>0.78260869565217395</v>
      </c>
      <c r="L62" s="36">
        <v>15</v>
      </c>
      <c r="M62" s="25">
        <v>1.2</v>
      </c>
      <c r="N62" s="25">
        <v>0.66600000000000026</v>
      </c>
      <c r="O62" s="8" t="s">
        <v>33</v>
      </c>
      <c r="P62" s="8" t="s">
        <v>55</v>
      </c>
      <c r="Q62" s="8" t="s">
        <v>56</v>
      </c>
      <c r="R62" s="37" t="s">
        <v>25</v>
      </c>
      <c r="S62" s="38">
        <v>3</v>
      </c>
      <c r="T62" s="39">
        <v>45412</v>
      </c>
      <c r="U62" s="40">
        <v>1</v>
      </c>
      <c r="V62" s="40">
        <v>0</v>
      </c>
      <c r="XFD62"/>
    </row>
    <row r="63" spans="1:22 16384:16384" s="11" customFormat="1" x14ac:dyDescent="0.25">
      <c r="A63" s="8" t="s">
        <v>44</v>
      </c>
      <c r="B63" s="8" t="s">
        <v>28</v>
      </c>
      <c r="C63" s="20" t="s">
        <v>29</v>
      </c>
      <c r="D63" s="8" t="s">
        <v>154</v>
      </c>
      <c r="E63" s="20" t="s">
        <v>153</v>
      </c>
      <c r="F63" s="20" t="s">
        <v>57</v>
      </c>
      <c r="G63" s="21">
        <v>1</v>
      </c>
      <c r="H63" s="21">
        <v>1</v>
      </c>
      <c r="I63" s="22">
        <v>45013</v>
      </c>
      <c r="J63" s="8">
        <v>57</v>
      </c>
      <c r="K63" s="23">
        <v>1</v>
      </c>
      <c r="L63" s="36">
        <v>1</v>
      </c>
      <c r="M63" s="25">
        <v>1</v>
      </c>
      <c r="N63" s="25">
        <v>0.66600000000000026</v>
      </c>
      <c r="O63" s="8" t="s">
        <v>33</v>
      </c>
      <c r="P63" s="8" t="s">
        <v>55</v>
      </c>
      <c r="Q63" s="8" t="s">
        <v>56</v>
      </c>
      <c r="R63" s="37" t="s">
        <v>25</v>
      </c>
      <c r="S63" s="38">
        <v>0</v>
      </c>
      <c r="T63" s="39">
        <v>45412</v>
      </c>
      <c r="U63" s="40">
        <v>1</v>
      </c>
      <c r="V63" s="40">
        <v>0</v>
      </c>
      <c r="XFD63"/>
    </row>
    <row r="64" spans="1:22 16384:16384" s="11" customFormat="1" x14ac:dyDescent="0.25">
      <c r="A64" s="8" t="s">
        <v>35</v>
      </c>
      <c r="B64" s="8" t="s">
        <v>28</v>
      </c>
      <c r="C64" s="20" t="s">
        <v>29</v>
      </c>
      <c r="D64" s="8" t="s">
        <v>28</v>
      </c>
      <c r="E64" s="20" t="s">
        <v>155</v>
      </c>
      <c r="F64" s="20" t="s">
        <v>65</v>
      </c>
      <c r="G64" s="21">
        <v>3</v>
      </c>
      <c r="H64" s="21">
        <v>2</v>
      </c>
      <c r="I64" s="22">
        <v>44978</v>
      </c>
      <c r="J64" s="8">
        <v>62</v>
      </c>
      <c r="K64" s="23">
        <v>0.66666666666666663</v>
      </c>
      <c r="L64" s="36">
        <v>3</v>
      </c>
      <c r="M64" s="25">
        <v>0.66666666666666663</v>
      </c>
      <c r="N64" s="25">
        <v>0.84307900000000002</v>
      </c>
      <c r="O64" s="8" t="s">
        <v>33</v>
      </c>
      <c r="P64" s="8" t="s">
        <v>55</v>
      </c>
      <c r="Q64" s="8" t="s">
        <v>56</v>
      </c>
      <c r="R64" s="37" t="s">
        <v>26</v>
      </c>
      <c r="S64" s="38">
        <v>-1</v>
      </c>
      <c r="T64" s="39">
        <v>45412</v>
      </c>
      <c r="U64" s="40">
        <v>0</v>
      </c>
      <c r="V64" s="40">
        <v>1</v>
      </c>
      <c r="XFD64"/>
    </row>
    <row r="65" spans="1:22 16384:16384" s="11" customFormat="1" x14ac:dyDescent="0.25">
      <c r="A65" s="8" t="s">
        <v>27</v>
      </c>
      <c r="B65" s="8" t="s">
        <v>28</v>
      </c>
      <c r="C65" s="20" t="s">
        <v>29</v>
      </c>
      <c r="D65" s="8" t="s">
        <v>156</v>
      </c>
      <c r="E65" s="20" t="s">
        <v>157</v>
      </c>
      <c r="F65" s="20" t="s">
        <v>65</v>
      </c>
      <c r="G65" s="21">
        <v>28</v>
      </c>
      <c r="H65" s="21">
        <v>24</v>
      </c>
      <c r="I65" s="22">
        <v>44966</v>
      </c>
      <c r="J65" s="8">
        <v>63</v>
      </c>
      <c r="K65" s="23">
        <v>0.8571428571428571</v>
      </c>
      <c r="L65" s="36">
        <v>22</v>
      </c>
      <c r="M65" s="25">
        <v>1.0909090909090908</v>
      </c>
      <c r="N65" s="25">
        <v>0.77700000000000047</v>
      </c>
      <c r="O65" s="8" t="s">
        <v>33</v>
      </c>
      <c r="P65" s="8" t="s">
        <v>55</v>
      </c>
      <c r="Q65" s="8" t="s">
        <v>56</v>
      </c>
      <c r="R65" s="37" t="s">
        <v>25</v>
      </c>
      <c r="S65" s="38">
        <v>2</v>
      </c>
      <c r="T65" s="39">
        <v>45412</v>
      </c>
      <c r="U65" s="40">
        <v>1</v>
      </c>
      <c r="V65" s="40">
        <v>0</v>
      </c>
      <c r="XFD65"/>
    </row>
    <row r="66" spans="1:22 16384:16384" s="11" customFormat="1" x14ac:dyDescent="0.25">
      <c r="A66" s="8" t="s">
        <v>35</v>
      </c>
      <c r="B66" s="8" t="s">
        <v>28</v>
      </c>
      <c r="C66" s="20" t="s">
        <v>29</v>
      </c>
      <c r="D66" s="8" t="s">
        <v>158</v>
      </c>
      <c r="E66" s="20" t="s">
        <v>159</v>
      </c>
      <c r="F66" s="20" t="s">
        <v>65</v>
      </c>
      <c r="G66" s="21">
        <v>1</v>
      </c>
      <c r="H66" s="21">
        <v>1</v>
      </c>
      <c r="I66" s="22">
        <v>44964</v>
      </c>
      <c r="J66" s="8">
        <v>64</v>
      </c>
      <c r="K66" s="23">
        <v>1</v>
      </c>
      <c r="L66" s="36">
        <v>1</v>
      </c>
      <c r="M66" s="25">
        <v>1</v>
      </c>
      <c r="N66" s="25">
        <v>0.84769300000000003</v>
      </c>
      <c r="O66" s="8" t="s">
        <v>33</v>
      </c>
      <c r="P66" s="8" t="s">
        <v>55</v>
      </c>
      <c r="Q66" s="8" t="s">
        <v>56</v>
      </c>
      <c r="R66" s="37" t="s">
        <v>25</v>
      </c>
      <c r="S66" s="38">
        <v>0</v>
      </c>
      <c r="T66" s="39">
        <v>45412</v>
      </c>
      <c r="U66" s="40">
        <v>1</v>
      </c>
      <c r="V66" s="40">
        <v>0</v>
      </c>
      <c r="XFD66"/>
    </row>
    <row r="67" spans="1:22 16384:16384" s="11" customFormat="1" x14ac:dyDescent="0.25">
      <c r="A67" s="8" t="s">
        <v>44</v>
      </c>
      <c r="B67" s="8" t="s">
        <v>28</v>
      </c>
      <c r="C67" s="20" t="s">
        <v>29</v>
      </c>
      <c r="D67" s="8" t="s">
        <v>160</v>
      </c>
      <c r="E67" s="20" t="s">
        <v>161</v>
      </c>
      <c r="F67" s="20" t="s">
        <v>65</v>
      </c>
      <c r="G67" s="21">
        <v>4</v>
      </c>
      <c r="H67" s="21">
        <v>4</v>
      </c>
      <c r="I67" s="22">
        <v>44950</v>
      </c>
      <c r="J67" s="8">
        <v>66</v>
      </c>
      <c r="K67" s="23">
        <v>1</v>
      </c>
      <c r="L67" s="36">
        <v>3</v>
      </c>
      <c r="M67" s="25">
        <v>1.3333333333333333</v>
      </c>
      <c r="N67" s="25">
        <v>0.69200000000000028</v>
      </c>
      <c r="O67" s="8" t="s">
        <v>33</v>
      </c>
      <c r="P67" s="8" t="s">
        <v>55</v>
      </c>
      <c r="Q67" s="8" t="s">
        <v>56</v>
      </c>
      <c r="R67" s="37" t="s">
        <v>25</v>
      </c>
      <c r="S67" s="38">
        <v>1</v>
      </c>
      <c r="T67" s="39">
        <v>45412</v>
      </c>
      <c r="U67" s="40">
        <v>1</v>
      </c>
      <c r="V67" s="40">
        <v>0</v>
      </c>
      <c r="XFD67"/>
    </row>
    <row r="68" spans="1:22 16384:16384" s="11" customFormat="1" x14ac:dyDescent="0.25">
      <c r="A68" s="8" t="s">
        <v>44</v>
      </c>
      <c r="B68" s="8" t="s">
        <v>28</v>
      </c>
      <c r="C68" s="20" t="s">
        <v>29</v>
      </c>
      <c r="D68" s="8" t="s">
        <v>162</v>
      </c>
      <c r="E68" s="20" t="s">
        <v>163</v>
      </c>
      <c r="F68" s="20" t="s">
        <v>65</v>
      </c>
      <c r="G68" s="21">
        <v>1956</v>
      </c>
      <c r="H68" s="21">
        <v>1670</v>
      </c>
      <c r="I68" s="22">
        <v>44943</v>
      </c>
      <c r="J68" s="8">
        <v>67</v>
      </c>
      <c r="K68" s="23">
        <v>0.85378323108384457</v>
      </c>
      <c r="L68" s="36">
        <v>1357</v>
      </c>
      <c r="M68" s="25">
        <v>1.2306558585114222</v>
      </c>
      <c r="N68" s="25">
        <v>0.69400000000000028</v>
      </c>
      <c r="O68" s="8" t="s">
        <v>33</v>
      </c>
      <c r="P68" s="8" t="s">
        <v>55</v>
      </c>
      <c r="Q68" s="8" t="s">
        <v>56</v>
      </c>
      <c r="R68" s="37" t="s">
        <v>25</v>
      </c>
      <c r="S68" s="38">
        <v>313</v>
      </c>
      <c r="T68" s="39">
        <v>45412</v>
      </c>
      <c r="U68" s="40">
        <v>1</v>
      </c>
      <c r="V68" s="40">
        <v>0</v>
      </c>
      <c r="XFD68"/>
    </row>
    <row r="69" spans="1:22 16384:16384" s="11" customFormat="1" x14ac:dyDescent="0.25">
      <c r="A69" s="8" t="s">
        <v>44</v>
      </c>
      <c r="B69" s="8" t="s">
        <v>28</v>
      </c>
      <c r="C69" s="20" t="s">
        <v>29</v>
      </c>
      <c r="D69" s="8" t="s">
        <v>164</v>
      </c>
      <c r="E69" s="20" t="s">
        <v>165</v>
      </c>
      <c r="F69" s="20" t="s">
        <v>62</v>
      </c>
      <c r="G69" s="21">
        <v>1</v>
      </c>
      <c r="H69" s="21">
        <v>1</v>
      </c>
      <c r="I69" s="22">
        <v>44953</v>
      </c>
      <c r="J69" s="8">
        <v>65</v>
      </c>
      <c r="K69" s="23">
        <v>1</v>
      </c>
      <c r="L69" s="36">
        <v>1</v>
      </c>
      <c r="M69" s="25">
        <v>1</v>
      </c>
      <c r="N69" s="25">
        <v>0.69000000000000028</v>
      </c>
      <c r="O69" s="8" t="s">
        <v>33</v>
      </c>
      <c r="P69" s="8" t="s">
        <v>55</v>
      </c>
      <c r="Q69" s="8" t="s">
        <v>56</v>
      </c>
      <c r="R69" s="37" t="s">
        <v>25</v>
      </c>
      <c r="S69" s="38">
        <v>0</v>
      </c>
      <c r="T69" s="39">
        <v>45412</v>
      </c>
      <c r="U69" s="40">
        <v>1</v>
      </c>
      <c r="V69" s="40">
        <v>0</v>
      </c>
      <c r="XFD69"/>
    </row>
    <row r="70" spans="1:22 16384:16384" s="11" customFormat="1" x14ac:dyDescent="0.25">
      <c r="A70" s="8" t="s">
        <v>35</v>
      </c>
      <c r="B70" s="8" t="s">
        <v>28</v>
      </c>
      <c r="C70" s="20" t="s">
        <v>29</v>
      </c>
      <c r="D70" s="8" t="s">
        <v>166</v>
      </c>
      <c r="E70" s="20" t="s">
        <v>167</v>
      </c>
      <c r="F70" s="20" t="s">
        <v>65</v>
      </c>
      <c r="G70" s="21">
        <v>284</v>
      </c>
      <c r="H70" s="21">
        <v>199</v>
      </c>
      <c r="I70" s="22">
        <v>44921</v>
      </c>
      <c r="J70" s="8">
        <v>70</v>
      </c>
      <c r="K70" s="23">
        <v>0.70070422535211263</v>
      </c>
      <c r="L70" s="36">
        <v>244</v>
      </c>
      <c r="M70" s="25">
        <v>0.81557377049180324</v>
      </c>
      <c r="N70" s="25">
        <v>0.85768999999999995</v>
      </c>
      <c r="O70" s="8" t="s">
        <v>33</v>
      </c>
      <c r="P70" s="8" t="s">
        <v>55</v>
      </c>
      <c r="Q70" s="8" t="s">
        <v>56</v>
      </c>
      <c r="R70" s="37" t="s">
        <v>26</v>
      </c>
      <c r="S70" s="38">
        <v>-45</v>
      </c>
      <c r="T70" s="39">
        <v>45412</v>
      </c>
      <c r="U70" s="40">
        <v>0</v>
      </c>
      <c r="V70" s="40">
        <v>1</v>
      </c>
      <c r="XFD70"/>
    </row>
    <row r="71" spans="1:22 16384:16384" s="11" customFormat="1" x14ac:dyDescent="0.25">
      <c r="A71" s="8" t="s">
        <v>44</v>
      </c>
      <c r="B71" s="8" t="s">
        <v>28</v>
      </c>
      <c r="C71" s="20" t="s">
        <v>29</v>
      </c>
      <c r="D71" s="8" t="s">
        <v>168</v>
      </c>
      <c r="E71" s="20" t="s">
        <v>169</v>
      </c>
      <c r="F71" s="20" t="s">
        <v>53</v>
      </c>
      <c r="G71" s="21">
        <v>1</v>
      </c>
      <c r="H71" s="21">
        <v>0</v>
      </c>
      <c r="I71" s="22">
        <v>44914</v>
      </c>
      <c r="J71" s="8">
        <v>71</v>
      </c>
      <c r="K71" s="23">
        <v>0</v>
      </c>
      <c r="L71" s="36">
        <v>1</v>
      </c>
      <c r="M71" s="25">
        <v>0</v>
      </c>
      <c r="N71" s="25">
        <v>0.69800000000000029</v>
      </c>
      <c r="O71" s="8" t="s">
        <v>33</v>
      </c>
      <c r="P71" s="8" t="s">
        <v>55</v>
      </c>
      <c r="Q71" s="8" t="s">
        <v>56</v>
      </c>
      <c r="R71" s="37" t="s">
        <v>26</v>
      </c>
      <c r="S71" s="38">
        <v>-1</v>
      </c>
      <c r="T71" s="39">
        <v>45412</v>
      </c>
      <c r="U71" s="40">
        <v>0</v>
      </c>
      <c r="V71" s="40">
        <v>1</v>
      </c>
      <c r="XFD71"/>
    </row>
    <row r="72" spans="1:22 16384:16384" s="11" customFormat="1" x14ac:dyDescent="0.25">
      <c r="A72" s="8" t="s">
        <v>44</v>
      </c>
      <c r="B72" s="8" t="s">
        <v>28</v>
      </c>
      <c r="C72" s="20" t="s">
        <v>29</v>
      </c>
      <c r="D72" s="8" t="s">
        <v>170</v>
      </c>
      <c r="E72" s="20" t="s">
        <v>171</v>
      </c>
      <c r="F72" s="20" t="s">
        <v>65</v>
      </c>
      <c r="G72" s="21">
        <v>9</v>
      </c>
      <c r="H72" s="21">
        <v>9</v>
      </c>
      <c r="I72" s="22">
        <v>44914</v>
      </c>
      <c r="J72" s="8">
        <v>71</v>
      </c>
      <c r="K72" s="23">
        <v>1</v>
      </c>
      <c r="L72" s="36">
        <v>6</v>
      </c>
      <c r="M72" s="25">
        <v>1.5</v>
      </c>
      <c r="N72" s="25">
        <v>0.69800000000000029</v>
      </c>
      <c r="O72" s="8" t="s">
        <v>33</v>
      </c>
      <c r="P72" s="8" t="s">
        <v>55</v>
      </c>
      <c r="Q72" s="8" t="s">
        <v>56</v>
      </c>
      <c r="R72" s="37" t="s">
        <v>25</v>
      </c>
      <c r="S72" s="38">
        <v>3</v>
      </c>
      <c r="T72" s="39">
        <v>45412</v>
      </c>
      <c r="U72" s="40">
        <v>1</v>
      </c>
      <c r="V72" s="40">
        <v>0</v>
      </c>
      <c r="XFD72"/>
    </row>
    <row r="73" spans="1:22 16384:16384" s="11" customFormat="1" x14ac:dyDescent="0.25">
      <c r="A73" s="8" t="s">
        <v>44</v>
      </c>
      <c r="B73" s="8" t="s">
        <v>28</v>
      </c>
      <c r="C73" s="20" t="s">
        <v>29</v>
      </c>
      <c r="D73" s="8" t="s">
        <v>172</v>
      </c>
      <c r="E73" s="20" t="s">
        <v>173</v>
      </c>
      <c r="F73" s="20" t="s">
        <v>65</v>
      </c>
      <c r="G73" s="21">
        <v>1</v>
      </c>
      <c r="H73" s="21">
        <v>1</v>
      </c>
      <c r="I73" s="22">
        <v>44914</v>
      </c>
      <c r="J73" s="8">
        <v>71</v>
      </c>
      <c r="K73" s="23">
        <v>1</v>
      </c>
      <c r="L73" s="36">
        <v>1</v>
      </c>
      <c r="M73" s="25">
        <v>1</v>
      </c>
      <c r="N73" s="25">
        <v>0.69800000000000029</v>
      </c>
      <c r="O73" s="8" t="s">
        <v>33</v>
      </c>
      <c r="P73" s="8" t="s">
        <v>55</v>
      </c>
      <c r="Q73" s="8" t="s">
        <v>56</v>
      </c>
      <c r="R73" s="37" t="s">
        <v>25</v>
      </c>
      <c r="S73" s="38">
        <v>0</v>
      </c>
      <c r="T73" s="39">
        <v>45412</v>
      </c>
      <c r="U73" s="40">
        <v>1</v>
      </c>
      <c r="V73" s="40">
        <v>0</v>
      </c>
      <c r="XFD73"/>
    </row>
    <row r="74" spans="1:22 16384:16384" s="11" customFormat="1" x14ac:dyDescent="0.25">
      <c r="A74" s="8" t="s">
        <v>35</v>
      </c>
      <c r="B74" s="8" t="s">
        <v>28</v>
      </c>
      <c r="C74" s="20" t="s">
        <v>29</v>
      </c>
      <c r="D74" s="8" t="s">
        <v>174</v>
      </c>
      <c r="E74" s="20" t="s">
        <v>175</v>
      </c>
      <c r="F74" s="20" t="s">
        <v>65</v>
      </c>
      <c r="G74" s="21">
        <v>435</v>
      </c>
      <c r="H74" s="21">
        <v>316</v>
      </c>
      <c r="I74" s="22">
        <v>44914</v>
      </c>
      <c r="J74" s="8">
        <v>71</v>
      </c>
      <c r="K74" s="23">
        <v>0.72643678160919545</v>
      </c>
      <c r="L74" s="36">
        <v>374</v>
      </c>
      <c r="M74" s="25">
        <v>0.84491978609625673</v>
      </c>
      <c r="N74" s="25">
        <v>0.85922799999999999</v>
      </c>
      <c r="O74" s="8" t="s">
        <v>33</v>
      </c>
      <c r="P74" s="8" t="s">
        <v>55</v>
      </c>
      <c r="Q74" s="8" t="s">
        <v>56</v>
      </c>
      <c r="R74" s="37" t="s">
        <v>26</v>
      </c>
      <c r="S74" s="38">
        <v>-58</v>
      </c>
      <c r="T74" s="39">
        <v>45412</v>
      </c>
      <c r="U74" s="40">
        <v>0</v>
      </c>
      <c r="V74" s="40">
        <v>1</v>
      </c>
      <c r="XFD74"/>
    </row>
    <row r="75" spans="1:22 16384:16384" s="11" customFormat="1" x14ac:dyDescent="0.25">
      <c r="A75" s="8" t="s">
        <v>27</v>
      </c>
      <c r="B75" s="8" t="s">
        <v>28</v>
      </c>
      <c r="C75" s="20" t="s">
        <v>29</v>
      </c>
      <c r="D75" s="8" t="s">
        <v>176</v>
      </c>
      <c r="E75" s="20" t="s">
        <v>177</v>
      </c>
      <c r="F75" s="20" t="s">
        <v>57</v>
      </c>
      <c r="G75" s="21">
        <v>91</v>
      </c>
      <c r="H75" s="21">
        <v>14</v>
      </c>
      <c r="I75" s="22">
        <v>44931</v>
      </c>
      <c r="J75" s="8">
        <v>68</v>
      </c>
      <c r="K75" s="23">
        <v>0.15384615384615385</v>
      </c>
      <c r="L75" s="36">
        <v>72</v>
      </c>
      <c r="M75" s="25">
        <v>0.19444444444444445</v>
      </c>
      <c r="N75" s="25">
        <v>0.78600000000000037</v>
      </c>
      <c r="O75" s="8" t="s">
        <v>33</v>
      </c>
      <c r="P75" s="8" t="s">
        <v>55</v>
      </c>
      <c r="Q75" s="8" t="s">
        <v>56</v>
      </c>
      <c r="R75" s="37" t="s">
        <v>26</v>
      </c>
      <c r="S75" s="38">
        <v>-58</v>
      </c>
      <c r="T75" s="39">
        <v>45412</v>
      </c>
      <c r="U75" s="40">
        <v>0</v>
      </c>
      <c r="V75" s="40">
        <v>1</v>
      </c>
      <c r="XFD75"/>
    </row>
    <row r="76" spans="1:22 16384:16384" s="11" customFormat="1" x14ac:dyDescent="0.25">
      <c r="A76" s="8" t="s">
        <v>44</v>
      </c>
      <c r="B76" s="8" t="s">
        <v>28</v>
      </c>
      <c r="C76" s="20" t="s">
        <v>29</v>
      </c>
      <c r="D76" s="8" t="s">
        <v>178</v>
      </c>
      <c r="E76" s="20" t="s">
        <v>179</v>
      </c>
      <c r="F76" s="20" t="s">
        <v>53</v>
      </c>
      <c r="G76" s="21">
        <v>7</v>
      </c>
      <c r="H76" s="21">
        <v>7</v>
      </c>
      <c r="I76" s="22">
        <v>44910</v>
      </c>
      <c r="J76" s="8">
        <v>71</v>
      </c>
      <c r="K76" s="23">
        <v>1</v>
      </c>
      <c r="L76" s="36">
        <v>5</v>
      </c>
      <c r="M76" s="25">
        <v>1.4</v>
      </c>
      <c r="N76" s="25">
        <v>0.69800000000000029</v>
      </c>
      <c r="O76" s="8" t="s">
        <v>33</v>
      </c>
      <c r="P76" s="8" t="s">
        <v>55</v>
      </c>
      <c r="Q76" s="8" t="s">
        <v>56</v>
      </c>
      <c r="R76" s="37" t="s">
        <v>25</v>
      </c>
      <c r="S76" s="38">
        <v>2</v>
      </c>
      <c r="T76" s="39">
        <v>45412</v>
      </c>
      <c r="U76" s="40">
        <v>1</v>
      </c>
      <c r="V76" s="40">
        <v>0</v>
      </c>
      <c r="XFD76"/>
    </row>
    <row r="77" spans="1:22 16384:16384" s="11" customFormat="1" x14ac:dyDescent="0.25">
      <c r="A77" s="8" t="s">
        <v>44</v>
      </c>
      <c r="B77" s="8" t="s">
        <v>28</v>
      </c>
      <c r="C77" s="20" t="s">
        <v>29</v>
      </c>
      <c r="D77" s="8" t="s">
        <v>180</v>
      </c>
      <c r="E77" s="20" t="s">
        <v>179</v>
      </c>
      <c r="F77" s="20" t="s">
        <v>65</v>
      </c>
      <c r="G77" s="21">
        <v>59</v>
      </c>
      <c r="H77" s="21">
        <v>50</v>
      </c>
      <c r="I77" s="22">
        <v>44910</v>
      </c>
      <c r="J77" s="8">
        <v>71</v>
      </c>
      <c r="K77" s="23">
        <v>0.84745762711864403</v>
      </c>
      <c r="L77" s="36">
        <v>41</v>
      </c>
      <c r="M77" s="25">
        <v>1.2195121951219512</v>
      </c>
      <c r="N77" s="25">
        <v>0.69800000000000029</v>
      </c>
      <c r="O77" s="8" t="s">
        <v>33</v>
      </c>
      <c r="P77" s="8" t="s">
        <v>55</v>
      </c>
      <c r="Q77" s="8" t="s">
        <v>56</v>
      </c>
      <c r="R77" s="37" t="s">
        <v>25</v>
      </c>
      <c r="S77" s="38">
        <v>9</v>
      </c>
      <c r="T77" s="39">
        <v>45412</v>
      </c>
      <c r="U77" s="40">
        <v>1</v>
      </c>
      <c r="V77" s="40">
        <v>0</v>
      </c>
      <c r="XFD77"/>
    </row>
    <row r="78" spans="1:22 16384:16384" s="11" customFormat="1" x14ac:dyDescent="0.25">
      <c r="A78" s="8" t="s">
        <v>44</v>
      </c>
      <c r="B78" s="8" t="s">
        <v>28</v>
      </c>
      <c r="C78" s="20" t="s">
        <v>29</v>
      </c>
      <c r="D78" s="8" t="s">
        <v>181</v>
      </c>
      <c r="E78" s="20" t="s">
        <v>182</v>
      </c>
      <c r="F78" s="20" t="s">
        <v>62</v>
      </c>
      <c r="G78" s="21">
        <v>4</v>
      </c>
      <c r="H78" s="21">
        <v>4</v>
      </c>
      <c r="I78" s="22">
        <v>44910</v>
      </c>
      <c r="J78" s="8">
        <v>71</v>
      </c>
      <c r="K78" s="23">
        <v>1</v>
      </c>
      <c r="L78" s="36">
        <v>3</v>
      </c>
      <c r="M78" s="25">
        <v>1.3333333333333333</v>
      </c>
      <c r="N78" s="25">
        <v>0.69800000000000029</v>
      </c>
      <c r="O78" s="8" t="s">
        <v>33</v>
      </c>
      <c r="P78" s="8" t="s">
        <v>55</v>
      </c>
      <c r="Q78" s="8" t="s">
        <v>56</v>
      </c>
      <c r="R78" s="37" t="s">
        <v>25</v>
      </c>
      <c r="S78" s="38">
        <v>1</v>
      </c>
      <c r="T78" s="39">
        <v>45412</v>
      </c>
      <c r="U78" s="40">
        <v>1</v>
      </c>
      <c r="V78" s="40">
        <v>0</v>
      </c>
      <c r="XFD78"/>
    </row>
    <row r="79" spans="1:22 16384:16384" s="11" customFormat="1" x14ac:dyDescent="0.25">
      <c r="A79" s="8" t="s">
        <v>44</v>
      </c>
      <c r="B79" s="8" t="s">
        <v>28</v>
      </c>
      <c r="C79" s="20" t="s">
        <v>29</v>
      </c>
      <c r="D79" s="8" t="s">
        <v>183</v>
      </c>
      <c r="E79" s="20" t="s">
        <v>184</v>
      </c>
      <c r="F79" s="20" t="s">
        <v>53</v>
      </c>
      <c r="G79" s="21">
        <v>4</v>
      </c>
      <c r="H79" s="21">
        <v>4</v>
      </c>
      <c r="I79" s="22">
        <v>44909</v>
      </c>
      <c r="J79" s="8">
        <v>71</v>
      </c>
      <c r="K79" s="23">
        <v>1</v>
      </c>
      <c r="L79" s="36">
        <v>3</v>
      </c>
      <c r="M79" s="25">
        <v>1.3333333333333333</v>
      </c>
      <c r="N79" s="25">
        <v>0.69800000000000029</v>
      </c>
      <c r="O79" s="8" t="s">
        <v>33</v>
      </c>
      <c r="P79" s="8" t="s">
        <v>55</v>
      </c>
      <c r="Q79" s="8" t="s">
        <v>56</v>
      </c>
      <c r="R79" s="37" t="s">
        <v>25</v>
      </c>
      <c r="S79" s="38">
        <v>1</v>
      </c>
      <c r="T79" s="39">
        <v>45412</v>
      </c>
      <c r="U79" s="40">
        <v>1</v>
      </c>
      <c r="V79" s="40">
        <v>0</v>
      </c>
      <c r="XFD79"/>
    </row>
    <row r="80" spans="1:22 16384:16384" s="11" customFormat="1" x14ac:dyDescent="0.25">
      <c r="A80" s="8" t="s">
        <v>44</v>
      </c>
      <c r="B80" s="8" t="s">
        <v>28</v>
      </c>
      <c r="C80" s="20" t="s">
        <v>29</v>
      </c>
      <c r="D80" s="8" t="s">
        <v>185</v>
      </c>
      <c r="E80" s="20" t="s">
        <v>186</v>
      </c>
      <c r="F80" s="20" t="s">
        <v>65</v>
      </c>
      <c r="G80" s="21">
        <v>2</v>
      </c>
      <c r="H80" s="21">
        <v>2</v>
      </c>
      <c r="I80" s="22">
        <v>44909</v>
      </c>
      <c r="J80" s="8">
        <v>71</v>
      </c>
      <c r="K80" s="23">
        <v>1</v>
      </c>
      <c r="L80" s="36">
        <v>1</v>
      </c>
      <c r="M80" s="25">
        <v>2</v>
      </c>
      <c r="N80" s="25">
        <v>0.69800000000000029</v>
      </c>
      <c r="O80" s="8" t="s">
        <v>33</v>
      </c>
      <c r="P80" s="8" t="s">
        <v>55</v>
      </c>
      <c r="Q80" s="8" t="s">
        <v>56</v>
      </c>
      <c r="R80" s="37" t="s">
        <v>25</v>
      </c>
      <c r="S80" s="38">
        <v>1</v>
      </c>
      <c r="T80" s="39">
        <v>45412</v>
      </c>
      <c r="U80" s="40">
        <v>1</v>
      </c>
      <c r="V80" s="40">
        <v>0</v>
      </c>
      <c r="XFD80"/>
    </row>
    <row r="81" spans="1:22 16384:16384" s="11" customFormat="1" x14ac:dyDescent="0.25">
      <c r="A81" s="8" t="s">
        <v>44</v>
      </c>
      <c r="B81" s="8" t="s">
        <v>28</v>
      </c>
      <c r="C81" s="20" t="s">
        <v>29</v>
      </c>
      <c r="D81" s="8" t="s">
        <v>187</v>
      </c>
      <c r="E81" s="20" t="s">
        <v>188</v>
      </c>
      <c r="F81" s="20" t="s">
        <v>62</v>
      </c>
      <c r="G81" s="21">
        <v>79</v>
      </c>
      <c r="H81" s="21">
        <v>66</v>
      </c>
      <c r="I81" s="22">
        <v>44907</v>
      </c>
      <c r="J81" s="8">
        <v>72</v>
      </c>
      <c r="K81" s="23">
        <v>0.83544303797468356</v>
      </c>
      <c r="L81" s="36">
        <v>55</v>
      </c>
      <c r="M81" s="25">
        <v>1.2</v>
      </c>
      <c r="N81" s="25">
        <v>0.69900000000000029</v>
      </c>
      <c r="O81" s="8" t="s">
        <v>33</v>
      </c>
      <c r="P81" s="8" t="s">
        <v>55</v>
      </c>
      <c r="Q81" s="8" t="s">
        <v>56</v>
      </c>
      <c r="R81" s="37" t="s">
        <v>25</v>
      </c>
      <c r="S81" s="38">
        <v>11</v>
      </c>
      <c r="T81" s="39">
        <v>45412</v>
      </c>
      <c r="U81" s="40">
        <v>1</v>
      </c>
      <c r="V81" s="40">
        <v>0</v>
      </c>
      <c r="XFD81"/>
    </row>
    <row r="82" spans="1:22 16384:16384" s="11" customFormat="1" x14ac:dyDescent="0.25">
      <c r="A82" s="8" t="s">
        <v>44</v>
      </c>
      <c r="B82" s="8" t="s">
        <v>28</v>
      </c>
      <c r="C82" s="20" t="s">
        <v>29</v>
      </c>
      <c r="D82" s="8" t="s">
        <v>189</v>
      </c>
      <c r="E82" s="20" t="s">
        <v>190</v>
      </c>
      <c r="F82" s="20" t="s">
        <v>62</v>
      </c>
      <c r="G82" s="21">
        <v>3</v>
      </c>
      <c r="H82" s="21">
        <v>3</v>
      </c>
      <c r="I82" s="22">
        <v>44904</v>
      </c>
      <c r="J82" s="8">
        <v>72</v>
      </c>
      <c r="K82" s="23">
        <v>1</v>
      </c>
      <c r="L82" s="36">
        <v>2</v>
      </c>
      <c r="M82" s="25">
        <v>1.5</v>
      </c>
      <c r="N82" s="25">
        <v>0.69900000000000029</v>
      </c>
      <c r="O82" s="8" t="s">
        <v>33</v>
      </c>
      <c r="P82" s="8" t="s">
        <v>55</v>
      </c>
      <c r="Q82" s="8" t="s">
        <v>56</v>
      </c>
      <c r="R82" s="37" t="s">
        <v>25</v>
      </c>
      <c r="S82" s="38">
        <v>1</v>
      </c>
      <c r="T82" s="39">
        <v>45412</v>
      </c>
      <c r="U82" s="40">
        <v>1</v>
      </c>
      <c r="V82" s="40">
        <v>0</v>
      </c>
      <c r="XFD82"/>
    </row>
    <row r="83" spans="1:22 16384:16384" s="11" customFormat="1" x14ac:dyDescent="0.25">
      <c r="A83" s="8" t="s">
        <v>35</v>
      </c>
      <c r="B83" s="8" t="s">
        <v>28</v>
      </c>
      <c r="C83" s="20" t="s">
        <v>29</v>
      </c>
      <c r="D83" s="8" t="s">
        <v>191</v>
      </c>
      <c r="E83" s="20" t="s">
        <v>192</v>
      </c>
      <c r="F83" s="20" t="s">
        <v>53</v>
      </c>
      <c r="G83" s="21">
        <v>375</v>
      </c>
      <c r="H83" s="21">
        <v>72</v>
      </c>
      <c r="I83" s="22">
        <v>44904</v>
      </c>
      <c r="J83" s="8">
        <v>72</v>
      </c>
      <c r="K83" s="23">
        <v>0.192</v>
      </c>
      <c r="L83" s="36">
        <v>323</v>
      </c>
      <c r="M83" s="25">
        <v>0.22291021671826625</v>
      </c>
      <c r="N83" s="25">
        <v>0.86076600000000003</v>
      </c>
      <c r="O83" s="8" t="s">
        <v>33</v>
      </c>
      <c r="P83" s="8" t="s">
        <v>55</v>
      </c>
      <c r="Q83" s="8" t="s">
        <v>56</v>
      </c>
      <c r="R83" s="37" t="s">
        <v>26</v>
      </c>
      <c r="S83" s="38">
        <v>-251</v>
      </c>
      <c r="T83" s="39">
        <v>45412</v>
      </c>
      <c r="U83" s="40">
        <v>0</v>
      </c>
      <c r="V83" s="40">
        <v>1</v>
      </c>
      <c r="XFD83"/>
    </row>
    <row r="84" spans="1:22 16384:16384" s="11" customFormat="1" x14ac:dyDescent="0.25">
      <c r="A84" s="8" t="s">
        <v>35</v>
      </c>
      <c r="B84" s="8" t="s">
        <v>28</v>
      </c>
      <c r="C84" s="20" t="s">
        <v>29</v>
      </c>
      <c r="D84" s="8" t="s">
        <v>193</v>
      </c>
      <c r="E84" s="20" t="s">
        <v>192</v>
      </c>
      <c r="F84" s="20" t="s">
        <v>65</v>
      </c>
      <c r="G84" s="21">
        <v>19</v>
      </c>
      <c r="H84" s="21">
        <v>9</v>
      </c>
      <c r="I84" s="22">
        <v>44903</v>
      </c>
      <c r="J84" s="8">
        <v>72</v>
      </c>
      <c r="K84" s="23">
        <v>0.47368421052631576</v>
      </c>
      <c r="L84" s="36">
        <v>11</v>
      </c>
      <c r="M84" s="25">
        <v>0.81818181818181823</v>
      </c>
      <c r="N84" s="25">
        <v>0.56269999999999887</v>
      </c>
      <c r="O84" s="8" t="s">
        <v>33</v>
      </c>
      <c r="P84" s="8" t="s">
        <v>55</v>
      </c>
      <c r="Q84" s="8" t="s">
        <v>56</v>
      </c>
      <c r="R84" s="37" t="s">
        <v>26</v>
      </c>
      <c r="S84" s="38">
        <v>-2</v>
      </c>
      <c r="T84" s="39">
        <v>45412</v>
      </c>
      <c r="U84" s="40">
        <v>0</v>
      </c>
      <c r="V84" s="40">
        <v>1</v>
      </c>
      <c r="XFD84"/>
    </row>
    <row r="85" spans="1:22 16384:16384" s="11" customFormat="1" x14ac:dyDescent="0.25">
      <c r="A85" s="8" t="s">
        <v>35</v>
      </c>
      <c r="B85" s="8" t="s">
        <v>28</v>
      </c>
      <c r="C85" s="20" t="s">
        <v>29</v>
      </c>
      <c r="D85" s="8" t="s">
        <v>194</v>
      </c>
      <c r="E85" s="20" t="s">
        <v>192</v>
      </c>
      <c r="F85" s="20" t="s">
        <v>65</v>
      </c>
      <c r="G85" s="21">
        <v>1079</v>
      </c>
      <c r="H85" s="21">
        <v>676</v>
      </c>
      <c r="I85" s="22">
        <v>44903</v>
      </c>
      <c r="J85" s="8">
        <v>72</v>
      </c>
      <c r="K85" s="23">
        <v>0.62650602409638556</v>
      </c>
      <c r="L85" s="36">
        <v>929</v>
      </c>
      <c r="M85" s="25">
        <v>0.72766415500538217</v>
      </c>
      <c r="N85" s="25">
        <v>0.86076600000000003</v>
      </c>
      <c r="O85" s="8" t="s">
        <v>33</v>
      </c>
      <c r="P85" s="8" t="s">
        <v>55</v>
      </c>
      <c r="Q85" s="8" t="s">
        <v>56</v>
      </c>
      <c r="R85" s="37" t="s">
        <v>26</v>
      </c>
      <c r="S85" s="38">
        <v>-253</v>
      </c>
      <c r="T85" s="39">
        <v>45412</v>
      </c>
      <c r="U85" s="40">
        <v>0</v>
      </c>
      <c r="V85" s="40">
        <v>1</v>
      </c>
      <c r="XFD85"/>
    </row>
    <row r="86" spans="1:22 16384:16384" s="11" customFormat="1" x14ac:dyDescent="0.25">
      <c r="A86" s="8" t="s">
        <v>44</v>
      </c>
      <c r="B86" s="8" t="s">
        <v>28</v>
      </c>
      <c r="C86" s="20" t="s">
        <v>29</v>
      </c>
      <c r="D86" s="8" t="s">
        <v>195</v>
      </c>
      <c r="E86" s="20" t="s">
        <v>196</v>
      </c>
      <c r="F86" s="20" t="s">
        <v>62</v>
      </c>
      <c r="G86" s="21">
        <v>2</v>
      </c>
      <c r="H86" s="21">
        <v>2</v>
      </c>
      <c r="I86" s="22">
        <v>44893</v>
      </c>
      <c r="J86" s="8">
        <v>74</v>
      </c>
      <c r="K86" s="23">
        <v>1</v>
      </c>
      <c r="L86" s="36">
        <v>1</v>
      </c>
      <c r="M86" s="25">
        <v>2</v>
      </c>
      <c r="N86" s="25">
        <v>0.7</v>
      </c>
      <c r="O86" s="8" t="s">
        <v>33</v>
      </c>
      <c r="P86" s="8" t="s">
        <v>55</v>
      </c>
      <c r="Q86" s="8" t="s">
        <v>56</v>
      </c>
      <c r="R86" s="37" t="s">
        <v>25</v>
      </c>
      <c r="S86" s="38">
        <v>1</v>
      </c>
      <c r="T86" s="39">
        <v>45412</v>
      </c>
      <c r="U86" s="40">
        <v>1</v>
      </c>
      <c r="V86" s="40">
        <v>0</v>
      </c>
      <c r="XFD86"/>
    </row>
    <row r="87" spans="1:22 16384:16384" s="11" customFormat="1" x14ac:dyDescent="0.25">
      <c r="A87" s="8" t="s">
        <v>27</v>
      </c>
      <c r="B87" s="8" t="s">
        <v>28</v>
      </c>
      <c r="C87" s="20" t="s">
        <v>29</v>
      </c>
      <c r="D87" s="8" t="s">
        <v>197</v>
      </c>
      <c r="E87" s="20" t="s">
        <v>198</v>
      </c>
      <c r="F87" s="20" t="s">
        <v>65</v>
      </c>
      <c r="G87" s="21">
        <v>18</v>
      </c>
      <c r="H87" s="21">
        <v>17</v>
      </c>
      <c r="I87" s="22">
        <v>44894</v>
      </c>
      <c r="J87" s="8">
        <v>71</v>
      </c>
      <c r="K87" s="23">
        <v>0.94444444444444442</v>
      </c>
      <c r="L87" s="36">
        <v>14</v>
      </c>
      <c r="M87" s="25">
        <v>1.2142857142857142</v>
      </c>
      <c r="N87" s="25">
        <v>0.7905000000000002</v>
      </c>
      <c r="O87" s="8" t="s">
        <v>33</v>
      </c>
      <c r="P87" s="8" t="s">
        <v>55</v>
      </c>
      <c r="Q87" s="8" t="s">
        <v>56</v>
      </c>
      <c r="R87" s="37" t="s">
        <v>25</v>
      </c>
      <c r="S87" s="38">
        <v>3</v>
      </c>
      <c r="T87" s="39">
        <v>45412</v>
      </c>
      <c r="U87" s="40">
        <v>1</v>
      </c>
      <c r="V87" s="40">
        <v>0</v>
      </c>
      <c r="XFD87"/>
    </row>
    <row r="88" spans="1:22 16384:16384" s="11" customFormat="1" x14ac:dyDescent="0.25">
      <c r="A88" s="8" t="s">
        <v>27</v>
      </c>
      <c r="B88" s="8" t="s">
        <v>28</v>
      </c>
      <c r="C88" s="20" t="s">
        <v>29</v>
      </c>
      <c r="D88" s="8" t="s">
        <v>199</v>
      </c>
      <c r="E88" s="20" t="s">
        <v>200</v>
      </c>
      <c r="F88" s="20" t="s">
        <v>53</v>
      </c>
      <c r="G88" s="21">
        <v>2</v>
      </c>
      <c r="H88" s="21">
        <v>2</v>
      </c>
      <c r="I88" s="22">
        <v>45054</v>
      </c>
      <c r="J88" s="8">
        <v>51</v>
      </c>
      <c r="K88" s="23">
        <v>1</v>
      </c>
      <c r="L88" s="36">
        <v>1</v>
      </c>
      <c r="M88" s="25">
        <v>2</v>
      </c>
      <c r="N88" s="25">
        <v>0.74600000000000044</v>
      </c>
      <c r="O88" s="8" t="s">
        <v>33</v>
      </c>
      <c r="P88" s="8" t="s">
        <v>55</v>
      </c>
      <c r="Q88" s="8" t="s">
        <v>56</v>
      </c>
      <c r="R88" s="37" t="s">
        <v>25</v>
      </c>
      <c r="S88" s="38">
        <v>1</v>
      </c>
      <c r="T88" s="39">
        <v>45412</v>
      </c>
      <c r="U88" s="40">
        <v>1</v>
      </c>
      <c r="V88" s="40">
        <v>0</v>
      </c>
      <c r="XFD88"/>
    </row>
    <row r="89" spans="1:22 16384:16384" s="11" customFormat="1" x14ac:dyDescent="0.25">
      <c r="A89" s="8" t="s">
        <v>27</v>
      </c>
      <c r="B89" s="8" t="s">
        <v>28</v>
      </c>
      <c r="C89" s="20" t="s">
        <v>29</v>
      </c>
      <c r="D89" s="8" t="s">
        <v>201</v>
      </c>
      <c r="E89" s="20" t="s">
        <v>202</v>
      </c>
      <c r="F89" s="20" t="s">
        <v>65</v>
      </c>
      <c r="G89" s="21">
        <v>30</v>
      </c>
      <c r="H89" s="21">
        <v>30</v>
      </c>
      <c r="I89" s="22">
        <v>45051</v>
      </c>
      <c r="J89" s="8">
        <v>51</v>
      </c>
      <c r="K89" s="23">
        <v>1</v>
      </c>
      <c r="L89" s="36">
        <v>22</v>
      </c>
      <c r="M89" s="25">
        <v>1.3636363636363635</v>
      </c>
      <c r="N89" s="25">
        <v>0.74600000000000044</v>
      </c>
      <c r="O89" s="8" t="s">
        <v>33</v>
      </c>
      <c r="P89" s="8" t="s">
        <v>55</v>
      </c>
      <c r="Q89" s="8" t="s">
        <v>56</v>
      </c>
      <c r="R89" s="37" t="s">
        <v>25</v>
      </c>
      <c r="S89" s="38">
        <v>8</v>
      </c>
      <c r="T89" s="39">
        <v>45412</v>
      </c>
      <c r="U89" s="40">
        <v>1</v>
      </c>
      <c r="V89" s="40">
        <v>0</v>
      </c>
      <c r="XFD89"/>
    </row>
    <row r="90" spans="1:22 16384:16384" s="11" customFormat="1" x14ac:dyDescent="0.25">
      <c r="A90" s="8" t="s">
        <v>27</v>
      </c>
      <c r="B90" s="8" t="s">
        <v>28</v>
      </c>
      <c r="C90" s="20" t="s">
        <v>29</v>
      </c>
      <c r="D90" s="8" t="s">
        <v>203</v>
      </c>
      <c r="E90" s="20" t="s">
        <v>204</v>
      </c>
      <c r="F90" s="20" t="s">
        <v>65</v>
      </c>
      <c r="G90" s="21">
        <v>1</v>
      </c>
      <c r="H90" s="21">
        <v>1</v>
      </c>
      <c r="I90" s="22">
        <v>44880</v>
      </c>
      <c r="J90" s="8">
        <v>76</v>
      </c>
      <c r="K90" s="23">
        <v>1</v>
      </c>
      <c r="L90" s="36">
        <v>1</v>
      </c>
      <c r="M90" s="25">
        <v>1</v>
      </c>
      <c r="N90" s="25">
        <v>0.79500000000000015</v>
      </c>
      <c r="O90" s="8" t="s">
        <v>33</v>
      </c>
      <c r="P90" s="8" t="s">
        <v>55</v>
      </c>
      <c r="Q90" s="8" t="s">
        <v>56</v>
      </c>
      <c r="R90" s="37" t="s">
        <v>25</v>
      </c>
      <c r="S90" s="38">
        <v>0</v>
      </c>
      <c r="T90" s="39">
        <v>45412</v>
      </c>
      <c r="U90" s="40">
        <v>1</v>
      </c>
      <c r="V90" s="40">
        <v>0</v>
      </c>
      <c r="XFD90"/>
    </row>
    <row r="91" spans="1:22 16384:16384" s="11" customFormat="1" x14ac:dyDescent="0.25">
      <c r="A91" s="8" t="s">
        <v>35</v>
      </c>
      <c r="B91" s="8" t="s">
        <v>28</v>
      </c>
      <c r="C91" s="20" t="s">
        <v>29</v>
      </c>
      <c r="D91" s="8" t="s">
        <v>205</v>
      </c>
      <c r="E91" s="20" t="s">
        <v>206</v>
      </c>
      <c r="F91" s="20" t="s">
        <v>62</v>
      </c>
      <c r="G91" s="21">
        <v>30</v>
      </c>
      <c r="H91" s="21">
        <v>0</v>
      </c>
      <c r="I91" s="22">
        <v>45167</v>
      </c>
      <c r="J91" s="8">
        <v>35</v>
      </c>
      <c r="K91" s="23">
        <v>0</v>
      </c>
      <c r="L91" s="36">
        <v>8</v>
      </c>
      <c r="M91" s="25">
        <v>0</v>
      </c>
      <c r="N91" s="25">
        <v>0.25969999999999993</v>
      </c>
      <c r="O91" s="8" t="s">
        <v>33</v>
      </c>
      <c r="P91" s="8" t="s">
        <v>55</v>
      </c>
      <c r="Q91" s="8" t="s">
        <v>56</v>
      </c>
      <c r="R91" s="37" t="s">
        <v>26</v>
      </c>
      <c r="S91" s="38">
        <v>-8</v>
      </c>
      <c r="T91" s="39">
        <v>45412</v>
      </c>
      <c r="U91" s="40">
        <v>0</v>
      </c>
      <c r="V91" s="40">
        <v>1</v>
      </c>
      <c r="XFD91"/>
    </row>
    <row r="92" spans="1:22 16384:16384" s="11" customFormat="1" x14ac:dyDescent="0.25">
      <c r="A92" s="8" t="s">
        <v>44</v>
      </c>
      <c r="B92" s="8" t="s">
        <v>28</v>
      </c>
      <c r="C92" s="20" t="s">
        <v>29</v>
      </c>
      <c r="D92" s="8" t="s">
        <v>207</v>
      </c>
      <c r="E92" s="20" t="s">
        <v>208</v>
      </c>
      <c r="F92" s="20" t="s">
        <v>62</v>
      </c>
      <c r="G92" s="21">
        <v>2</v>
      </c>
      <c r="H92" s="21">
        <v>2</v>
      </c>
      <c r="I92" s="22">
        <v>44893</v>
      </c>
      <c r="J92" s="8">
        <v>74</v>
      </c>
      <c r="K92" s="23">
        <v>1</v>
      </c>
      <c r="L92" s="36">
        <v>1</v>
      </c>
      <c r="M92" s="25">
        <v>2</v>
      </c>
      <c r="N92" s="25">
        <v>0.7</v>
      </c>
      <c r="O92" s="8" t="s">
        <v>33</v>
      </c>
      <c r="P92" s="8" t="s">
        <v>55</v>
      </c>
      <c r="Q92" s="8" t="s">
        <v>56</v>
      </c>
      <c r="R92" s="37" t="s">
        <v>25</v>
      </c>
      <c r="S92" s="38">
        <v>1</v>
      </c>
      <c r="T92" s="39">
        <v>45412</v>
      </c>
      <c r="U92" s="40">
        <v>1</v>
      </c>
      <c r="V92" s="40">
        <v>0</v>
      </c>
      <c r="XFD92"/>
    </row>
    <row r="93" spans="1:22 16384:16384" s="11" customFormat="1" x14ac:dyDescent="0.25">
      <c r="A93" s="8" t="s">
        <v>44</v>
      </c>
      <c r="B93" s="8" t="s">
        <v>28</v>
      </c>
      <c r="C93" s="20" t="s">
        <v>29</v>
      </c>
      <c r="D93" s="8" t="s">
        <v>209</v>
      </c>
      <c r="E93" s="20" t="s">
        <v>210</v>
      </c>
      <c r="F93" s="20" t="s">
        <v>62</v>
      </c>
      <c r="G93" s="21">
        <v>1</v>
      </c>
      <c r="H93" s="21">
        <v>1</v>
      </c>
      <c r="I93" s="22">
        <v>45112</v>
      </c>
      <c r="J93" s="8">
        <v>42</v>
      </c>
      <c r="K93" s="23">
        <v>1</v>
      </c>
      <c r="L93" s="36">
        <v>1</v>
      </c>
      <c r="M93" s="25">
        <v>1</v>
      </c>
      <c r="N93" s="25">
        <v>0.58500000000000019</v>
      </c>
      <c r="O93" s="8" t="s">
        <v>33</v>
      </c>
      <c r="P93" s="8" t="s">
        <v>55</v>
      </c>
      <c r="Q93" s="8" t="s">
        <v>56</v>
      </c>
      <c r="R93" s="37" t="s">
        <v>25</v>
      </c>
      <c r="S93" s="38">
        <v>0</v>
      </c>
      <c r="T93" s="39">
        <v>45412</v>
      </c>
      <c r="U93" s="40">
        <v>1</v>
      </c>
      <c r="V93" s="40">
        <v>0</v>
      </c>
      <c r="XFD93"/>
    </row>
    <row r="94" spans="1:22 16384:16384" s="11" customFormat="1" x14ac:dyDescent="0.25">
      <c r="A94" s="8" t="s">
        <v>35</v>
      </c>
      <c r="B94" s="8" t="s">
        <v>28</v>
      </c>
      <c r="C94" s="20" t="s">
        <v>29</v>
      </c>
      <c r="D94" s="8" t="s">
        <v>211</v>
      </c>
      <c r="E94" s="20" t="s">
        <v>212</v>
      </c>
      <c r="F94" s="20" t="s">
        <v>53</v>
      </c>
      <c r="G94" s="21">
        <v>774</v>
      </c>
      <c r="H94" s="21">
        <v>161</v>
      </c>
      <c r="I94" s="22">
        <v>44894</v>
      </c>
      <c r="J94" s="8">
        <v>74</v>
      </c>
      <c r="K94" s="23">
        <v>0.20801033591731266</v>
      </c>
      <c r="L94" s="36">
        <v>669</v>
      </c>
      <c r="M94" s="25">
        <v>0.24065769805680121</v>
      </c>
      <c r="N94" s="25">
        <v>0.863842</v>
      </c>
      <c r="O94" s="8" t="s">
        <v>33</v>
      </c>
      <c r="P94" s="8" t="s">
        <v>55</v>
      </c>
      <c r="Q94" s="8" t="s">
        <v>56</v>
      </c>
      <c r="R94" s="37" t="s">
        <v>26</v>
      </c>
      <c r="S94" s="38">
        <v>-508</v>
      </c>
      <c r="T94" s="39">
        <v>45412</v>
      </c>
      <c r="U94" s="40">
        <v>0</v>
      </c>
      <c r="V94" s="40">
        <v>1</v>
      </c>
      <c r="XFD94"/>
    </row>
    <row r="95" spans="1:22 16384:16384" s="11" customFormat="1" x14ac:dyDescent="0.25">
      <c r="A95" s="8" t="s">
        <v>35</v>
      </c>
      <c r="B95" s="8" t="s">
        <v>28</v>
      </c>
      <c r="C95" s="20" t="s">
        <v>29</v>
      </c>
      <c r="D95" s="8" t="s">
        <v>213</v>
      </c>
      <c r="E95" s="20" t="s">
        <v>214</v>
      </c>
      <c r="F95" s="20" t="s">
        <v>65</v>
      </c>
      <c r="G95" s="21">
        <v>2109</v>
      </c>
      <c r="H95" s="21">
        <v>1234</v>
      </c>
      <c r="I95" s="22">
        <v>44894</v>
      </c>
      <c r="J95" s="8">
        <v>74</v>
      </c>
      <c r="K95" s="23">
        <v>0.58511142721669041</v>
      </c>
      <c r="L95" s="36">
        <v>1822</v>
      </c>
      <c r="M95" s="25">
        <v>0.67727771679473103</v>
      </c>
      <c r="N95" s="25">
        <v>0.863842</v>
      </c>
      <c r="O95" s="8" t="s">
        <v>33</v>
      </c>
      <c r="P95" s="8" t="s">
        <v>55</v>
      </c>
      <c r="Q95" s="8" t="s">
        <v>56</v>
      </c>
      <c r="R95" s="37" t="s">
        <v>26</v>
      </c>
      <c r="S95" s="38">
        <v>-588</v>
      </c>
      <c r="T95" s="39">
        <v>45412</v>
      </c>
      <c r="U95" s="40">
        <v>0</v>
      </c>
      <c r="V95" s="40">
        <v>1</v>
      </c>
      <c r="XFD95"/>
    </row>
    <row r="96" spans="1:22 16384:16384" s="11" customFormat="1" x14ac:dyDescent="0.25">
      <c r="A96" s="8" t="s">
        <v>44</v>
      </c>
      <c r="B96" s="8" t="s">
        <v>28</v>
      </c>
      <c r="C96" s="20" t="s">
        <v>29</v>
      </c>
      <c r="D96" s="8" t="s">
        <v>215</v>
      </c>
      <c r="E96" s="20" t="s">
        <v>216</v>
      </c>
      <c r="F96" s="20" t="s">
        <v>65</v>
      </c>
      <c r="G96" s="21">
        <v>31</v>
      </c>
      <c r="H96" s="21">
        <v>30</v>
      </c>
      <c r="I96" s="22">
        <v>44848</v>
      </c>
      <c r="J96" s="8">
        <v>80</v>
      </c>
      <c r="K96" s="23">
        <v>0.967741935483871</v>
      </c>
      <c r="L96" s="36">
        <v>22</v>
      </c>
      <c r="M96" s="25">
        <v>1.3636363636363635</v>
      </c>
      <c r="N96" s="25">
        <v>0.7</v>
      </c>
      <c r="O96" s="8" t="s">
        <v>33</v>
      </c>
      <c r="P96" s="8" t="s">
        <v>55</v>
      </c>
      <c r="Q96" s="8" t="s">
        <v>56</v>
      </c>
      <c r="R96" s="37" t="s">
        <v>25</v>
      </c>
      <c r="S96" s="38">
        <v>8</v>
      </c>
      <c r="T96" s="39">
        <v>45412</v>
      </c>
      <c r="U96" s="40">
        <v>1</v>
      </c>
      <c r="V96" s="40">
        <v>0</v>
      </c>
      <c r="XFD96"/>
    </row>
    <row r="97" spans="1:22 16384:16384" s="11" customFormat="1" x14ac:dyDescent="0.25">
      <c r="A97" s="8" t="s">
        <v>35</v>
      </c>
      <c r="B97" s="8" t="s">
        <v>28</v>
      </c>
      <c r="C97" s="20" t="s">
        <v>29</v>
      </c>
      <c r="D97" s="8" t="s">
        <v>217</v>
      </c>
      <c r="E97" s="20" t="s">
        <v>218</v>
      </c>
      <c r="F97" s="20" t="s">
        <v>62</v>
      </c>
      <c r="G97" s="21">
        <v>4</v>
      </c>
      <c r="H97" s="21">
        <v>3</v>
      </c>
      <c r="I97" s="22">
        <v>44844</v>
      </c>
      <c r="J97" s="8">
        <v>81</v>
      </c>
      <c r="K97" s="23">
        <v>0.75</v>
      </c>
      <c r="L97" s="36">
        <v>2</v>
      </c>
      <c r="M97" s="25">
        <v>1.5</v>
      </c>
      <c r="N97" s="25">
        <v>0.58169999999999844</v>
      </c>
      <c r="O97" s="8" t="s">
        <v>33</v>
      </c>
      <c r="P97" s="8" t="s">
        <v>55</v>
      </c>
      <c r="Q97" s="8" t="s">
        <v>56</v>
      </c>
      <c r="R97" s="37" t="s">
        <v>25</v>
      </c>
      <c r="S97" s="38">
        <v>1</v>
      </c>
      <c r="T97" s="39">
        <v>45412</v>
      </c>
      <c r="U97" s="40">
        <v>1</v>
      </c>
      <c r="V97" s="40">
        <v>0</v>
      </c>
      <c r="XFD97"/>
    </row>
    <row r="98" spans="1:22 16384:16384" s="11" customFormat="1" x14ac:dyDescent="0.25">
      <c r="A98" s="8" t="s">
        <v>44</v>
      </c>
      <c r="B98" s="8" t="s">
        <v>28</v>
      </c>
      <c r="C98" s="20" t="s">
        <v>29</v>
      </c>
      <c r="D98" s="8" t="s">
        <v>219</v>
      </c>
      <c r="E98" s="20" t="s">
        <v>220</v>
      </c>
      <c r="F98" s="20" t="s">
        <v>65</v>
      </c>
      <c r="G98" s="21">
        <v>7</v>
      </c>
      <c r="H98" s="21">
        <v>7</v>
      </c>
      <c r="I98" s="22">
        <v>44832</v>
      </c>
      <c r="J98" s="8">
        <v>82</v>
      </c>
      <c r="K98" s="23">
        <v>1</v>
      </c>
      <c r="L98" s="36">
        <v>5</v>
      </c>
      <c r="M98" s="25">
        <v>1.4</v>
      </c>
      <c r="N98" s="25">
        <v>0.7</v>
      </c>
      <c r="O98" s="8" t="s">
        <v>33</v>
      </c>
      <c r="P98" s="8" t="s">
        <v>55</v>
      </c>
      <c r="Q98" s="8" t="s">
        <v>56</v>
      </c>
      <c r="R98" s="37" t="s">
        <v>25</v>
      </c>
      <c r="S98" s="38">
        <v>2</v>
      </c>
      <c r="T98" s="39">
        <v>45412</v>
      </c>
      <c r="U98" s="40">
        <v>1</v>
      </c>
      <c r="V98" s="40">
        <v>0</v>
      </c>
      <c r="XFD98"/>
    </row>
    <row r="99" spans="1:22 16384:16384" s="11" customFormat="1" x14ac:dyDescent="0.25">
      <c r="A99" s="8" t="s">
        <v>27</v>
      </c>
      <c r="B99" s="8" t="s">
        <v>28</v>
      </c>
      <c r="C99" s="20" t="s">
        <v>29</v>
      </c>
      <c r="D99" s="8" t="s">
        <v>221</v>
      </c>
      <c r="E99" s="20" t="s">
        <v>222</v>
      </c>
      <c r="F99" s="20" t="s">
        <v>65</v>
      </c>
      <c r="G99" s="21">
        <v>3</v>
      </c>
      <c r="H99" s="21">
        <v>3</v>
      </c>
      <c r="I99" s="22">
        <v>44826</v>
      </c>
      <c r="J99" s="8">
        <v>83</v>
      </c>
      <c r="K99" s="23">
        <v>1</v>
      </c>
      <c r="L99" s="36">
        <v>2</v>
      </c>
      <c r="M99" s="25">
        <v>1.5</v>
      </c>
      <c r="N99" s="25">
        <v>0.79849999999999977</v>
      </c>
      <c r="O99" s="8" t="s">
        <v>33</v>
      </c>
      <c r="P99" s="8" t="s">
        <v>55</v>
      </c>
      <c r="Q99" s="8" t="s">
        <v>56</v>
      </c>
      <c r="R99" s="37" t="s">
        <v>25</v>
      </c>
      <c r="S99" s="38">
        <v>1</v>
      </c>
      <c r="T99" s="39">
        <v>45412</v>
      </c>
      <c r="U99" s="40">
        <v>1</v>
      </c>
      <c r="V99" s="40">
        <v>0</v>
      </c>
      <c r="XFD99"/>
    </row>
    <row r="100" spans="1:22 16384:16384" s="11" customFormat="1" x14ac:dyDescent="0.25">
      <c r="A100" s="8" t="s">
        <v>44</v>
      </c>
      <c r="B100" s="8" t="s">
        <v>28</v>
      </c>
      <c r="C100" s="20" t="s">
        <v>29</v>
      </c>
      <c r="D100" s="8" t="s">
        <v>223</v>
      </c>
      <c r="E100" s="20" t="s">
        <v>224</v>
      </c>
      <c r="F100" s="20" t="s">
        <v>65</v>
      </c>
      <c r="G100" s="21">
        <v>7</v>
      </c>
      <c r="H100" s="21">
        <v>6</v>
      </c>
      <c r="I100" s="22">
        <v>44825</v>
      </c>
      <c r="J100" s="8">
        <v>83</v>
      </c>
      <c r="K100" s="23">
        <v>0.8571428571428571</v>
      </c>
      <c r="L100" s="36">
        <v>5</v>
      </c>
      <c r="M100" s="25">
        <v>1.2</v>
      </c>
      <c r="N100" s="25">
        <v>0.7</v>
      </c>
      <c r="O100" s="8" t="s">
        <v>33</v>
      </c>
      <c r="P100" s="8" t="s">
        <v>55</v>
      </c>
      <c r="Q100" s="8" t="s">
        <v>56</v>
      </c>
      <c r="R100" s="37" t="s">
        <v>25</v>
      </c>
      <c r="S100" s="38">
        <v>1</v>
      </c>
      <c r="T100" s="39">
        <v>45412</v>
      </c>
      <c r="U100" s="40">
        <v>1</v>
      </c>
      <c r="V100" s="40">
        <v>0</v>
      </c>
      <c r="XFD100"/>
    </row>
    <row r="101" spans="1:22 16384:16384" s="11" customFormat="1" x14ac:dyDescent="0.25">
      <c r="A101" s="8" t="s">
        <v>44</v>
      </c>
      <c r="B101" s="8" t="s">
        <v>28</v>
      </c>
      <c r="C101" s="20" t="s">
        <v>29</v>
      </c>
      <c r="D101" s="8" t="s">
        <v>225</v>
      </c>
      <c r="E101" s="20" t="s">
        <v>226</v>
      </c>
      <c r="F101" s="20" t="s">
        <v>62</v>
      </c>
      <c r="G101" s="21">
        <v>1</v>
      </c>
      <c r="H101" s="21">
        <v>1</v>
      </c>
      <c r="I101" s="22">
        <v>44774</v>
      </c>
      <c r="J101" s="8">
        <v>91</v>
      </c>
      <c r="K101" s="23">
        <v>1</v>
      </c>
      <c r="L101" s="36">
        <v>1</v>
      </c>
      <c r="M101" s="25">
        <v>1</v>
      </c>
      <c r="N101" s="25">
        <v>0.7</v>
      </c>
      <c r="O101" s="8" t="s">
        <v>33</v>
      </c>
      <c r="P101" s="8" t="s">
        <v>55</v>
      </c>
      <c r="Q101" s="8" t="s">
        <v>56</v>
      </c>
      <c r="R101" s="37" t="s">
        <v>25</v>
      </c>
      <c r="S101" s="38">
        <v>0</v>
      </c>
      <c r="T101" s="39">
        <v>45412</v>
      </c>
      <c r="U101" s="40">
        <v>1</v>
      </c>
      <c r="V101" s="40">
        <v>0</v>
      </c>
      <c r="XFD101"/>
    </row>
    <row r="102" spans="1:22 16384:16384" s="11" customFormat="1" x14ac:dyDescent="0.25">
      <c r="A102" s="8" t="s">
        <v>35</v>
      </c>
      <c r="B102" s="8" t="s">
        <v>28</v>
      </c>
      <c r="C102" s="20" t="s">
        <v>29</v>
      </c>
      <c r="D102" s="8" t="s">
        <v>227</v>
      </c>
      <c r="E102" s="20" t="s">
        <v>228</v>
      </c>
      <c r="F102" s="20" t="s">
        <v>65</v>
      </c>
      <c r="G102" s="21">
        <v>311</v>
      </c>
      <c r="H102" s="21">
        <v>223</v>
      </c>
      <c r="I102" s="22">
        <v>44770</v>
      </c>
      <c r="J102" s="8">
        <v>91</v>
      </c>
      <c r="K102" s="23">
        <v>0.71704180064308687</v>
      </c>
      <c r="L102" s="36">
        <v>275</v>
      </c>
      <c r="M102" s="25">
        <v>0.81090909090909091</v>
      </c>
      <c r="N102" s="25">
        <v>0.88500199999999996</v>
      </c>
      <c r="O102" s="8" t="s">
        <v>33</v>
      </c>
      <c r="P102" s="8" t="s">
        <v>55</v>
      </c>
      <c r="Q102" s="8" t="s">
        <v>56</v>
      </c>
      <c r="R102" s="37" t="s">
        <v>26</v>
      </c>
      <c r="S102" s="38">
        <v>-52</v>
      </c>
      <c r="T102" s="39">
        <v>45412</v>
      </c>
      <c r="U102" s="40">
        <v>0</v>
      </c>
      <c r="V102" s="40">
        <v>1</v>
      </c>
      <c r="XFD102"/>
    </row>
    <row r="103" spans="1:22 16384:16384" s="11" customFormat="1" x14ac:dyDescent="0.25">
      <c r="A103" s="8" t="s">
        <v>44</v>
      </c>
      <c r="B103" s="8" t="s">
        <v>28</v>
      </c>
      <c r="C103" s="20" t="s">
        <v>29</v>
      </c>
      <c r="D103" s="8" t="s">
        <v>229</v>
      </c>
      <c r="E103" s="20" t="s">
        <v>230</v>
      </c>
      <c r="F103" s="20" t="s">
        <v>62</v>
      </c>
      <c r="G103" s="21">
        <v>2</v>
      </c>
      <c r="H103" s="21">
        <v>2</v>
      </c>
      <c r="I103" s="22">
        <v>44901</v>
      </c>
      <c r="J103" s="8">
        <v>73</v>
      </c>
      <c r="K103" s="23">
        <v>1</v>
      </c>
      <c r="L103" s="36">
        <v>1</v>
      </c>
      <c r="M103" s="25">
        <v>2</v>
      </c>
      <c r="N103" s="25">
        <v>0.69950000000000023</v>
      </c>
      <c r="O103" s="8" t="s">
        <v>33</v>
      </c>
      <c r="P103" s="8" t="s">
        <v>55</v>
      </c>
      <c r="Q103" s="8" t="s">
        <v>56</v>
      </c>
      <c r="R103" s="37" t="s">
        <v>25</v>
      </c>
      <c r="S103" s="38">
        <v>1</v>
      </c>
      <c r="T103" s="39">
        <v>45412</v>
      </c>
      <c r="U103" s="40">
        <v>1</v>
      </c>
      <c r="V103" s="40">
        <v>0</v>
      </c>
      <c r="XFD103"/>
    </row>
    <row r="104" spans="1:22 16384:16384" s="11" customFormat="1" x14ac:dyDescent="0.25">
      <c r="A104" s="8" t="s">
        <v>27</v>
      </c>
      <c r="B104" s="8" t="s">
        <v>28</v>
      </c>
      <c r="C104" s="20" t="s">
        <v>29</v>
      </c>
      <c r="D104" s="8" t="s">
        <v>231</v>
      </c>
      <c r="E104" s="20" t="s">
        <v>232</v>
      </c>
      <c r="F104" s="20" t="s">
        <v>62</v>
      </c>
      <c r="G104" s="21">
        <v>18</v>
      </c>
      <c r="H104" s="21">
        <v>18</v>
      </c>
      <c r="I104" s="22">
        <v>44775</v>
      </c>
      <c r="J104" s="8">
        <v>91</v>
      </c>
      <c r="K104" s="23">
        <v>1</v>
      </c>
      <c r="L104" s="36">
        <v>14</v>
      </c>
      <c r="M104" s="25">
        <v>1.2857142857142858</v>
      </c>
      <c r="N104" s="25">
        <v>0.8</v>
      </c>
      <c r="O104" s="8" t="s">
        <v>33</v>
      </c>
      <c r="P104" s="8" t="s">
        <v>55</v>
      </c>
      <c r="Q104" s="8" t="s">
        <v>56</v>
      </c>
      <c r="R104" s="37" t="s">
        <v>25</v>
      </c>
      <c r="S104" s="38">
        <v>4</v>
      </c>
      <c r="T104" s="39">
        <v>45412</v>
      </c>
      <c r="U104" s="40">
        <v>1</v>
      </c>
      <c r="V104" s="40">
        <v>0</v>
      </c>
      <c r="XFD104"/>
    </row>
    <row r="105" spans="1:22 16384:16384" s="11" customFormat="1" x14ac:dyDescent="0.25">
      <c r="A105" s="8" t="s">
        <v>35</v>
      </c>
      <c r="B105" s="8" t="s">
        <v>28</v>
      </c>
      <c r="C105" s="20" t="s">
        <v>29</v>
      </c>
      <c r="D105" s="8" t="s">
        <v>233</v>
      </c>
      <c r="E105" s="20" t="s">
        <v>234</v>
      </c>
      <c r="F105" s="20" t="s">
        <v>65</v>
      </c>
      <c r="G105" s="21">
        <v>129</v>
      </c>
      <c r="H105" s="21">
        <v>104</v>
      </c>
      <c r="I105" s="22">
        <v>44721</v>
      </c>
      <c r="J105" s="8">
        <v>98</v>
      </c>
      <c r="K105" s="23">
        <v>0.80620155038759689</v>
      </c>
      <c r="L105" s="36">
        <v>115</v>
      </c>
      <c r="M105" s="25">
        <v>0.90434782608695652</v>
      </c>
      <c r="N105" s="25">
        <v>0.89307999999999998</v>
      </c>
      <c r="O105" s="8" t="s">
        <v>33</v>
      </c>
      <c r="P105" s="8" t="s">
        <v>55</v>
      </c>
      <c r="Q105" s="8" t="s">
        <v>56</v>
      </c>
      <c r="R105" s="37" t="s">
        <v>26</v>
      </c>
      <c r="S105" s="38">
        <v>-11</v>
      </c>
      <c r="T105" s="39">
        <v>45412</v>
      </c>
      <c r="U105" s="40">
        <v>0</v>
      </c>
      <c r="V105" s="40">
        <v>1</v>
      </c>
      <c r="XFD105"/>
    </row>
    <row r="106" spans="1:22 16384:16384" s="11" customFormat="1" x14ac:dyDescent="0.25">
      <c r="A106" s="8" t="s">
        <v>27</v>
      </c>
      <c r="B106" s="8" t="s">
        <v>28</v>
      </c>
      <c r="C106" s="20" t="s">
        <v>29</v>
      </c>
      <c r="D106" s="8" t="s">
        <v>235</v>
      </c>
      <c r="E106" s="20" t="s">
        <v>236</v>
      </c>
      <c r="F106" s="20" t="s">
        <v>65</v>
      </c>
      <c r="G106" s="21">
        <v>13</v>
      </c>
      <c r="H106" s="21">
        <v>13</v>
      </c>
      <c r="I106" s="22">
        <v>44694</v>
      </c>
      <c r="J106" s="8">
        <v>102</v>
      </c>
      <c r="K106" s="23">
        <v>1</v>
      </c>
      <c r="L106" s="36">
        <v>10</v>
      </c>
      <c r="M106" s="25">
        <v>1.3</v>
      </c>
      <c r="N106" s="25">
        <v>0.8</v>
      </c>
      <c r="O106" s="8" t="s">
        <v>33</v>
      </c>
      <c r="P106" s="8" t="s">
        <v>55</v>
      </c>
      <c r="Q106" s="8" t="s">
        <v>56</v>
      </c>
      <c r="R106" s="37" t="s">
        <v>25</v>
      </c>
      <c r="S106" s="38">
        <v>3</v>
      </c>
      <c r="T106" s="39">
        <v>45412</v>
      </c>
      <c r="U106" s="40">
        <v>1</v>
      </c>
      <c r="V106" s="40">
        <v>0</v>
      </c>
      <c r="XFD106"/>
    </row>
    <row r="107" spans="1:22 16384:16384" s="11" customFormat="1" x14ac:dyDescent="0.25">
      <c r="A107" s="8" t="s">
        <v>35</v>
      </c>
      <c r="B107" s="8" t="s">
        <v>28</v>
      </c>
      <c r="C107" s="20" t="s">
        <v>29</v>
      </c>
      <c r="D107" s="8">
        <v>6511</v>
      </c>
      <c r="E107" s="20" t="s">
        <v>237</v>
      </c>
      <c r="F107" s="20" t="s">
        <v>238</v>
      </c>
      <c r="G107" s="21">
        <v>394</v>
      </c>
      <c r="H107" s="21">
        <v>84</v>
      </c>
      <c r="I107" s="22">
        <v>45198</v>
      </c>
      <c r="J107" s="8">
        <v>30</v>
      </c>
      <c r="K107" s="23">
        <v>0.21319796954314721</v>
      </c>
      <c r="L107" s="36">
        <v>272</v>
      </c>
      <c r="M107" s="25">
        <v>0.30882352941176472</v>
      </c>
      <c r="N107" s="25">
        <v>0.69</v>
      </c>
      <c r="O107" s="8" t="s">
        <v>33</v>
      </c>
      <c r="P107" s="8" t="s">
        <v>34</v>
      </c>
      <c r="Q107" s="8" t="s">
        <v>239</v>
      </c>
      <c r="R107" s="37" t="s">
        <v>26</v>
      </c>
      <c r="S107" s="38">
        <v>-188</v>
      </c>
      <c r="T107" s="39">
        <v>45412</v>
      </c>
      <c r="U107" s="40">
        <v>0</v>
      </c>
      <c r="V107" s="40">
        <v>1</v>
      </c>
      <c r="XFD107"/>
    </row>
    <row r="108" spans="1:22 16384:16384" s="11" customFormat="1" x14ac:dyDescent="0.25">
      <c r="A108" s="8" t="s">
        <v>44</v>
      </c>
      <c r="B108" s="8" t="s">
        <v>28</v>
      </c>
      <c r="C108" s="20" t="s">
        <v>29</v>
      </c>
      <c r="D108" s="8">
        <v>6512</v>
      </c>
      <c r="E108" s="20" t="s">
        <v>240</v>
      </c>
      <c r="F108" s="20" t="s">
        <v>241</v>
      </c>
      <c r="G108" s="21">
        <v>3</v>
      </c>
      <c r="H108" s="21">
        <v>0</v>
      </c>
      <c r="I108" s="22">
        <v>44827</v>
      </c>
      <c r="J108" s="8">
        <v>83</v>
      </c>
      <c r="K108" s="23">
        <v>0</v>
      </c>
      <c r="L108" s="36">
        <v>2</v>
      </c>
      <c r="M108" s="25">
        <v>0</v>
      </c>
      <c r="N108" s="25">
        <v>0.7</v>
      </c>
      <c r="O108" s="8" t="s">
        <v>33</v>
      </c>
      <c r="P108" s="8" t="s">
        <v>34</v>
      </c>
      <c r="Q108" s="8" t="s">
        <v>239</v>
      </c>
      <c r="R108" s="37" t="s">
        <v>26</v>
      </c>
      <c r="S108" s="38">
        <v>-2</v>
      </c>
      <c r="T108" s="39">
        <v>45412</v>
      </c>
      <c r="U108" s="40">
        <v>0</v>
      </c>
      <c r="V108" s="40">
        <v>1</v>
      </c>
      <c r="XFD108"/>
    </row>
    <row r="109" spans="1:22 16384:16384" s="11" customFormat="1" x14ac:dyDescent="0.25">
      <c r="A109" s="8" t="s">
        <v>44</v>
      </c>
      <c r="B109" s="8" t="s">
        <v>28</v>
      </c>
      <c r="C109" s="20" t="s">
        <v>29</v>
      </c>
      <c r="D109" s="8">
        <v>6517</v>
      </c>
      <c r="E109" s="20" t="s">
        <v>242</v>
      </c>
      <c r="F109" s="20" t="s">
        <v>238</v>
      </c>
      <c r="G109" s="21">
        <v>4</v>
      </c>
      <c r="H109" s="21">
        <v>4</v>
      </c>
      <c r="I109" s="22">
        <v>44844</v>
      </c>
      <c r="J109" s="8">
        <v>81</v>
      </c>
      <c r="K109" s="23">
        <v>1</v>
      </c>
      <c r="L109" s="36">
        <v>3</v>
      </c>
      <c r="M109" s="25">
        <v>1.3333333333333333</v>
      </c>
      <c r="N109" s="25">
        <v>0.7</v>
      </c>
      <c r="O109" s="8" t="s">
        <v>33</v>
      </c>
      <c r="P109" s="8" t="s">
        <v>34</v>
      </c>
      <c r="Q109" s="8" t="s">
        <v>239</v>
      </c>
      <c r="R109" s="37" t="s">
        <v>25</v>
      </c>
      <c r="S109" s="38">
        <v>1</v>
      </c>
      <c r="T109" s="39">
        <v>45412</v>
      </c>
      <c r="U109" s="40">
        <v>1</v>
      </c>
      <c r="V109" s="40">
        <v>0</v>
      </c>
      <c r="XFD109"/>
    </row>
    <row r="110" spans="1:22 16384:16384" s="11" customFormat="1" x14ac:dyDescent="0.25">
      <c r="A110" s="8" t="s">
        <v>44</v>
      </c>
      <c r="B110" s="8" t="s">
        <v>28</v>
      </c>
      <c r="C110" s="20" t="s">
        <v>29</v>
      </c>
      <c r="D110" s="8">
        <v>6526</v>
      </c>
      <c r="E110" s="20" t="s">
        <v>243</v>
      </c>
      <c r="F110" s="20" t="s">
        <v>241</v>
      </c>
      <c r="G110" s="21">
        <v>155</v>
      </c>
      <c r="H110" s="21">
        <v>39</v>
      </c>
      <c r="I110" s="22">
        <v>44886</v>
      </c>
      <c r="J110" s="8">
        <v>75</v>
      </c>
      <c r="K110" s="23">
        <v>0.25161290322580643</v>
      </c>
      <c r="L110" s="36">
        <v>109</v>
      </c>
      <c r="M110" s="25">
        <v>0.3577981651376147</v>
      </c>
      <c r="N110" s="25">
        <v>0.7</v>
      </c>
      <c r="O110" s="8" t="s">
        <v>33</v>
      </c>
      <c r="P110" s="8" t="s">
        <v>34</v>
      </c>
      <c r="Q110" s="8" t="s">
        <v>239</v>
      </c>
      <c r="R110" s="37" t="s">
        <v>26</v>
      </c>
      <c r="S110" s="38">
        <v>-70</v>
      </c>
      <c r="T110" s="39">
        <v>45412</v>
      </c>
      <c r="U110" s="40">
        <v>0</v>
      </c>
      <c r="V110" s="40">
        <v>1</v>
      </c>
      <c r="XFD110"/>
    </row>
    <row r="111" spans="1:22 16384:16384" s="11" customFormat="1" x14ac:dyDescent="0.25">
      <c r="A111" s="8" t="s">
        <v>44</v>
      </c>
      <c r="B111" s="8" t="s">
        <v>28</v>
      </c>
      <c r="C111" s="20" t="s">
        <v>29</v>
      </c>
      <c r="D111" s="8">
        <v>6538</v>
      </c>
      <c r="E111" s="20" t="s">
        <v>244</v>
      </c>
      <c r="F111" s="20" t="s">
        <v>238</v>
      </c>
      <c r="G111" s="21">
        <v>21</v>
      </c>
      <c r="H111" s="21">
        <v>12</v>
      </c>
      <c r="I111" s="22">
        <v>44897</v>
      </c>
      <c r="J111" s="8">
        <v>73</v>
      </c>
      <c r="K111" s="23">
        <v>0.5714285714285714</v>
      </c>
      <c r="L111" s="36">
        <v>15</v>
      </c>
      <c r="M111" s="25">
        <v>0.8</v>
      </c>
      <c r="N111" s="25">
        <v>0.69950000000000023</v>
      </c>
      <c r="O111" s="8" t="s">
        <v>33</v>
      </c>
      <c r="P111" s="8" t="s">
        <v>34</v>
      </c>
      <c r="Q111" s="8" t="s">
        <v>239</v>
      </c>
      <c r="R111" s="37" t="s">
        <v>26</v>
      </c>
      <c r="S111" s="38">
        <v>-3</v>
      </c>
      <c r="T111" s="39">
        <v>45412</v>
      </c>
      <c r="U111" s="40">
        <v>0</v>
      </c>
      <c r="V111" s="40">
        <v>1</v>
      </c>
      <c r="XFD111"/>
    </row>
    <row r="112" spans="1:22 16384:16384" s="11" customFormat="1" x14ac:dyDescent="0.25">
      <c r="A112" s="8" t="s">
        <v>44</v>
      </c>
      <c r="B112" s="8" t="s">
        <v>28</v>
      </c>
      <c r="C112" s="20" t="s">
        <v>29</v>
      </c>
      <c r="D112" s="8">
        <v>6540</v>
      </c>
      <c r="E112" s="20" t="s">
        <v>245</v>
      </c>
      <c r="F112" s="20" t="s">
        <v>238</v>
      </c>
      <c r="G112" s="21">
        <v>24</v>
      </c>
      <c r="H112" s="21">
        <v>18</v>
      </c>
      <c r="I112" s="22">
        <v>44902</v>
      </c>
      <c r="J112" s="8">
        <v>72</v>
      </c>
      <c r="K112" s="23">
        <v>0.75</v>
      </c>
      <c r="L112" s="36">
        <v>17</v>
      </c>
      <c r="M112" s="25">
        <v>1.0588235294117647</v>
      </c>
      <c r="N112" s="25">
        <v>0.69900000000000029</v>
      </c>
      <c r="O112" s="8" t="s">
        <v>33</v>
      </c>
      <c r="P112" s="8" t="s">
        <v>34</v>
      </c>
      <c r="Q112" s="8" t="s">
        <v>239</v>
      </c>
      <c r="R112" s="37" t="s">
        <v>25</v>
      </c>
      <c r="S112" s="38">
        <v>1</v>
      </c>
      <c r="T112" s="39">
        <v>45412</v>
      </c>
      <c r="U112" s="40">
        <v>1</v>
      </c>
      <c r="V112" s="40">
        <v>0</v>
      </c>
      <c r="XFD112"/>
    </row>
    <row r="113" spans="1:22 16384:16384" s="11" customFormat="1" x14ac:dyDescent="0.25">
      <c r="A113" s="8" t="s">
        <v>44</v>
      </c>
      <c r="B113" s="8" t="s">
        <v>28</v>
      </c>
      <c r="C113" s="20" t="s">
        <v>29</v>
      </c>
      <c r="D113" s="8">
        <v>6541</v>
      </c>
      <c r="E113" s="20" t="s">
        <v>244</v>
      </c>
      <c r="F113" s="20" t="s">
        <v>241</v>
      </c>
      <c r="G113" s="21">
        <v>3</v>
      </c>
      <c r="H113" s="21">
        <v>3</v>
      </c>
      <c r="I113" s="22">
        <v>44897</v>
      </c>
      <c r="J113" s="8">
        <v>73</v>
      </c>
      <c r="K113" s="23">
        <v>1</v>
      </c>
      <c r="L113" s="36">
        <v>2</v>
      </c>
      <c r="M113" s="25">
        <v>1.5</v>
      </c>
      <c r="N113" s="25">
        <v>0.69950000000000023</v>
      </c>
      <c r="O113" s="8" t="s">
        <v>33</v>
      </c>
      <c r="P113" s="8" t="s">
        <v>34</v>
      </c>
      <c r="Q113" s="8" t="s">
        <v>239</v>
      </c>
      <c r="R113" s="37" t="s">
        <v>25</v>
      </c>
      <c r="S113" s="38">
        <v>1</v>
      </c>
      <c r="T113" s="39">
        <v>45412</v>
      </c>
      <c r="U113" s="40">
        <v>1</v>
      </c>
      <c r="V113" s="40">
        <v>0</v>
      </c>
      <c r="XFD113"/>
    </row>
    <row r="114" spans="1:22 16384:16384" s="11" customFormat="1" x14ac:dyDescent="0.25">
      <c r="A114" s="8" t="s">
        <v>27</v>
      </c>
      <c r="B114" s="8" t="s">
        <v>28</v>
      </c>
      <c r="C114" s="20" t="s">
        <v>29</v>
      </c>
      <c r="D114" s="8">
        <v>6605</v>
      </c>
      <c r="E114" s="20" t="s">
        <v>246</v>
      </c>
      <c r="F114" s="20" t="s">
        <v>238</v>
      </c>
      <c r="G114" s="21">
        <v>24</v>
      </c>
      <c r="H114" s="21">
        <v>11</v>
      </c>
      <c r="I114" s="22">
        <v>45019</v>
      </c>
      <c r="J114" s="8">
        <v>56</v>
      </c>
      <c r="K114" s="23">
        <v>0.45833333333333331</v>
      </c>
      <c r="L114" s="36">
        <v>18</v>
      </c>
      <c r="M114" s="25">
        <v>0.61111111111111116</v>
      </c>
      <c r="N114" s="25">
        <v>0.76100000000000045</v>
      </c>
      <c r="O114" s="8" t="s">
        <v>33</v>
      </c>
      <c r="P114" s="8" t="s">
        <v>34</v>
      </c>
      <c r="Q114" s="8" t="s">
        <v>239</v>
      </c>
      <c r="R114" s="37" t="s">
        <v>26</v>
      </c>
      <c r="S114" s="38">
        <v>-7</v>
      </c>
      <c r="T114" s="39">
        <v>45412</v>
      </c>
      <c r="U114" s="40">
        <v>0</v>
      </c>
      <c r="V114" s="40">
        <v>1</v>
      </c>
      <c r="XFD114"/>
    </row>
    <row r="115" spans="1:22 16384:16384" s="11" customFormat="1" x14ac:dyDescent="0.25">
      <c r="A115" s="8" t="s">
        <v>44</v>
      </c>
      <c r="B115" s="8" t="s">
        <v>28</v>
      </c>
      <c r="C115" s="20" t="s">
        <v>29</v>
      </c>
      <c r="D115" s="8">
        <v>6611</v>
      </c>
      <c r="E115" s="20" t="s">
        <v>247</v>
      </c>
      <c r="F115" s="20" t="s">
        <v>238</v>
      </c>
      <c r="G115" s="21">
        <v>107</v>
      </c>
      <c r="H115" s="21">
        <v>15</v>
      </c>
      <c r="I115" s="22">
        <v>45020</v>
      </c>
      <c r="J115" s="8">
        <v>56</v>
      </c>
      <c r="K115" s="23">
        <v>0.14018691588785046</v>
      </c>
      <c r="L115" s="36">
        <v>56</v>
      </c>
      <c r="M115" s="25">
        <v>0.26785714285714285</v>
      </c>
      <c r="N115" s="25">
        <v>0.5206999999999995</v>
      </c>
      <c r="O115" s="8" t="s">
        <v>33</v>
      </c>
      <c r="P115" s="8" t="s">
        <v>34</v>
      </c>
      <c r="Q115" s="8" t="s">
        <v>239</v>
      </c>
      <c r="R115" s="37" t="s">
        <v>26</v>
      </c>
      <c r="S115" s="38">
        <v>-41</v>
      </c>
      <c r="T115" s="39">
        <v>45412</v>
      </c>
      <c r="U115" s="40">
        <v>0</v>
      </c>
      <c r="V115" s="40">
        <v>1</v>
      </c>
      <c r="XFD115"/>
    </row>
    <row r="116" spans="1:22 16384:16384" s="11" customFormat="1" x14ac:dyDescent="0.25">
      <c r="A116" s="8" t="s">
        <v>44</v>
      </c>
      <c r="B116" s="8" t="s">
        <v>28</v>
      </c>
      <c r="C116" s="20" t="s">
        <v>29</v>
      </c>
      <c r="D116" s="8">
        <v>6650</v>
      </c>
      <c r="E116" s="20" t="s">
        <v>248</v>
      </c>
      <c r="F116" s="20" t="s">
        <v>238</v>
      </c>
      <c r="G116" s="21">
        <v>1</v>
      </c>
      <c r="H116" s="21">
        <v>1</v>
      </c>
      <c r="I116" s="22">
        <v>45107</v>
      </c>
      <c r="J116" s="8">
        <v>43</v>
      </c>
      <c r="K116" s="23">
        <v>1</v>
      </c>
      <c r="L116" s="36">
        <v>1</v>
      </c>
      <c r="M116" s="25">
        <v>1</v>
      </c>
      <c r="N116" s="25">
        <v>0.59100000000000019</v>
      </c>
      <c r="O116" s="8" t="s">
        <v>33</v>
      </c>
      <c r="P116" s="8" t="s">
        <v>34</v>
      </c>
      <c r="Q116" s="8" t="s">
        <v>239</v>
      </c>
      <c r="R116" s="37" t="s">
        <v>25</v>
      </c>
      <c r="S116" s="38">
        <v>0</v>
      </c>
      <c r="T116" s="39">
        <v>45412</v>
      </c>
      <c r="U116" s="40">
        <v>1</v>
      </c>
      <c r="V116" s="40">
        <v>0</v>
      </c>
      <c r="XFD116"/>
    </row>
    <row r="117" spans="1:22 16384:16384" s="11" customFormat="1" x14ac:dyDescent="0.25">
      <c r="A117" s="8" t="s">
        <v>44</v>
      </c>
      <c r="B117" s="8" t="s">
        <v>28</v>
      </c>
      <c r="C117" s="20" t="s">
        <v>29</v>
      </c>
      <c r="D117" s="8">
        <v>6659</v>
      </c>
      <c r="E117" s="20" t="s">
        <v>249</v>
      </c>
      <c r="F117" s="20" t="s">
        <v>241</v>
      </c>
      <c r="G117" s="21">
        <v>2</v>
      </c>
      <c r="H117" s="21">
        <v>0</v>
      </c>
      <c r="I117" s="22">
        <v>45121</v>
      </c>
      <c r="J117" s="8">
        <v>41</v>
      </c>
      <c r="K117" s="23">
        <v>0</v>
      </c>
      <c r="L117" s="36">
        <v>1</v>
      </c>
      <c r="M117" s="25">
        <v>0</v>
      </c>
      <c r="N117" s="25">
        <v>0.57900000000000018</v>
      </c>
      <c r="O117" s="8" t="s">
        <v>33</v>
      </c>
      <c r="P117" s="8" t="s">
        <v>34</v>
      </c>
      <c r="Q117" s="8" t="s">
        <v>239</v>
      </c>
      <c r="R117" s="37" t="s">
        <v>26</v>
      </c>
      <c r="S117" s="38">
        <v>-1</v>
      </c>
      <c r="T117" s="39">
        <v>45412</v>
      </c>
      <c r="U117" s="40">
        <v>0</v>
      </c>
      <c r="V117" s="40">
        <v>1</v>
      </c>
      <c r="XFD117"/>
    </row>
    <row r="118" spans="1:22 16384:16384" s="11" customFormat="1" x14ac:dyDescent="0.25">
      <c r="A118" s="8" t="s">
        <v>44</v>
      </c>
      <c r="B118" s="8" t="s">
        <v>28</v>
      </c>
      <c r="C118" s="20" t="s">
        <v>29</v>
      </c>
      <c r="D118" s="8">
        <v>6661</v>
      </c>
      <c r="E118" s="20" t="s">
        <v>250</v>
      </c>
      <c r="F118" s="20" t="s">
        <v>241</v>
      </c>
      <c r="G118" s="21">
        <v>2</v>
      </c>
      <c r="H118" s="21">
        <v>0</v>
      </c>
      <c r="I118" s="22">
        <v>45134</v>
      </c>
      <c r="J118" s="8">
        <v>39</v>
      </c>
      <c r="K118" s="23">
        <v>0</v>
      </c>
      <c r="L118" s="36">
        <v>1</v>
      </c>
      <c r="M118" s="25">
        <v>0</v>
      </c>
      <c r="N118" s="25">
        <v>0.56300000000000017</v>
      </c>
      <c r="O118" s="8" t="s">
        <v>33</v>
      </c>
      <c r="P118" s="8" t="s">
        <v>34</v>
      </c>
      <c r="Q118" s="8" t="s">
        <v>239</v>
      </c>
      <c r="R118" s="37" t="s">
        <v>26</v>
      </c>
      <c r="S118" s="38">
        <v>-1</v>
      </c>
      <c r="T118" s="39">
        <v>45412</v>
      </c>
      <c r="U118" s="40">
        <v>0</v>
      </c>
      <c r="V118" s="40">
        <v>1</v>
      </c>
      <c r="XFD118"/>
    </row>
    <row r="119" spans="1:22 16384:16384" s="11" customFormat="1" x14ac:dyDescent="0.25">
      <c r="A119" s="8" t="s">
        <v>44</v>
      </c>
      <c r="B119" s="8" t="s">
        <v>28</v>
      </c>
      <c r="C119" s="20" t="s">
        <v>29</v>
      </c>
      <c r="D119" s="8">
        <v>6663</v>
      </c>
      <c r="E119" s="20" t="s">
        <v>251</v>
      </c>
      <c r="F119" s="20" t="s">
        <v>241</v>
      </c>
      <c r="G119" s="21">
        <v>14</v>
      </c>
      <c r="H119" s="21">
        <v>2</v>
      </c>
      <c r="I119" s="22">
        <v>45236</v>
      </c>
      <c r="J119" s="8">
        <v>25</v>
      </c>
      <c r="K119" s="23">
        <v>0.14285714285714285</v>
      </c>
      <c r="L119" s="36">
        <v>6</v>
      </c>
      <c r="M119" s="25">
        <v>0.33333333333333331</v>
      </c>
      <c r="N119" s="25">
        <v>0.4210000000000001</v>
      </c>
      <c r="O119" s="8" t="s">
        <v>33</v>
      </c>
      <c r="P119" s="8" t="s">
        <v>34</v>
      </c>
      <c r="Q119" s="8" t="s">
        <v>239</v>
      </c>
      <c r="R119" s="37" t="s">
        <v>26</v>
      </c>
      <c r="S119" s="38">
        <v>-4</v>
      </c>
      <c r="T119" s="39">
        <v>45412</v>
      </c>
      <c r="U119" s="40">
        <v>0</v>
      </c>
      <c r="V119" s="40">
        <v>1</v>
      </c>
      <c r="XFD119"/>
    </row>
    <row r="120" spans="1:22 16384:16384" s="11" customFormat="1" x14ac:dyDescent="0.25">
      <c r="A120" s="8" t="s">
        <v>44</v>
      </c>
      <c r="B120" s="8" t="s">
        <v>28</v>
      </c>
      <c r="C120" s="20" t="s">
        <v>29</v>
      </c>
      <c r="D120" s="8">
        <v>6670</v>
      </c>
      <c r="E120" s="20" t="s">
        <v>252</v>
      </c>
      <c r="F120" s="20" t="s">
        <v>238</v>
      </c>
      <c r="G120" s="21">
        <v>27</v>
      </c>
      <c r="H120" s="21">
        <v>19</v>
      </c>
      <c r="I120" s="22">
        <v>45128</v>
      </c>
      <c r="J120" s="8">
        <v>40</v>
      </c>
      <c r="K120" s="23">
        <v>0.70370370370370372</v>
      </c>
      <c r="L120" s="36">
        <v>15</v>
      </c>
      <c r="M120" s="25">
        <v>1.2666666666666666</v>
      </c>
      <c r="N120" s="25">
        <v>0.57100000000000017</v>
      </c>
      <c r="O120" s="8" t="s">
        <v>33</v>
      </c>
      <c r="P120" s="8" t="s">
        <v>34</v>
      </c>
      <c r="Q120" s="8" t="s">
        <v>239</v>
      </c>
      <c r="R120" s="37" t="s">
        <v>25</v>
      </c>
      <c r="S120" s="38">
        <v>4</v>
      </c>
      <c r="T120" s="39">
        <v>45412</v>
      </c>
      <c r="U120" s="40">
        <v>1</v>
      </c>
      <c r="V120" s="40">
        <v>0</v>
      </c>
      <c r="XFD120"/>
    </row>
    <row r="121" spans="1:22 16384:16384" s="11" customFormat="1" x14ac:dyDescent="0.25">
      <c r="A121" s="8" t="s">
        <v>44</v>
      </c>
      <c r="B121" s="8" t="s">
        <v>28</v>
      </c>
      <c r="C121" s="20" t="s">
        <v>29</v>
      </c>
      <c r="D121" s="8">
        <v>6677</v>
      </c>
      <c r="E121" s="20" t="s">
        <v>253</v>
      </c>
      <c r="F121" s="20" t="s">
        <v>241</v>
      </c>
      <c r="G121" s="21">
        <v>262</v>
      </c>
      <c r="H121" s="21">
        <v>52</v>
      </c>
      <c r="I121" s="22">
        <v>45140</v>
      </c>
      <c r="J121" s="8">
        <v>38</v>
      </c>
      <c r="K121" s="23">
        <v>0.19847328244274809</v>
      </c>
      <c r="L121" s="36">
        <v>145</v>
      </c>
      <c r="M121" s="25">
        <v>0.35862068965517241</v>
      </c>
      <c r="N121" s="25">
        <v>0.55500000000000016</v>
      </c>
      <c r="O121" s="8" t="s">
        <v>33</v>
      </c>
      <c r="P121" s="8" t="s">
        <v>34</v>
      </c>
      <c r="Q121" s="8" t="s">
        <v>239</v>
      </c>
      <c r="R121" s="37" t="s">
        <v>26</v>
      </c>
      <c r="S121" s="38">
        <v>-93</v>
      </c>
      <c r="T121" s="39">
        <v>45412</v>
      </c>
      <c r="U121" s="40">
        <v>0</v>
      </c>
      <c r="V121" s="40">
        <v>1</v>
      </c>
      <c r="XFD121"/>
    </row>
    <row r="122" spans="1:22 16384:16384" s="11" customFormat="1" x14ac:dyDescent="0.25">
      <c r="A122" s="8" t="s">
        <v>44</v>
      </c>
      <c r="B122" s="8" t="s">
        <v>28</v>
      </c>
      <c r="C122" s="20" t="s">
        <v>29</v>
      </c>
      <c r="D122" s="8">
        <v>6691</v>
      </c>
      <c r="E122" s="20" t="s">
        <v>254</v>
      </c>
      <c r="F122" s="20" t="s">
        <v>241</v>
      </c>
      <c r="G122" s="21">
        <v>18</v>
      </c>
      <c r="H122" s="21">
        <v>0</v>
      </c>
      <c r="I122" s="22">
        <v>45331</v>
      </c>
      <c r="J122" s="8">
        <v>11</v>
      </c>
      <c r="K122" s="23">
        <v>0</v>
      </c>
      <c r="L122" s="36">
        <v>0</v>
      </c>
      <c r="M122" s="25">
        <v>1</v>
      </c>
      <c r="N122" s="25">
        <v>7.0000000000000001E-3</v>
      </c>
      <c r="O122" s="8" t="s">
        <v>33</v>
      </c>
      <c r="P122" s="8" t="s">
        <v>34</v>
      </c>
      <c r="Q122" s="8" t="s">
        <v>239</v>
      </c>
      <c r="R122" s="37" t="s">
        <v>25</v>
      </c>
      <c r="S122" s="38">
        <v>0</v>
      </c>
      <c r="T122" s="39">
        <v>45412</v>
      </c>
      <c r="U122" s="40">
        <v>1</v>
      </c>
      <c r="V122" s="40">
        <v>0</v>
      </c>
      <c r="XFD122"/>
    </row>
    <row r="123" spans="1:22 16384:16384" s="11" customFormat="1" x14ac:dyDescent="0.25">
      <c r="A123" s="8" t="s">
        <v>35</v>
      </c>
      <c r="B123" s="8" t="s">
        <v>28</v>
      </c>
      <c r="C123" s="20" t="s">
        <v>29</v>
      </c>
      <c r="D123" s="8">
        <v>6701</v>
      </c>
      <c r="E123" s="20" t="s">
        <v>255</v>
      </c>
      <c r="F123" s="20" t="s">
        <v>241</v>
      </c>
      <c r="G123" s="21">
        <v>16</v>
      </c>
      <c r="H123" s="21">
        <v>16</v>
      </c>
      <c r="I123" s="22">
        <v>45286</v>
      </c>
      <c r="J123" s="8">
        <v>18</v>
      </c>
      <c r="K123" s="23">
        <v>1</v>
      </c>
      <c r="L123" s="36">
        <v>9</v>
      </c>
      <c r="M123" s="25">
        <v>1.7777777777777777</v>
      </c>
      <c r="N123" s="25">
        <v>0.53280000000000005</v>
      </c>
      <c r="O123" s="8" t="s">
        <v>33</v>
      </c>
      <c r="P123" s="8" t="s">
        <v>34</v>
      </c>
      <c r="Q123" s="8" t="s">
        <v>239</v>
      </c>
      <c r="R123" s="37" t="s">
        <v>25</v>
      </c>
      <c r="S123" s="38">
        <v>7</v>
      </c>
      <c r="T123" s="39">
        <v>45412</v>
      </c>
      <c r="U123" s="40">
        <v>1</v>
      </c>
      <c r="V123" s="40">
        <v>0</v>
      </c>
      <c r="XFD123"/>
    </row>
    <row r="124" spans="1:22 16384:16384" s="11" customFormat="1" x14ac:dyDescent="0.25">
      <c r="A124" s="8" t="s">
        <v>44</v>
      </c>
      <c r="B124" s="8" t="s">
        <v>28</v>
      </c>
      <c r="C124" s="20" t="s">
        <v>29</v>
      </c>
      <c r="D124" s="8">
        <v>6704</v>
      </c>
      <c r="E124" s="20" t="s">
        <v>240</v>
      </c>
      <c r="F124" s="20" t="s">
        <v>241</v>
      </c>
      <c r="G124" s="21">
        <v>21</v>
      </c>
      <c r="H124" s="21">
        <v>0</v>
      </c>
      <c r="I124" s="22">
        <v>45240</v>
      </c>
      <c r="J124" s="8">
        <v>24</v>
      </c>
      <c r="K124" s="23">
        <v>0</v>
      </c>
      <c r="L124" s="36">
        <v>9</v>
      </c>
      <c r="M124" s="25">
        <v>0</v>
      </c>
      <c r="N124" s="25">
        <v>0.40900000000000009</v>
      </c>
      <c r="O124" s="8" t="s">
        <v>33</v>
      </c>
      <c r="P124" s="8" t="s">
        <v>34</v>
      </c>
      <c r="Q124" s="8" t="s">
        <v>239</v>
      </c>
      <c r="R124" s="37" t="s">
        <v>26</v>
      </c>
      <c r="S124" s="38">
        <v>-9</v>
      </c>
      <c r="T124" s="39">
        <v>45412</v>
      </c>
      <c r="U124" s="40">
        <v>0</v>
      </c>
      <c r="V124" s="40">
        <v>1</v>
      </c>
      <c r="XFD124"/>
    </row>
    <row r="125" spans="1:22 16384:16384" s="11" customFormat="1" x14ac:dyDescent="0.25">
      <c r="A125" s="8" t="s">
        <v>44</v>
      </c>
      <c r="B125" s="8" t="s">
        <v>28</v>
      </c>
      <c r="C125" s="20" t="s">
        <v>29</v>
      </c>
      <c r="D125" s="8">
        <v>6705</v>
      </c>
      <c r="E125" s="20" t="s">
        <v>256</v>
      </c>
      <c r="F125" s="20" t="s">
        <v>241</v>
      </c>
      <c r="G125" s="21">
        <v>37</v>
      </c>
      <c r="H125" s="21">
        <v>3</v>
      </c>
      <c r="I125" s="22">
        <v>45266</v>
      </c>
      <c r="J125" s="8">
        <v>20</v>
      </c>
      <c r="K125" s="23">
        <v>8.1081081081081086E-2</v>
      </c>
      <c r="L125" s="36">
        <v>10</v>
      </c>
      <c r="M125" s="25">
        <v>0.3</v>
      </c>
      <c r="N125" s="25">
        <v>0.28300000000000003</v>
      </c>
      <c r="O125" s="8" t="s">
        <v>33</v>
      </c>
      <c r="P125" s="8" t="s">
        <v>34</v>
      </c>
      <c r="Q125" s="8" t="s">
        <v>239</v>
      </c>
      <c r="R125" s="37" t="s">
        <v>26</v>
      </c>
      <c r="S125" s="38">
        <v>-7</v>
      </c>
      <c r="T125" s="39">
        <v>45412</v>
      </c>
      <c r="U125" s="40">
        <v>0</v>
      </c>
      <c r="V125" s="40">
        <v>1</v>
      </c>
      <c r="XFD125"/>
    </row>
    <row r="126" spans="1:22 16384:16384" s="11" customFormat="1" x14ac:dyDescent="0.25">
      <c r="A126" s="8" t="s">
        <v>44</v>
      </c>
      <c r="B126" s="8" t="s">
        <v>28</v>
      </c>
      <c r="C126" s="20" t="s">
        <v>29</v>
      </c>
      <c r="D126" s="8">
        <v>6759</v>
      </c>
      <c r="E126" s="20" t="s">
        <v>257</v>
      </c>
      <c r="F126" s="20" t="s">
        <v>241</v>
      </c>
      <c r="G126" s="21">
        <v>42</v>
      </c>
      <c r="H126" s="21">
        <v>0</v>
      </c>
      <c r="I126" s="22">
        <v>45338</v>
      </c>
      <c r="J126" s="8">
        <v>10</v>
      </c>
      <c r="K126" s="23">
        <v>0</v>
      </c>
      <c r="L126" s="36">
        <v>7</v>
      </c>
      <c r="M126" s="25">
        <v>0</v>
      </c>
      <c r="N126" s="25">
        <v>0.17499999999999999</v>
      </c>
      <c r="O126" s="8" t="s">
        <v>33</v>
      </c>
      <c r="P126" s="8" t="s">
        <v>34</v>
      </c>
      <c r="Q126" s="8" t="s">
        <v>239</v>
      </c>
      <c r="R126" s="37" t="s">
        <v>26</v>
      </c>
      <c r="S126" s="38">
        <v>-7</v>
      </c>
      <c r="T126" s="39">
        <v>45412</v>
      </c>
      <c r="U126" s="40">
        <v>0</v>
      </c>
      <c r="V126" s="40">
        <v>1</v>
      </c>
      <c r="XFD126"/>
    </row>
    <row r="127" spans="1:22 16384:16384" s="11" customFormat="1" x14ac:dyDescent="0.25">
      <c r="A127" s="8" t="s">
        <v>44</v>
      </c>
      <c r="B127" s="8" t="s">
        <v>28</v>
      </c>
      <c r="C127" s="20" t="s">
        <v>29</v>
      </c>
      <c r="D127" s="8">
        <v>6781</v>
      </c>
      <c r="E127" s="20" t="s">
        <v>258</v>
      </c>
      <c r="F127" s="20" t="s">
        <v>238</v>
      </c>
      <c r="G127" s="21">
        <v>1</v>
      </c>
      <c r="H127" s="21">
        <v>0</v>
      </c>
      <c r="I127" s="22">
        <v>45394</v>
      </c>
      <c r="J127" s="8">
        <v>2</v>
      </c>
      <c r="K127" s="23">
        <v>0</v>
      </c>
      <c r="L127" s="36">
        <v>0</v>
      </c>
      <c r="M127" s="25">
        <v>1</v>
      </c>
      <c r="N127" s="25">
        <v>9.9999999999999995E-7</v>
      </c>
      <c r="O127" s="8" t="s">
        <v>33</v>
      </c>
      <c r="P127" s="8" t="s">
        <v>34</v>
      </c>
      <c r="Q127" s="8" t="s">
        <v>239</v>
      </c>
      <c r="R127" s="37" t="s">
        <v>25</v>
      </c>
      <c r="S127" s="38">
        <v>0</v>
      </c>
      <c r="T127" s="39">
        <v>45412</v>
      </c>
      <c r="U127" s="40">
        <v>1</v>
      </c>
      <c r="V127" s="40">
        <v>0</v>
      </c>
      <c r="XFD127"/>
    </row>
  </sheetData>
  <mergeCells count="1">
    <mergeCell ref="A1:B1"/>
  </mergeCells>
  <conditionalFormatting sqref="R6:R127">
    <cfRule type="beginsWith" dxfId="2" priority="1" operator="beginsWith" text="G">
      <formula>LEFT(R6,LEN("G"))="G"</formula>
    </cfRule>
    <cfRule type="beginsWith" dxfId="1" priority="2" operator="beginsWith" text="O">
      <formula>LEFT(R6,LEN("O"))="O"</formula>
    </cfRule>
    <cfRule type="beginsWith" dxfId="0" priority="3" operator="beginsWith" text="R">
      <formula>LEFT(R6,LEN("R"))="R"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TUNISIA (TN)</vt:lpstr>
      <vt:lpstr>'TUNISIA (TN)'!Car_Park</vt:lpstr>
      <vt:lpstr>'TUNISIA (TN)'!Completed</vt:lpstr>
      <vt:lpstr>'TUNISIA (TN)'!Target_expected</vt:lpstr>
      <vt:lpstr>'TUNISIA (TN)'!Total_Green</vt:lpstr>
      <vt:lpstr>'TUNISIA (TN)'!Total_Red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NIVERT</dc:creator>
  <cp:lastModifiedBy>LAURENT NIVERT</cp:lastModifiedBy>
  <dcterms:created xsi:type="dcterms:W3CDTF">2024-05-02T16:24:29Z</dcterms:created>
  <dcterms:modified xsi:type="dcterms:W3CDTF">2024-05-02T16:24:30Z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2024-05-02T16:24:30Z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01d0b69d-4d59-4537-9dbf-5655f886df28</vt:lpwstr>
  </property>
  <property fmtid="{D5CDD505-2E9C-101B-9397-08002B2CF9AE}" pid="8" name="MSIP_Label_725ca717-11da-4935-b601-f527b9741f2e_ContentBits">
    <vt:lpwstr>0</vt:lpwstr>
  </property>
</Properties>
</file>