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Roman\Documents\MATLAB\DataInput\"/>
    </mc:Choice>
  </mc:AlternateContent>
  <xr:revisionPtr revIDLastSave="0" documentId="13_ncr:1_{F0CB5646-9496-4446-A8B6-95D6EF72F48F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ZakladneInfo" sheetId="4" r:id="rId1"/>
    <sheet name="VstupneData" sheetId="1" r:id="rId2"/>
    <sheet name="VystupneData" sheetId="2" r:id="rId3"/>
    <sheet name="Charakteristiky" sheetId="3" r:id="rId4"/>
    <sheet name="PomocneUdaje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3" l="1"/>
  <c r="B8" i="3"/>
  <c r="B7" i="3"/>
  <c r="B6" i="3"/>
  <c r="B5" i="3"/>
  <c r="B4" i="3"/>
  <c r="B3" i="3"/>
  <c r="B2" i="3"/>
</calcChain>
</file>

<file path=xl/sharedStrings.xml><?xml version="1.0" encoding="utf-8"?>
<sst xmlns="http://schemas.openxmlformats.org/spreadsheetml/2006/main" count="467" uniqueCount="215">
  <si>
    <t>Poradové číslo</t>
  </si>
  <si>
    <t>Názov sídla</t>
  </si>
  <si>
    <t>Typ sídla</t>
  </si>
  <si>
    <t>Kraj</t>
  </si>
  <si>
    <t>Štát</t>
  </si>
  <si>
    <t>Najkratšia cestná vzdialenosť od Košíc</t>
  </si>
  <si>
    <t>Mesto</t>
  </si>
  <si>
    <t>Slovensko</t>
  </si>
  <si>
    <t>Bratislava</t>
  </si>
  <si>
    <t>Košice</t>
  </si>
  <si>
    <t>Žilina</t>
  </si>
  <si>
    <t>Nitra</t>
  </si>
  <si>
    <t>Trenčín</t>
  </si>
  <si>
    <t>Trnava</t>
  </si>
  <si>
    <t>Prešov</t>
  </si>
  <si>
    <t>Banská Bystrica</t>
  </si>
  <si>
    <t>Poprad</t>
  </si>
  <si>
    <t>Martin</t>
  </si>
  <si>
    <t>Ružomberok</t>
  </si>
  <si>
    <t>Michalovce</t>
  </si>
  <si>
    <t>Humenné</t>
  </si>
  <si>
    <t>Spišská Nová Ves</t>
  </si>
  <si>
    <t>Komárno</t>
  </si>
  <si>
    <t>Hlohovec</t>
  </si>
  <si>
    <t>Lučenec</t>
  </si>
  <si>
    <t>Levice</t>
  </si>
  <si>
    <t>Nové Zámky</t>
  </si>
  <si>
    <t>Senica</t>
  </si>
  <si>
    <t>Zvolen</t>
  </si>
  <si>
    <t>Šaľa</t>
  </si>
  <si>
    <t>Piešťany</t>
  </si>
  <si>
    <t>Prievidza</t>
  </si>
  <si>
    <t>Liptovský Mikuláš</t>
  </si>
  <si>
    <t>Topoľčany</t>
  </si>
  <si>
    <t>Bardejov</t>
  </si>
  <si>
    <t>Trebišov</t>
  </si>
  <si>
    <t>Čadca</t>
  </si>
  <si>
    <t>Dolný Kubín</t>
  </si>
  <si>
    <t>Bratislavský kraj</t>
  </si>
  <si>
    <t>Košický kraj</t>
  </si>
  <si>
    <t>Žilinský kraj</t>
  </si>
  <si>
    <t>Nitriansky kraj</t>
  </si>
  <si>
    <t>Trenčiansky kraj</t>
  </si>
  <si>
    <t>Trnavský kraj</t>
  </si>
  <si>
    <t>Prešovský kraj</t>
  </si>
  <si>
    <t>Banskobystrický kraj</t>
  </si>
  <si>
    <t>Bánovce nad Ondavou</t>
  </si>
  <si>
    <t>obec</t>
  </si>
  <si>
    <t>Košický</t>
  </si>
  <si>
    <t>Koňany</t>
  </si>
  <si>
    <t>Trnavský</t>
  </si>
  <si>
    <t>Nová Baňa</t>
  </si>
  <si>
    <t>Banskobystrický</t>
  </si>
  <si>
    <t>Tvrdošín</t>
  </si>
  <si>
    <t>Žilinský</t>
  </si>
  <si>
    <t>Lipany</t>
  </si>
  <si>
    <t>Prešovský</t>
  </si>
  <si>
    <t>Rožňava</t>
  </si>
  <si>
    <t>mesto</t>
  </si>
  <si>
    <t>Medzev</t>
  </si>
  <si>
    <t>Hranovnica</t>
  </si>
  <si>
    <t>Čakanovce</t>
  </si>
  <si>
    <t>Terňa</t>
  </si>
  <si>
    <t>Veľký Krtíš</t>
  </si>
  <si>
    <t>Vranov nad Topľou</t>
  </si>
  <si>
    <t>Žarnovica</t>
  </si>
  <si>
    <t>Zlatno</t>
  </si>
  <si>
    <t>Rejdová</t>
  </si>
  <si>
    <t>Svinica</t>
  </si>
  <si>
    <t>Smolnícka</t>
  </si>
  <si>
    <t>Veľké Revištia</t>
  </si>
  <si>
    <t>Údol</t>
  </si>
  <si>
    <t>Malá Hôrka</t>
  </si>
  <si>
    <t>Lúčky</t>
  </si>
  <si>
    <t>Píla</t>
  </si>
  <si>
    <t>Bratislavský</t>
  </si>
  <si>
    <t>Žabokreky</t>
  </si>
  <si>
    <t>Trenčiansky</t>
  </si>
  <si>
    <t>Heľpa</t>
  </si>
  <si>
    <t>Kluknava</t>
  </si>
  <si>
    <t>Drnava</t>
  </si>
  <si>
    <t>Jablonov nad Turňou</t>
  </si>
  <si>
    <t>Oravská Polhora</t>
  </si>
  <si>
    <t>Dlhá nad Kysucou</t>
  </si>
  <si>
    <t>Parametre</t>
  </si>
  <si>
    <t>Hodnota</t>
  </si>
  <si>
    <t>1. Aritmetický priemer</t>
  </si>
  <si>
    <t>2. Modus</t>
  </si>
  <si>
    <t>3. Medián</t>
  </si>
  <si>
    <t>4. Maximum</t>
  </si>
  <si>
    <t>5. Minimum</t>
  </si>
  <si>
    <t>6. Variačné rozpätie</t>
  </si>
  <si>
    <t>7. Rozptyl</t>
  </si>
  <si>
    <t>8. Smerodajná odchýlka</t>
  </si>
  <si>
    <t>Názov tímu</t>
  </si>
  <si>
    <t>Genialna banda</t>
  </si>
  <si>
    <t>Project Manager</t>
  </si>
  <si>
    <t>Zorochev Mykyta</t>
  </si>
  <si>
    <t>Developer</t>
  </si>
  <si>
    <t>Vandenko Roman</t>
  </si>
  <si>
    <t>Tester</t>
  </si>
  <si>
    <t>Shevchuk Rostyslav</t>
  </si>
  <si>
    <t>Data Analyser</t>
  </si>
  <si>
    <t>Churilov Bohdan</t>
  </si>
  <si>
    <t>Rok</t>
  </si>
  <si>
    <t>Verzia programu</t>
  </si>
  <si>
    <t>1.0</t>
  </si>
  <si>
    <t>Popis programu</t>
  </si>
  <si>
    <t>Program na analýzu dát a generovanie štatistík o mestách a obciach.</t>
  </si>
  <si>
    <t>Dátum vytvorenia</t>
  </si>
  <si>
    <t>1.0, 2.5, 5.4, 12.5, 17.8, 21.0, 23.0, 22.5, 18.0, 12.0, 6.0, 2.5</t>
  </si>
  <si>
    <t>40.0, 35.0, 45.0, 50.0, 60.0, 70.0, 80.0, 75.0, 65.0, 55.0, 50.0, 45.0</t>
  </si>
  <si>
    <t>-2.0, 0.0, 4.0, 11.0, 16.0, 19.5, 22.0, 21.5, 16.5, 10.0, 4.0, -1.0</t>
  </si>
  <si>
    <t>30.0, 25.0, 40.0, 55.0, 65.0, 75.0, 85.0, 80.0, 60.0, 50.0, 40.0, 35.0</t>
  </si>
  <si>
    <t>-1.5, 1.0, 4.5, 10.5, 15.5, 19.0, 21.5, 21.0, 16.0, 9.5, 3.5, -1.5</t>
  </si>
  <si>
    <t>50.0, 45.0, 55.0, 60.0, 70.0, 80.0, 90.0, 85.0, 75.0, 65.0, 55.0, 50.0</t>
  </si>
  <si>
    <t>0.5, 2.0, 6.0, 13.0, 18.0, 21.5, 23.5, 23.0, 18.5, 11.5, 5.5, 1.0</t>
  </si>
  <si>
    <t>45.0, 40.0, 50.0, 55.0, 65.0, 75.0, 85.0, 80.0, 70.0, 60.0, 50.0, 45.0</t>
  </si>
  <si>
    <t>-3.0, 0.0, 3.0, 9.5, 15.0, 18.5, 20.5, 20.0, 15.5, 9.0, 3.0, -2.0</t>
  </si>
  <si>
    <t>35.0, 30.0, 40.0, 50.0, 60.0, 70.0, 80.0, 75.0, 65.0, 55.0, 45.0, 40.0</t>
  </si>
  <si>
    <t>-2.5, 0.5, 4.0, 11.0, 16.0, 19.0, 21.0, 20.5, 16.0, 9.5, 3.5, -1.5</t>
  </si>
  <si>
    <t>40.0, 35.0, 50.0, 60.0, 70.0, 80.0, 90.0, 85.0, 75.0, 65.0, 55.0, 45.0</t>
  </si>
  <si>
    <t>0.0, 2.0, 5.0, 11.5, 17.5, 20.5, 23.0, 22.5, 17.5, 11.0, 5.0, 0.0</t>
  </si>
  <si>
    <t>25.0, 20.0, 35.0, 50.0, 60.0, 70.0, 85.0, 80.0, 65.0, 55.0, 40.0, 30.0</t>
  </si>
  <si>
    <t>1.5, 3.0, 6.5, 13.5, 18.5, 22.0, 24.0, 23.5, 19.0, 12.5, 6.5, 2.0</t>
  </si>
  <si>
    <t>30.0, 25.0, 40.0, 55.0, 65.0, 75.0, 90.0, 85.0, 70.0, 60.0, 45.0, 35.0</t>
  </si>
  <si>
    <t>-5.0, -2.5, 2.0, 8.0, 13.0, 16.5, 18.5, 18.0, 14.0, 8.0, 2.0, -3.0</t>
  </si>
  <si>
    <t>55.0, 50.0, 60.0, 65.0, 75.0, 85.0, 95.0, 90.0, 80.0, 70.0, 60.0, 50.0</t>
  </si>
  <si>
    <t>-3.5, -1.0, 3.0, 10.0, 15.5, 19.0, 21.0, 20.5, 15.5, 9.0, 3.0, -2.5</t>
  </si>
  <si>
    <t>35.0, 30.0, 45.0, 55.0, 65.0, 75.0, 85.0, 80.0, 70.0, 60.0, 50.0, 40.0</t>
  </si>
  <si>
    <t>-4.0, -1.5, 2.5, 9.0, 14.0, 17.5, 20.0, 19.5, 14.5, 8.5, 2.5, -3.5</t>
  </si>
  <si>
    <t>-6.0, -3.0, 1.5, 7.0, 12.5, 16.0, 18.0, 17.5, 13.0, 7.0, 1.0, -4.5</t>
  </si>
  <si>
    <t>60.0, 55.0, 65.0, 70.0, 80.0, 90.0, 100.0, 95.0, 85.0, 75.0, 65.0, 55.0</t>
  </si>
  <si>
    <t>-1.5, 1.0, 4.5, 11.0, 16.0, 19.5, 21.5, 21.0, 16.5, 10.0, 4.5, -1.0</t>
  </si>
  <si>
    <t>45.0, 40.0, 50.0, 60.0, 70.0, 80.0, 90.0, 85.0, 75.0, 65.0, 55.0, 50.0</t>
  </si>
  <si>
    <t>1.0, 2.5, 6.0, 13.5, 18.5, 22.0, 24.0, 23.5, 19.0, 12.5, 6.5, 2.5</t>
  </si>
  <si>
    <t>50.0, 45.0, 55.0, 65.0, 75.0, 85.0, 95.0, 90.0, 80.0, 70.0, 60.0, 50.0</t>
  </si>
  <si>
    <t>30.0, 25.0, 40.0, 55.0, 65.0, 75.0, 85.0, 80.0, 70.0, 60.0, 50.0, 35.0</t>
  </si>
  <si>
    <t>0.5, 2.0, 5.5, 12.5, 17.5, 21.0, 23.0, 22.5, 18.0, 11.5, 5.5, 1.0</t>
  </si>
  <si>
    <t>55.0, 50.0, 60.0, 70.0, 80.0, 90.0, 100.0, 95.0, 85.0, 75.0, 65.0, 55.0</t>
  </si>
  <si>
    <t>1.0, 2.5, 6.0, 13.5, 19.0, 22.5, 24.5, 24.0, 19.5, 13.0, 7.0, 2.5</t>
  </si>
  <si>
    <t>45.0, 40.0, 50.0, 65.0, 75.0, 85.0, 95.0, 90.0, 80.0, 70.0, 60.0, 45.0</t>
  </si>
  <si>
    <t>1.0, 2.5, 6.5, 13.5, 19.0, 22.5, 24.5, 24.0, 19.5, 13.0, 7.0, 2.5</t>
  </si>
  <si>
    <t>1.0, 3.0, 6.5, 13.0, 18.5, 22.0, 24.0, 23.5, 19.0, 12.5, 6.5, 2.0</t>
  </si>
  <si>
    <t>30.0, 25.0, 40.0, 50.0, 60.0, 70.0, 80.0, 75.0, 65.0, 55.0, 45.0, 40.0</t>
  </si>
  <si>
    <t>1.5, 3.0, 7.0, 14.0, 19.5, 23.0, 25.0, 24.5, 20.0, 13.5, 7.5, 3.0</t>
  </si>
  <si>
    <t>0.5, 2.5, 6.0, 13.0, 18.0, 21.5, 23.5, 23.0, 18.5, 12.0, 6.0, 1.5</t>
  </si>
  <si>
    <t>1.0, 2.5, 6.5, 13.5, 18.5, 22.0, 24.0, 23.5, 19.0, 12.5, 6.5, 2.0</t>
  </si>
  <si>
    <t>-3.0, 0.0, 3.0, 9.0, 14.5, 18.0, 20.0, 19.5, 14.5, 9.0, 3.0, -2.0</t>
  </si>
  <si>
    <t>-4.5, -1.5, 3.0, 9.5, 15.0, 18.5, 20.5, 20.0, 15.0, 8.5, 2.5, -3.5</t>
  </si>
  <si>
    <t>-0.5, 1.5, 5.5, 12.0, 17.5, 21.0, 23.0, 22.5, 17.5, 11.0, 5.5, 0.0</t>
  </si>
  <si>
    <t>1.0, 2.5, 6.0, 12.5, 17.5, 21.0, 23.0, 22.5, 18.0, 11.5, 6.0, 1.5</t>
  </si>
  <si>
    <t>-1.5, 0.5, 5.0, 12.0, 17.0, 20.5, 23.0, 22.5, 17.5, 10.5, 5.0, -0.5</t>
  </si>
  <si>
    <t>0.5, 3.0, 6.5, 13.0, 18.0, 22.0, 24.0, 23.5, 19.0, 12.5, 6.5, 2.0</t>
  </si>
  <si>
    <t>-2, 0, 5, 10, 15, 18, 20, 20, 15, 10, 5, 0</t>
  </si>
  <si>
    <t>40, 35, 50, 60, 70, 75, 85, 80, 70, 60, 50, 45</t>
  </si>
  <si>
    <t>-3, -1, 4, 9, 14, 17, 19, 18, 14, 9, 4, -1</t>
  </si>
  <si>
    <t>35, 30, 45, 55, 65, 70, 80, 75, 65, 55, 45, 40</t>
  </si>
  <si>
    <t>-1, 2, 6, 11, 16, 20, 22, 22, 18, 12, 6, 2</t>
  </si>
  <si>
    <t>50, 45, 55, 60, 70, 75, 90, 85, 75, 65, 55, 50</t>
  </si>
  <si>
    <t>-4, -2, 3, 8, 13, 16, 18, 17, 13, 8, 3, -2</t>
  </si>
  <si>
    <t>45, 40, 50, 60, 70, 75, 85, 80, 70, 60, 50, 45</t>
  </si>
  <si>
    <t>-5, -3, 2, 7, 12, 15, 17, 16, 12, 7, 2, -3</t>
  </si>
  <si>
    <t>30, 25, 40, 50, 60, 70, 80, 75, 65, 55, 40, 35</t>
  </si>
  <si>
    <t>-3, -1, 4, 10, 14, 18, 20, 19, 15, 10, 4, -1</t>
  </si>
  <si>
    <t>35, 30, 45, 55, 65, 75, 85, 80, 70, 60, 45, 40</t>
  </si>
  <si>
    <t>-2, 1, 5, 11, 16, 19, 21, 20, 16, 11, 5, 1</t>
  </si>
  <si>
    <t>40, 35, 50, 60, 70, 75, 90, 85, 75, 65, 50, 45</t>
  </si>
  <si>
    <t>-1, 2, 7, 12, 17, 20, 23, 22, 18, 12, 7, 2</t>
  </si>
  <si>
    <t>50, 45, 55, 65, 75, 85, 95, 90, 80, 70, 60, 50</t>
  </si>
  <si>
    <t>-6, -4, 0, 6, 11, 14, 16, 15, 11, 6, 0, -4</t>
  </si>
  <si>
    <t>25, 20, 35, 50, 60, 70, 85, 80, 65, 55, 40, 30</t>
  </si>
  <si>
    <t>-3, -1, 4, 9, 14, 18, 21, 20, 16, 10, 5, 0</t>
  </si>
  <si>
    <t>35, 30, 45, 55, 65, 75, 90, 85, 70, 60, 50, 40</t>
  </si>
  <si>
    <t>-3, 0, 5, 11, 16, 19, 21, 20, 16, 11, 6, 1</t>
  </si>
  <si>
    <t>40, 35, 50, 60, 70, 75, 80, 75, 70, 60, 50, 45</t>
  </si>
  <si>
    <t>-2, 1, 6, 11, 16, 18, 21, 21, 17, 11, 6, 2</t>
  </si>
  <si>
    <t>50, 45, 55, 60, 70, 75, 85, 80, 70, 60, 50, 45</t>
  </si>
  <si>
    <t>-5, -2, 3, 8, 12, 16, 18, 17, 13, 8, 3, -2</t>
  </si>
  <si>
    <t>35, 30, 45, 55, 60, 70, 80, 75, 65, 55, 45, 40</t>
  </si>
  <si>
    <t>-6, -3, 1, 6, 11, 14, 17, 16, 12, 7, 2, -3</t>
  </si>
  <si>
    <t>-3, 1, 6, 11, 16, 20, 22, 22, 17, 12, 6, 1</t>
  </si>
  <si>
    <t>45, 40, 50, 60, 70, 80, 90, 85, 75, 65, 50, 40</t>
  </si>
  <si>
    <t>-3, 1, 6, 12, 16, 19, 21, 20, 17, 12, 6, 2</t>
  </si>
  <si>
    <t>40, 35, 50, 60, 70, 80, 90, 85, 75, 65, 55, 45</t>
  </si>
  <si>
    <t>-2, 2, 7, 12, 17, 19, 21, 20, 17, 11, 6, 2</t>
  </si>
  <si>
    <t>-3, 0, 5, 10, 15, 18, 20, 20, 16, 11, 5, 1</t>
  </si>
  <si>
    <t>-4, -2, 0, 5, 10, 14, 16, 15, 12, 7, 2, -2</t>
  </si>
  <si>
    <t>50, 40, 55, 65, 75, 85, 95, 90, 80, 70, 60, 50</t>
  </si>
  <si>
    <t>-5, -2, 2, 7, 12, 15, 17, 16, 13, 8, 3, -2</t>
  </si>
  <si>
    <t>30, 25, 40, 50, 60, 70, 80, 75, 65, 55, 45, 35</t>
  </si>
  <si>
    <t>-2, 2, 7, 12, 17, 20, 23, 22, 18, 12, 7, 2</t>
  </si>
  <si>
    <t>-1, 3, 8, 13, 18, 21, 23, 22, 18, 13, 8, 3</t>
  </si>
  <si>
    <t>45, 40, 50, 60, 70, 80, 90, 85, 75, 65, 55, 50</t>
  </si>
  <si>
    <t>-4, -2, 3, 8, 13, 17, 19, 18, 14, 9, 4, -2</t>
  </si>
  <si>
    <t>-3, 1, 6, 12, 16, 19, 21, 20, 16, 10, 6, 1</t>
  </si>
  <si>
    <t>35, 30, 45, 55, 65, 75, 85, 80, 70, 60, 50, 45</t>
  </si>
  <si>
    <t>-2, 0, 5, 11, 16, 19, 21, 20, 17, 11, 5, 1</t>
  </si>
  <si>
    <t>-2, 1, 5, 10, 15, 19, 21, 20, 16, 11, 6, 2</t>
  </si>
  <si>
    <t>45, 40, 50, 60, 70, 75, 90, 85, 75, 65, 55, 45</t>
  </si>
  <si>
    <t>-3, 0, 5, 10, 15, 18, 20, 19, 15, 10, 5, 1</t>
  </si>
  <si>
    <t>-3, 0, 5, 10, 15, 19, 21, 20, 16, 11, 6, 2</t>
  </si>
  <si>
    <t>-5, -3, 2, 7, 12, 16, 18, 17, 12, 7, 2, -3</t>
  </si>
  <si>
    <t>40, 35, 50, 60, 70, 75, 90, 85, 75, 65, 55, 45</t>
  </si>
  <si>
    <t>-4, -2, 0, 6, 10, 14, 16, 15, 11, 7, 2, -2</t>
  </si>
  <si>
    <t>50, 45, 55, 60, 70, 80, 95, 90, 80, 70, 60, 50</t>
  </si>
  <si>
    <t>Počet obyvateľov sídla</t>
  </si>
  <si>
    <t>Rozloha sídla</t>
  </si>
  <si>
    <t>Nadmorská výška sídla</t>
  </si>
  <si>
    <t>Priemerná mesačná teplota</t>
  </si>
  <si>
    <t>Priemerný mesačný úhrn zrážok</t>
  </si>
  <si>
    <t>Mesto s počtom obyvateľov &gt; 50 000</t>
  </si>
  <si>
    <t>Mesto s počtom obyvateľov &lt; 1000</t>
  </si>
  <si>
    <t>Priemerná mesačná teplota pre vybraný mesiac:</t>
  </si>
  <si>
    <t>Priemerný mesačný úhrn zrážok pre vybraný mesiac: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</si>
</sst>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14" fontId="0" fillId="0" borderId="1" xfId="0" applyNumberFormat="1" applyBorder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/>
    <xf numFmtId="0" fontId="0" fillId="0" borderId="1" xfId="0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3" fontId="0" fillId="0" borderId="2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right" wrapText="1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wrapText="1"/>
    </xf>
  </cellXfs>
  <cellStyles count="1">
    <cellStyle name="Normálna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1E872-7BEC-49A1-826B-CE51DBB40205}">
  <dimension ref="A1:B9"/>
  <sheetViews>
    <sheetView workbookViewId="0">
      <selection activeCell="A2" sqref="A2"/>
    </sheetView>
  </sheetViews>
  <sheetFormatPr defaultRowHeight="14.4" x14ac:dyDescent="0.3"/>
  <cols>
    <col min="2" max="2" width="60.88671875" customWidth="1"/>
  </cols>
  <sheetData>
    <row r="1" spans="1:2" ht="29.4" thickBot="1" x14ac:dyDescent="0.35">
      <c r="A1" s="3" t="s">
        <v>94</v>
      </c>
      <c r="B1" s="4" t="s">
        <v>95</v>
      </c>
    </row>
    <row r="2" spans="1:2" ht="15" customHeight="1" x14ac:dyDescent="0.3">
      <c r="A2" s="6" t="s">
        <v>96</v>
      </c>
      <c r="B2" s="2" t="s">
        <v>97</v>
      </c>
    </row>
    <row r="3" spans="1:2" ht="15" customHeight="1" x14ac:dyDescent="0.3">
      <c r="A3" s="5" t="s">
        <v>98</v>
      </c>
      <c r="B3" s="1" t="s">
        <v>99</v>
      </c>
    </row>
    <row r="4" spans="1:2" ht="15" customHeight="1" x14ac:dyDescent="0.3">
      <c r="A4" s="5" t="s">
        <v>100</v>
      </c>
      <c r="B4" s="1" t="s">
        <v>101</v>
      </c>
    </row>
    <row r="5" spans="1:2" ht="15" customHeight="1" x14ac:dyDescent="0.3">
      <c r="A5" s="5" t="s">
        <v>102</v>
      </c>
      <c r="B5" s="1" t="s">
        <v>103</v>
      </c>
    </row>
    <row r="6" spans="1:2" x14ac:dyDescent="0.3">
      <c r="A6" s="5" t="s">
        <v>104</v>
      </c>
      <c r="B6" s="1">
        <v>2023</v>
      </c>
    </row>
    <row r="7" spans="1:2" ht="15" customHeight="1" x14ac:dyDescent="0.3">
      <c r="A7" s="5" t="s">
        <v>105</v>
      </c>
      <c r="B7" s="1" t="s">
        <v>106</v>
      </c>
    </row>
    <row r="8" spans="1:2" ht="15" customHeight="1" x14ac:dyDescent="0.3">
      <c r="A8" s="5" t="s">
        <v>107</v>
      </c>
      <c r="B8" s="1" t="s">
        <v>108</v>
      </c>
    </row>
    <row r="9" spans="1:2" ht="15" customHeight="1" x14ac:dyDescent="0.3">
      <c r="A9" s="5" t="s">
        <v>109</v>
      </c>
      <c r="B9" s="7">
        <v>45634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1"/>
  <sheetViews>
    <sheetView zoomScaleNormal="100" workbookViewId="0">
      <selection activeCell="N7" sqref="N7"/>
    </sheetView>
  </sheetViews>
  <sheetFormatPr defaultRowHeight="14.4" x14ac:dyDescent="0.3"/>
  <cols>
    <col min="1" max="1" width="14.5546875" customWidth="1"/>
    <col min="2" max="2" width="20.33203125" customWidth="1"/>
    <col min="4" max="4" width="18.88671875" customWidth="1"/>
    <col min="5" max="5" width="12.109375" customWidth="1"/>
    <col min="6" max="6" width="16.109375" customWidth="1"/>
    <col min="7" max="7" width="15.6640625" customWidth="1"/>
    <col min="8" max="8" width="20.33203125" customWidth="1"/>
    <col min="9" max="9" width="51" customWidth="1"/>
    <col min="10" max="10" width="56.5546875" customWidth="1"/>
    <col min="11" max="11" width="34" customWidth="1"/>
  </cols>
  <sheetData>
    <row r="1" spans="1:11" ht="30" customHeight="1" thickBot="1" x14ac:dyDescent="0.35">
      <c r="A1" s="14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206</v>
      </c>
      <c r="G1" s="15" t="s">
        <v>207</v>
      </c>
      <c r="H1" s="15" t="s">
        <v>208</v>
      </c>
      <c r="I1" s="15" t="s">
        <v>209</v>
      </c>
      <c r="J1" s="15" t="s">
        <v>210</v>
      </c>
      <c r="K1" s="16" t="s">
        <v>5</v>
      </c>
    </row>
    <row r="2" spans="1:11" x14ac:dyDescent="0.3">
      <c r="A2" s="17">
        <v>1</v>
      </c>
      <c r="B2" s="17" t="s">
        <v>8</v>
      </c>
      <c r="C2" s="17" t="s">
        <v>6</v>
      </c>
      <c r="D2" s="17" t="s">
        <v>38</v>
      </c>
      <c r="E2" s="17" t="s">
        <v>7</v>
      </c>
      <c r="F2" s="18">
        <v>475000</v>
      </c>
      <c r="G2" s="17">
        <v>368</v>
      </c>
      <c r="H2" s="17">
        <v>134</v>
      </c>
      <c r="I2" s="17" t="s">
        <v>110</v>
      </c>
      <c r="J2" s="17" t="s">
        <v>111</v>
      </c>
      <c r="K2" s="17">
        <v>400</v>
      </c>
    </row>
    <row r="3" spans="1:11" x14ac:dyDescent="0.3">
      <c r="A3" s="19">
        <v>2</v>
      </c>
      <c r="B3" s="19" t="s">
        <v>9</v>
      </c>
      <c r="C3" s="19" t="s">
        <v>6</v>
      </c>
      <c r="D3" s="19" t="s">
        <v>39</v>
      </c>
      <c r="E3" s="19" t="s">
        <v>7</v>
      </c>
      <c r="F3" s="20">
        <v>239000</v>
      </c>
      <c r="G3" s="19">
        <v>242</v>
      </c>
      <c r="H3" s="19">
        <v>206</v>
      </c>
      <c r="I3" s="19" t="s">
        <v>112</v>
      </c>
      <c r="J3" s="19" t="s">
        <v>113</v>
      </c>
      <c r="K3" s="19">
        <v>0</v>
      </c>
    </row>
    <row r="4" spans="1:11" x14ac:dyDescent="0.3">
      <c r="A4" s="19">
        <v>3</v>
      </c>
      <c r="B4" s="19" t="s">
        <v>10</v>
      </c>
      <c r="C4" s="19" t="s">
        <v>6</v>
      </c>
      <c r="D4" s="19" t="s">
        <v>40</v>
      </c>
      <c r="E4" s="19" t="s">
        <v>7</v>
      </c>
      <c r="F4" s="20">
        <v>81000</v>
      </c>
      <c r="G4" s="19">
        <v>80</v>
      </c>
      <c r="H4" s="19">
        <v>345</v>
      </c>
      <c r="I4" s="19" t="s">
        <v>114</v>
      </c>
      <c r="J4" s="19" t="s">
        <v>115</v>
      </c>
      <c r="K4" s="19">
        <v>250</v>
      </c>
    </row>
    <row r="5" spans="1:11" x14ac:dyDescent="0.3">
      <c r="A5" s="19">
        <v>4</v>
      </c>
      <c r="B5" s="19" t="s">
        <v>11</v>
      </c>
      <c r="C5" s="19" t="s">
        <v>6</v>
      </c>
      <c r="D5" s="19" t="s">
        <v>41</v>
      </c>
      <c r="E5" s="19" t="s">
        <v>7</v>
      </c>
      <c r="F5" s="20">
        <v>78000</v>
      </c>
      <c r="G5" s="19">
        <v>100</v>
      </c>
      <c r="H5" s="19">
        <v>140</v>
      </c>
      <c r="I5" s="19" t="s">
        <v>116</v>
      </c>
      <c r="J5" s="19" t="s">
        <v>117</v>
      </c>
      <c r="K5" s="19">
        <v>170</v>
      </c>
    </row>
    <row r="6" spans="1:11" x14ac:dyDescent="0.3">
      <c r="A6" s="19">
        <v>5</v>
      </c>
      <c r="B6" s="19" t="s">
        <v>12</v>
      </c>
      <c r="C6" s="19" t="s">
        <v>6</v>
      </c>
      <c r="D6" s="19" t="s">
        <v>42</v>
      </c>
      <c r="E6" s="19" t="s">
        <v>7</v>
      </c>
      <c r="F6" s="20">
        <v>55000</v>
      </c>
      <c r="G6" s="19">
        <v>82</v>
      </c>
      <c r="H6" s="19">
        <v>211</v>
      </c>
      <c r="I6" s="19" t="s">
        <v>118</v>
      </c>
      <c r="J6" s="19" t="s">
        <v>119</v>
      </c>
      <c r="K6" s="19">
        <v>290</v>
      </c>
    </row>
    <row r="7" spans="1:11" x14ac:dyDescent="0.3">
      <c r="A7" s="19">
        <v>6</v>
      </c>
      <c r="B7" s="19" t="s">
        <v>13</v>
      </c>
      <c r="C7" s="19" t="s">
        <v>6</v>
      </c>
      <c r="D7" s="19" t="s">
        <v>43</v>
      </c>
      <c r="E7" s="19" t="s">
        <v>7</v>
      </c>
      <c r="F7" s="20">
        <v>65000</v>
      </c>
      <c r="G7" s="19">
        <v>72</v>
      </c>
      <c r="H7" s="19">
        <v>146</v>
      </c>
      <c r="I7" s="19" t="s">
        <v>120</v>
      </c>
      <c r="J7" s="19" t="s">
        <v>121</v>
      </c>
      <c r="K7" s="19">
        <v>320</v>
      </c>
    </row>
    <row r="8" spans="1:11" x14ac:dyDescent="0.3">
      <c r="A8" s="19">
        <v>7</v>
      </c>
      <c r="B8" s="19" t="s">
        <v>14</v>
      </c>
      <c r="C8" s="19" t="s">
        <v>6</v>
      </c>
      <c r="D8" s="19" t="s">
        <v>44</v>
      </c>
      <c r="E8" s="19" t="s">
        <v>7</v>
      </c>
      <c r="F8" s="20">
        <v>88000</v>
      </c>
      <c r="G8" s="19">
        <v>70</v>
      </c>
      <c r="H8" s="19">
        <v>293</v>
      </c>
      <c r="I8" s="19" t="s">
        <v>122</v>
      </c>
      <c r="J8" s="19" t="s">
        <v>123</v>
      </c>
      <c r="K8" s="19">
        <v>37</v>
      </c>
    </row>
    <row r="9" spans="1:11" x14ac:dyDescent="0.3">
      <c r="A9" s="19">
        <v>8</v>
      </c>
      <c r="B9" s="19" t="s">
        <v>15</v>
      </c>
      <c r="C9" s="19" t="s">
        <v>6</v>
      </c>
      <c r="D9" s="19" t="s">
        <v>45</v>
      </c>
      <c r="E9" s="19" t="s">
        <v>7</v>
      </c>
      <c r="F9" s="20">
        <v>79000</v>
      </c>
      <c r="G9" s="19">
        <v>103</v>
      </c>
      <c r="H9" s="19">
        <v>362</v>
      </c>
      <c r="I9" s="19" t="s">
        <v>124</v>
      </c>
      <c r="J9" s="19" t="s">
        <v>125</v>
      </c>
      <c r="K9" s="19">
        <v>220</v>
      </c>
    </row>
    <row r="10" spans="1:11" x14ac:dyDescent="0.3">
      <c r="A10" s="19">
        <v>9</v>
      </c>
      <c r="B10" s="19" t="s">
        <v>16</v>
      </c>
      <c r="C10" s="19" t="s">
        <v>6</v>
      </c>
      <c r="D10" s="19" t="s">
        <v>44</v>
      </c>
      <c r="E10" s="19" t="s">
        <v>7</v>
      </c>
      <c r="F10" s="20">
        <v>52000</v>
      </c>
      <c r="G10" s="19">
        <v>63</v>
      </c>
      <c r="H10" s="19">
        <v>672</v>
      </c>
      <c r="I10" s="19" t="s">
        <v>126</v>
      </c>
      <c r="J10" s="19" t="s">
        <v>127</v>
      </c>
      <c r="K10" s="19">
        <v>120</v>
      </c>
    </row>
    <row r="11" spans="1:11" x14ac:dyDescent="0.3">
      <c r="A11" s="19">
        <v>10</v>
      </c>
      <c r="B11" s="19" t="s">
        <v>17</v>
      </c>
      <c r="C11" s="19" t="s">
        <v>6</v>
      </c>
      <c r="D11" s="19" t="s">
        <v>40</v>
      </c>
      <c r="E11" s="19" t="s">
        <v>7</v>
      </c>
      <c r="F11" s="20">
        <v>58000</v>
      </c>
      <c r="G11" s="19">
        <v>68</v>
      </c>
      <c r="H11" s="19">
        <v>410</v>
      </c>
      <c r="I11" s="19" t="s">
        <v>128</v>
      </c>
      <c r="J11" s="19" t="s">
        <v>129</v>
      </c>
      <c r="K11" s="19">
        <v>240</v>
      </c>
    </row>
    <row r="12" spans="1:11" x14ac:dyDescent="0.3">
      <c r="A12" s="19">
        <v>11</v>
      </c>
      <c r="B12" s="19" t="s">
        <v>18</v>
      </c>
      <c r="C12" s="19" t="s">
        <v>6</v>
      </c>
      <c r="D12" s="19" t="s">
        <v>40</v>
      </c>
      <c r="E12" s="19" t="s">
        <v>7</v>
      </c>
      <c r="F12" s="20">
        <v>28000</v>
      </c>
      <c r="G12" s="19">
        <v>125</v>
      </c>
      <c r="H12" s="19">
        <v>494</v>
      </c>
      <c r="I12" s="19" t="s">
        <v>130</v>
      </c>
      <c r="J12" s="19" t="s">
        <v>121</v>
      </c>
      <c r="K12" s="19">
        <v>300</v>
      </c>
    </row>
    <row r="13" spans="1:11" x14ac:dyDescent="0.3">
      <c r="A13" s="19">
        <v>12</v>
      </c>
      <c r="B13" s="19" t="s">
        <v>19</v>
      </c>
      <c r="C13" s="19" t="s">
        <v>6</v>
      </c>
      <c r="D13" s="19" t="s">
        <v>39</v>
      </c>
      <c r="E13" s="19" t="s">
        <v>7</v>
      </c>
      <c r="F13" s="20">
        <v>39000</v>
      </c>
      <c r="G13" s="19">
        <v>52</v>
      </c>
      <c r="H13" s="19">
        <v>114</v>
      </c>
      <c r="I13" s="19" t="s">
        <v>131</v>
      </c>
      <c r="J13" s="19" t="s">
        <v>132</v>
      </c>
      <c r="K13" s="19">
        <v>60</v>
      </c>
    </row>
    <row r="14" spans="1:11" x14ac:dyDescent="0.3">
      <c r="A14" s="19">
        <v>13</v>
      </c>
      <c r="B14" s="19" t="s">
        <v>20</v>
      </c>
      <c r="C14" s="19" t="s">
        <v>6</v>
      </c>
      <c r="D14" s="19" t="s">
        <v>44</v>
      </c>
      <c r="E14" s="19" t="s">
        <v>7</v>
      </c>
      <c r="F14" s="20">
        <v>33000</v>
      </c>
      <c r="G14" s="19">
        <v>28</v>
      </c>
      <c r="H14" s="19">
        <v>157</v>
      </c>
      <c r="I14" s="19" t="s">
        <v>133</v>
      </c>
      <c r="J14" s="19" t="s">
        <v>134</v>
      </c>
      <c r="K14" s="19">
        <v>77</v>
      </c>
    </row>
    <row r="15" spans="1:11" x14ac:dyDescent="0.3">
      <c r="A15" s="19">
        <v>14</v>
      </c>
      <c r="B15" s="19" t="s">
        <v>21</v>
      </c>
      <c r="C15" s="19" t="s">
        <v>6</v>
      </c>
      <c r="D15" s="19" t="s">
        <v>39</v>
      </c>
      <c r="E15" s="19" t="s">
        <v>7</v>
      </c>
      <c r="F15" s="20">
        <v>36000</v>
      </c>
      <c r="G15" s="19">
        <v>45</v>
      </c>
      <c r="H15" s="19">
        <v>430</v>
      </c>
      <c r="I15" s="19" t="s">
        <v>135</v>
      </c>
      <c r="J15" s="19" t="s">
        <v>136</v>
      </c>
      <c r="K15" s="19">
        <v>90</v>
      </c>
    </row>
    <row r="16" spans="1:11" x14ac:dyDescent="0.3">
      <c r="A16" s="19">
        <v>15</v>
      </c>
      <c r="B16" s="19" t="s">
        <v>22</v>
      </c>
      <c r="C16" s="19" t="s">
        <v>6</v>
      </c>
      <c r="D16" s="19" t="s">
        <v>41</v>
      </c>
      <c r="E16" s="19" t="s">
        <v>7</v>
      </c>
      <c r="F16" s="20">
        <v>34000</v>
      </c>
      <c r="G16" s="19">
        <v>40</v>
      </c>
      <c r="H16" s="19">
        <v>108</v>
      </c>
      <c r="I16" s="19" t="s">
        <v>124</v>
      </c>
      <c r="J16" s="19" t="s">
        <v>137</v>
      </c>
      <c r="K16" s="19">
        <v>360</v>
      </c>
    </row>
    <row r="17" spans="1:11" x14ac:dyDescent="0.3">
      <c r="A17" s="19">
        <v>16</v>
      </c>
      <c r="B17" s="19" t="s">
        <v>23</v>
      </c>
      <c r="C17" s="19" t="s">
        <v>6</v>
      </c>
      <c r="D17" s="19" t="s">
        <v>43</v>
      </c>
      <c r="E17" s="19" t="s">
        <v>7</v>
      </c>
      <c r="F17" s="20">
        <v>24000</v>
      </c>
      <c r="G17" s="19">
        <v>65</v>
      </c>
      <c r="H17" s="19">
        <v>154</v>
      </c>
      <c r="I17" s="19" t="s">
        <v>138</v>
      </c>
      <c r="J17" s="19" t="s">
        <v>139</v>
      </c>
      <c r="K17" s="19">
        <v>270</v>
      </c>
    </row>
    <row r="18" spans="1:11" x14ac:dyDescent="0.3">
      <c r="A18" s="19">
        <v>17</v>
      </c>
      <c r="B18" s="19" t="s">
        <v>24</v>
      </c>
      <c r="C18" s="19" t="s">
        <v>6</v>
      </c>
      <c r="D18" s="19" t="s">
        <v>45</v>
      </c>
      <c r="E18" s="19" t="s">
        <v>7</v>
      </c>
      <c r="F18" s="20">
        <v>26000</v>
      </c>
      <c r="G18" s="19">
        <v>47</v>
      </c>
      <c r="H18" s="19">
        <v>180</v>
      </c>
      <c r="I18" s="19" t="s">
        <v>140</v>
      </c>
      <c r="J18" s="19" t="s">
        <v>141</v>
      </c>
      <c r="K18" s="19">
        <v>200</v>
      </c>
    </row>
    <row r="19" spans="1:11" x14ac:dyDescent="0.3">
      <c r="A19" s="19">
        <v>18</v>
      </c>
      <c r="B19" s="19" t="s">
        <v>25</v>
      </c>
      <c r="C19" s="19" t="s">
        <v>6</v>
      </c>
      <c r="D19" s="19" t="s">
        <v>41</v>
      </c>
      <c r="E19" s="19" t="s">
        <v>7</v>
      </c>
      <c r="F19" s="20">
        <v>32000</v>
      </c>
      <c r="G19" s="19">
        <v>65</v>
      </c>
      <c r="H19" s="19">
        <v>140</v>
      </c>
      <c r="I19" s="19" t="s">
        <v>142</v>
      </c>
      <c r="J19" s="19" t="s">
        <v>115</v>
      </c>
      <c r="K19" s="19">
        <v>340</v>
      </c>
    </row>
    <row r="20" spans="1:11" x14ac:dyDescent="0.3">
      <c r="A20" s="19">
        <v>19</v>
      </c>
      <c r="B20" s="19" t="s">
        <v>26</v>
      </c>
      <c r="C20" s="19" t="s">
        <v>6</v>
      </c>
      <c r="D20" s="19" t="s">
        <v>41</v>
      </c>
      <c r="E20" s="19" t="s">
        <v>7</v>
      </c>
      <c r="F20" s="20">
        <v>38000</v>
      </c>
      <c r="G20" s="19">
        <v>72</v>
      </c>
      <c r="H20" s="19">
        <v>119</v>
      </c>
      <c r="I20" s="19" t="s">
        <v>143</v>
      </c>
      <c r="J20" s="19" t="s">
        <v>144</v>
      </c>
      <c r="K20" s="19">
        <v>350</v>
      </c>
    </row>
    <row r="21" spans="1:11" x14ac:dyDescent="0.3">
      <c r="A21" s="19">
        <v>20</v>
      </c>
      <c r="B21" s="19" t="s">
        <v>27</v>
      </c>
      <c r="C21" s="19" t="s">
        <v>6</v>
      </c>
      <c r="D21" s="19" t="s">
        <v>43</v>
      </c>
      <c r="E21" s="19" t="s">
        <v>7</v>
      </c>
      <c r="F21" s="20">
        <v>20000</v>
      </c>
      <c r="G21" s="19">
        <v>54</v>
      </c>
      <c r="H21" s="19">
        <v>212</v>
      </c>
      <c r="I21" s="19" t="s">
        <v>145</v>
      </c>
      <c r="J21" s="19" t="s">
        <v>121</v>
      </c>
      <c r="K21" s="19">
        <v>310</v>
      </c>
    </row>
    <row r="22" spans="1:11" x14ac:dyDescent="0.3">
      <c r="A22" s="19">
        <v>21</v>
      </c>
      <c r="B22" s="19" t="s">
        <v>28</v>
      </c>
      <c r="C22" s="19" t="s">
        <v>6</v>
      </c>
      <c r="D22" s="19" t="s">
        <v>45</v>
      </c>
      <c r="E22" s="19" t="s">
        <v>7</v>
      </c>
      <c r="F22" s="20">
        <v>43000</v>
      </c>
      <c r="G22" s="19">
        <v>98</v>
      </c>
      <c r="H22" s="19">
        <v>294</v>
      </c>
      <c r="I22" s="19" t="s">
        <v>146</v>
      </c>
      <c r="J22" s="19" t="s">
        <v>136</v>
      </c>
      <c r="K22" s="19">
        <v>220</v>
      </c>
    </row>
    <row r="23" spans="1:11" x14ac:dyDescent="0.3">
      <c r="A23" s="19">
        <v>22</v>
      </c>
      <c r="B23" s="19" t="s">
        <v>29</v>
      </c>
      <c r="C23" s="19" t="s">
        <v>6</v>
      </c>
      <c r="D23" s="19" t="s">
        <v>41</v>
      </c>
      <c r="E23" s="19" t="s">
        <v>7</v>
      </c>
      <c r="F23" s="20">
        <v>22000</v>
      </c>
      <c r="G23" s="19">
        <v>44</v>
      </c>
      <c r="H23" s="19">
        <v>128</v>
      </c>
      <c r="I23" s="19" t="s">
        <v>147</v>
      </c>
      <c r="J23" s="19" t="s">
        <v>129</v>
      </c>
      <c r="K23" s="19">
        <v>330</v>
      </c>
    </row>
    <row r="24" spans="1:11" x14ac:dyDescent="0.3">
      <c r="A24" s="19">
        <v>23</v>
      </c>
      <c r="B24" s="19" t="s">
        <v>30</v>
      </c>
      <c r="C24" s="19" t="s">
        <v>6</v>
      </c>
      <c r="D24" s="19" t="s">
        <v>43</v>
      </c>
      <c r="E24" s="19" t="s">
        <v>7</v>
      </c>
      <c r="F24" s="20">
        <v>27000</v>
      </c>
      <c r="G24" s="19">
        <v>44</v>
      </c>
      <c r="H24" s="19">
        <v>162</v>
      </c>
      <c r="I24" s="19" t="s">
        <v>148</v>
      </c>
      <c r="J24" s="19" t="s">
        <v>123</v>
      </c>
      <c r="K24" s="19">
        <v>300</v>
      </c>
    </row>
    <row r="25" spans="1:11" x14ac:dyDescent="0.3">
      <c r="A25" s="19">
        <v>24</v>
      </c>
      <c r="B25" s="19" t="s">
        <v>31</v>
      </c>
      <c r="C25" s="19" t="s">
        <v>6</v>
      </c>
      <c r="D25" s="19" t="s">
        <v>42</v>
      </c>
      <c r="E25" s="19" t="s">
        <v>7</v>
      </c>
      <c r="F25" s="20">
        <v>46000</v>
      </c>
      <c r="G25" s="19">
        <v>80</v>
      </c>
      <c r="H25" s="19">
        <v>280</v>
      </c>
      <c r="I25" s="19" t="s">
        <v>149</v>
      </c>
      <c r="J25" s="19" t="s">
        <v>134</v>
      </c>
      <c r="K25" s="19">
        <v>250</v>
      </c>
    </row>
    <row r="26" spans="1:11" x14ac:dyDescent="0.3">
      <c r="A26" s="19">
        <v>25</v>
      </c>
      <c r="B26" s="19" t="s">
        <v>32</v>
      </c>
      <c r="C26" s="19" t="s">
        <v>6</v>
      </c>
      <c r="D26" s="19" t="s">
        <v>40</v>
      </c>
      <c r="E26" s="19" t="s">
        <v>7</v>
      </c>
      <c r="F26" s="20">
        <v>31000</v>
      </c>
      <c r="G26" s="19">
        <v>70</v>
      </c>
      <c r="H26" s="19">
        <v>576</v>
      </c>
      <c r="I26" s="19" t="s">
        <v>147</v>
      </c>
      <c r="J26" s="19" t="s">
        <v>137</v>
      </c>
      <c r="K26" s="19">
        <v>180</v>
      </c>
    </row>
    <row r="27" spans="1:11" x14ac:dyDescent="0.3">
      <c r="A27" s="19">
        <v>26</v>
      </c>
      <c r="B27" s="19" t="s">
        <v>33</v>
      </c>
      <c r="C27" s="19" t="s">
        <v>6</v>
      </c>
      <c r="D27" s="19" t="s">
        <v>41</v>
      </c>
      <c r="E27" s="19" t="s">
        <v>7</v>
      </c>
      <c r="F27" s="20">
        <v>25000</v>
      </c>
      <c r="G27" s="19">
        <v>35</v>
      </c>
      <c r="H27" s="19">
        <v>144</v>
      </c>
      <c r="I27" s="19" t="s">
        <v>150</v>
      </c>
      <c r="J27" s="19" t="s">
        <v>132</v>
      </c>
      <c r="K27" s="19">
        <v>290</v>
      </c>
    </row>
    <row r="28" spans="1:11" x14ac:dyDescent="0.3">
      <c r="A28" s="19">
        <v>27</v>
      </c>
      <c r="B28" s="19" t="s">
        <v>34</v>
      </c>
      <c r="C28" s="19" t="s">
        <v>6</v>
      </c>
      <c r="D28" s="19" t="s">
        <v>44</v>
      </c>
      <c r="E28" s="19" t="s">
        <v>7</v>
      </c>
      <c r="F28" s="20">
        <v>33000</v>
      </c>
      <c r="G28" s="19">
        <v>72</v>
      </c>
      <c r="H28" s="19">
        <v>324</v>
      </c>
      <c r="I28" s="19" t="s">
        <v>151</v>
      </c>
      <c r="J28" s="19" t="s">
        <v>121</v>
      </c>
      <c r="K28" s="19">
        <v>87</v>
      </c>
    </row>
    <row r="29" spans="1:11" x14ac:dyDescent="0.3">
      <c r="A29" s="19">
        <v>28</v>
      </c>
      <c r="B29" s="19" t="s">
        <v>35</v>
      </c>
      <c r="C29" s="19" t="s">
        <v>6</v>
      </c>
      <c r="D29" s="19" t="s">
        <v>39</v>
      </c>
      <c r="E29" s="19" t="s">
        <v>7</v>
      </c>
      <c r="F29" s="20">
        <v>25000</v>
      </c>
      <c r="G29" s="19">
        <v>45</v>
      </c>
      <c r="H29" s="19">
        <v>104</v>
      </c>
      <c r="I29" s="19" t="s">
        <v>112</v>
      </c>
      <c r="J29" s="19" t="s">
        <v>136</v>
      </c>
      <c r="K29" s="19">
        <v>50</v>
      </c>
    </row>
    <row r="30" spans="1:11" x14ac:dyDescent="0.3">
      <c r="A30" s="19">
        <v>29</v>
      </c>
      <c r="B30" s="19" t="s">
        <v>36</v>
      </c>
      <c r="C30" s="19" t="s">
        <v>6</v>
      </c>
      <c r="D30" s="19" t="s">
        <v>40</v>
      </c>
      <c r="E30" s="19" t="s">
        <v>7</v>
      </c>
      <c r="F30" s="20">
        <v>26000</v>
      </c>
      <c r="G30" s="19">
        <v>37</v>
      </c>
      <c r="H30" s="19">
        <v>419</v>
      </c>
      <c r="I30" s="19" t="s">
        <v>152</v>
      </c>
      <c r="J30" s="19" t="s">
        <v>137</v>
      </c>
      <c r="K30" s="19">
        <v>270</v>
      </c>
    </row>
    <row r="31" spans="1:11" x14ac:dyDescent="0.3">
      <c r="A31" s="19">
        <v>30</v>
      </c>
      <c r="B31" s="19" t="s">
        <v>37</v>
      </c>
      <c r="C31" s="19" t="s">
        <v>6</v>
      </c>
      <c r="D31" s="19" t="s">
        <v>40</v>
      </c>
      <c r="E31" s="19" t="s">
        <v>7</v>
      </c>
      <c r="F31" s="20">
        <v>19000</v>
      </c>
      <c r="G31" s="19">
        <v>55</v>
      </c>
      <c r="H31" s="19">
        <v>468</v>
      </c>
      <c r="I31" s="19" t="s">
        <v>153</v>
      </c>
      <c r="J31" s="19" t="s">
        <v>139</v>
      </c>
      <c r="K31" s="19">
        <v>260</v>
      </c>
    </row>
    <row r="32" spans="1:11" x14ac:dyDescent="0.3">
      <c r="A32" s="19">
        <v>31</v>
      </c>
      <c r="B32" s="13" t="s">
        <v>72</v>
      </c>
      <c r="C32" s="13" t="s">
        <v>47</v>
      </c>
      <c r="D32" s="13" t="s">
        <v>48</v>
      </c>
      <c r="E32" s="13" t="s">
        <v>7</v>
      </c>
      <c r="F32" s="19">
        <v>900</v>
      </c>
      <c r="G32" s="19">
        <v>5.5</v>
      </c>
      <c r="H32" s="13">
        <v>250</v>
      </c>
      <c r="I32" s="13" t="s">
        <v>154</v>
      </c>
      <c r="J32" s="13" t="s">
        <v>155</v>
      </c>
      <c r="K32" s="13">
        <v>10</v>
      </c>
    </row>
    <row r="33" spans="1:11" x14ac:dyDescent="0.3">
      <c r="A33" s="19">
        <v>32</v>
      </c>
      <c r="B33" s="13" t="s">
        <v>73</v>
      </c>
      <c r="C33" s="13" t="s">
        <v>47</v>
      </c>
      <c r="D33" s="13" t="s">
        <v>54</v>
      </c>
      <c r="E33" s="13" t="s">
        <v>7</v>
      </c>
      <c r="F33" s="19">
        <v>620</v>
      </c>
      <c r="G33" s="19">
        <v>6.2</v>
      </c>
      <c r="H33" s="13">
        <v>400</v>
      </c>
      <c r="I33" s="13" t="s">
        <v>156</v>
      </c>
      <c r="J33" s="13" t="s">
        <v>157</v>
      </c>
      <c r="K33" s="13">
        <v>15</v>
      </c>
    </row>
    <row r="34" spans="1:11" x14ac:dyDescent="0.3">
      <c r="A34" s="19">
        <v>33</v>
      </c>
      <c r="B34" s="13" t="s">
        <v>74</v>
      </c>
      <c r="C34" s="13" t="s">
        <v>47</v>
      </c>
      <c r="D34" s="13" t="s">
        <v>75</v>
      </c>
      <c r="E34" s="13" t="s">
        <v>7</v>
      </c>
      <c r="F34" s="19">
        <v>1100</v>
      </c>
      <c r="G34" s="19">
        <v>7.1</v>
      </c>
      <c r="H34" s="13">
        <v>120</v>
      </c>
      <c r="I34" s="13" t="s">
        <v>158</v>
      </c>
      <c r="J34" s="13" t="s">
        <v>159</v>
      </c>
      <c r="K34" s="13">
        <v>45</v>
      </c>
    </row>
    <row r="35" spans="1:11" x14ac:dyDescent="0.3">
      <c r="A35" s="19">
        <v>34</v>
      </c>
      <c r="B35" s="13" t="s">
        <v>76</v>
      </c>
      <c r="C35" s="13" t="s">
        <v>47</v>
      </c>
      <c r="D35" s="13" t="s">
        <v>77</v>
      </c>
      <c r="E35" s="13" t="s">
        <v>7</v>
      </c>
      <c r="F35" s="19">
        <v>5200</v>
      </c>
      <c r="G35" s="19">
        <v>4.9000000000000004</v>
      </c>
      <c r="H35" s="13">
        <v>350</v>
      </c>
      <c r="I35" s="13" t="s">
        <v>160</v>
      </c>
      <c r="J35" s="13" t="s">
        <v>161</v>
      </c>
      <c r="K35" s="13">
        <v>55</v>
      </c>
    </row>
    <row r="36" spans="1:11" x14ac:dyDescent="0.3">
      <c r="A36" s="19">
        <v>35</v>
      </c>
      <c r="B36" s="13" t="s">
        <v>78</v>
      </c>
      <c r="C36" s="13" t="s">
        <v>47</v>
      </c>
      <c r="D36" s="13" t="s">
        <v>52</v>
      </c>
      <c r="E36" s="13" t="s">
        <v>7</v>
      </c>
      <c r="F36" s="19">
        <v>2700</v>
      </c>
      <c r="G36" s="19">
        <v>8.3000000000000007</v>
      </c>
      <c r="H36" s="13">
        <v>550</v>
      </c>
      <c r="I36" s="13" t="s">
        <v>162</v>
      </c>
      <c r="J36" s="13" t="s">
        <v>163</v>
      </c>
      <c r="K36" s="13">
        <v>75</v>
      </c>
    </row>
    <row r="37" spans="1:11" x14ac:dyDescent="0.3">
      <c r="A37" s="19">
        <v>36</v>
      </c>
      <c r="B37" s="13" t="s">
        <v>79</v>
      </c>
      <c r="C37" s="13" t="s">
        <v>47</v>
      </c>
      <c r="D37" s="13" t="s">
        <v>56</v>
      </c>
      <c r="E37" s="13" t="s">
        <v>7</v>
      </c>
      <c r="F37" s="19">
        <v>850</v>
      </c>
      <c r="G37" s="19">
        <v>4.0999999999999996</v>
      </c>
      <c r="H37" s="13">
        <v>500</v>
      </c>
      <c r="I37" s="13" t="s">
        <v>164</v>
      </c>
      <c r="J37" s="13" t="s">
        <v>165</v>
      </c>
      <c r="K37" s="13">
        <v>35</v>
      </c>
    </row>
    <row r="38" spans="1:11" x14ac:dyDescent="0.3">
      <c r="A38" s="19">
        <v>37</v>
      </c>
      <c r="B38" s="13" t="s">
        <v>80</v>
      </c>
      <c r="C38" s="13" t="s">
        <v>47</v>
      </c>
      <c r="D38" s="13" t="s">
        <v>48</v>
      </c>
      <c r="E38" s="13" t="s">
        <v>7</v>
      </c>
      <c r="F38" s="19">
        <v>3500</v>
      </c>
      <c r="G38" s="19">
        <v>9.6</v>
      </c>
      <c r="H38" s="13">
        <v>250</v>
      </c>
      <c r="I38" s="13" t="s">
        <v>166</v>
      </c>
      <c r="J38" s="13" t="s">
        <v>167</v>
      </c>
      <c r="K38" s="13">
        <v>20</v>
      </c>
    </row>
    <row r="39" spans="1:11" x14ac:dyDescent="0.3">
      <c r="A39" s="19">
        <v>38</v>
      </c>
      <c r="B39" s="13" t="s">
        <v>81</v>
      </c>
      <c r="C39" s="13" t="s">
        <v>47</v>
      </c>
      <c r="D39" s="13" t="s">
        <v>48</v>
      </c>
      <c r="E39" s="13" t="s">
        <v>7</v>
      </c>
      <c r="F39" s="19">
        <v>2300</v>
      </c>
      <c r="G39" s="19">
        <v>7.4</v>
      </c>
      <c r="H39" s="13">
        <v>220</v>
      </c>
      <c r="I39" s="13" t="s">
        <v>168</v>
      </c>
      <c r="J39" s="13" t="s">
        <v>169</v>
      </c>
      <c r="K39" s="13">
        <v>30</v>
      </c>
    </row>
    <row r="40" spans="1:11" x14ac:dyDescent="0.3">
      <c r="A40" s="19">
        <v>39</v>
      </c>
      <c r="B40" s="13" t="s">
        <v>82</v>
      </c>
      <c r="C40" s="13" t="s">
        <v>47</v>
      </c>
      <c r="D40" s="13" t="s">
        <v>54</v>
      </c>
      <c r="E40" s="13" t="s">
        <v>7</v>
      </c>
      <c r="F40" s="19">
        <v>2200</v>
      </c>
      <c r="G40" s="19">
        <v>19.3</v>
      </c>
      <c r="H40" s="13">
        <v>600</v>
      </c>
      <c r="I40" s="13" t="s">
        <v>170</v>
      </c>
      <c r="J40" s="13" t="s">
        <v>171</v>
      </c>
      <c r="K40" s="13">
        <v>85</v>
      </c>
    </row>
    <row r="41" spans="1:11" ht="15" customHeight="1" x14ac:dyDescent="0.3">
      <c r="A41" s="19">
        <v>40</v>
      </c>
      <c r="B41" s="13" t="s">
        <v>83</v>
      </c>
      <c r="C41" s="13" t="s">
        <v>47</v>
      </c>
      <c r="D41" s="13" t="s">
        <v>54</v>
      </c>
      <c r="E41" s="13" t="s">
        <v>7</v>
      </c>
      <c r="F41" s="19">
        <v>5000</v>
      </c>
      <c r="G41" s="19">
        <v>18.7</v>
      </c>
      <c r="H41" s="13">
        <v>420</v>
      </c>
      <c r="I41" s="13" t="s">
        <v>172</v>
      </c>
      <c r="J41" s="13" t="s">
        <v>173</v>
      </c>
      <c r="K41" s="13">
        <v>65</v>
      </c>
    </row>
    <row r="42" spans="1:11" ht="15" customHeight="1" x14ac:dyDescent="0.3">
      <c r="A42" s="19">
        <v>41</v>
      </c>
      <c r="B42" s="13" t="s">
        <v>46</v>
      </c>
      <c r="C42" s="13" t="s">
        <v>47</v>
      </c>
      <c r="D42" s="13" t="s">
        <v>48</v>
      </c>
      <c r="E42" s="13" t="s">
        <v>7</v>
      </c>
      <c r="F42" s="19">
        <v>900</v>
      </c>
      <c r="G42" s="19">
        <v>10.1</v>
      </c>
      <c r="H42" s="13">
        <v>230</v>
      </c>
      <c r="I42" s="13" t="s">
        <v>174</v>
      </c>
      <c r="J42" s="13" t="s">
        <v>175</v>
      </c>
      <c r="K42" s="13">
        <v>40</v>
      </c>
    </row>
    <row r="43" spans="1:11" x14ac:dyDescent="0.3">
      <c r="A43" s="19">
        <v>42</v>
      </c>
      <c r="B43" s="13" t="s">
        <v>49</v>
      </c>
      <c r="C43" s="13" t="s">
        <v>47</v>
      </c>
      <c r="D43" s="13" t="s">
        <v>50</v>
      </c>
      <c r="E43" s="13" t="s">
        <v>7</v>
      </c>
      <c r="F43" s="19">
        <v>1300</v>
      </c>
      <c r="G43" s="19">
        <v>4.5</v>
      </c>
      <c r="H43" s="13">
        <v>150</v>
      </c>
      <c r="I43" s="13" t="s">
        <v>176</v>
      </c>
      <c r="J43" s="13" t="s">
        <v>177</v>
      </c>
      <c r="K43" s="13">
        <v>120</v>
      </c>
    </row>
    <row r="44" spans="1:11" x14ac:dyDescent="0.3">
      <c r="A44" s="19">
        <v>43</v>
      </c>
      <c r="B44" s="13" t="s">
        <v>51</v>
      </c>
      <c r="C44" s="13" t="s">
        <v>47</v>
      </c>
      <c r="D44" s="13" t="s">
        <v>52</v>
      </c>
      <c r="E44" s="13" t="s">
        <v>7</v>
      </c>
      <c r="F44" s="19">
        <v>1100</v>
      </c>
      <c r="G44" s="19">
        <v>7.8</v>
      </c>
      <c r="H44" s="13">
        <v>490</v>
      </c>
      <c r="I44" s="13" t="s">
        <v>178</v>
      </c>
      <c r="J44" s="13" t="s">
        <v>179</v>
      </c>
      <c r="K44" s="13">
        <v>60</v>
      </c>
    </row>
    <row r="45" spans="1:11" x14ac:dyDescent="0.3">
      <c r="A45" s="19">
        <v>44</v>
      </c>
      <c r="B45" s="13" t="s">
        <v>53</v>
      </c>
      <c r="C45" s="13" t="s">
        <v>47</v>
      </c>
      <c r="D45" s="13" t="s">
        <v>54</v>
      </c>
      <c r="E45" s="13" t="s">
        <v>7</v>
      </c>
      <c r="F45" s="19">
        <v>5500</v>
      </c>
      <c r="G45" s="19">
        <v>53.1</v>
      </c>
      <c r="H45" s="13">
        <v>520</v>
      </c>
      <c r="I45" s="13" t="s">
        <v>180</v>
      </c>
      <c r="J45" s="13" t="s">
        <v>171</v>
      </c>
      <c r="K45" s="13">
        <v>75</v>
      </c>
    </row>
    <row r="46" spans="1:11" x14ac:dyDescent="0.3">
      <c r="A46" s="19">
        <v>45</v>
      </c>
      <c r="B46" s="13" t="s">
        <v>55</v>
      </c>
      <c r="C46" s="13" t="s">
        <v>47</v>
      </c>
      <c r="D46" s="13" t="s">
        <v>56</v>
      </c>
      <c r="E46" s="13" t="s">
        <v>7</v>
      </c>
      <c r="F46" s="19">
        <v>2100</v>
      </c>
      <c r="G46" s="19">
        <v>9.1999999999999993</v>
      </c>
      <c r="H46" s="13">
        <v>340</v>
      </c>
      <c r="I46" s="13" t="s">
        <v>181</v>
      </c>
      <c r="J46" s="13" t="s">
        <v>182</v>
      </c>
      <c r="K46" s="13">
        <v>30</v>
      </c>
    </row>
    <row r="47" spans="1:11" x14ac:dyDescent="0.3">
      <c r="A47" s="19">
        <v>46</v>
      </c>
      <c r="B47" s="13" t="s">
        <v>57</v>
      </c>
      <c r="C47" s="13" t="s">
        <v>58</v>
      </c>
      <c r="D47" s="13" t="s">
        <v>48</v>
      </c>
      <c r="E47" s="13" t="s">
        <v>7</v>
      </c>
      <c r="F47" s="19">
        <v>20000</v>
      </c>
      <c r="G47" s="19">
        <v>47.3</v>
      </c>
      <c r="H47" s="13">
        <v>330</v>
      </c>
      <c r="I47" s="13" t="s">
        <v>183</v>
      </c>
      <c r="J47" s="13" t="s">
        <v>184</v>
      </c>
      <c r="K47" s="13">
        <v>45</v>
      </c>
    </row>
    <row r="48" spans="1:11" x14ac:dyDescent="0.3">
      <c r="A48" s="19">
        <v>47</v>
      </c>
      <c r="B48" s="13" t="s">
        <v>59</v>
      </c>
      <c r="C48" s="13" t="s">
        <v>58</v>
      </c>
      <c r="D48" s="13" t="s">
        <v>48</v>
      </c>
      <c r="E48" s="13" t="s">
        <v>7</v>
      </c>
      <c r="F48" s="19">
        <v>6000</v>
      </c>
      <c r="G48" s="19">
        <v>19.7</v>
      </c>
      <c r="H48" s="13">
        <v>350</v>
      </c>
      <c r="I48" s="13" t="s">
        <v>185</v>
      </c>
      <c r="J48" s="13" t="s">
        <v>161</v>
      </c>
      <c r="K48" s="13">
        <v>35</v>
      </c>
    </row>
    <row r="49" spans="1:11" x14ac:dyDescent="0.3">
      <c r="A49" s="19">
        <v>48</v>
      </c>
      <c r="B49" s="13" t="s">
        <v>60</v>
      </c>
      <c r="C49" s="13" t="s">
        <v>47</v>
      </c>
      <c r="D49" s="13" t="s">
        <v>56</v>
      </c>
      <c r="E49" s="13" t="s">
        <v>7</v>
      </c>
      <c r="F49" s="19">
        <v>1300</v>
      </c>
      <c r="G49" s="19">
        <v>7.6</v>
      </c>
      <c r="H49" s="13">
        <v>270</v>
      </c>
      <c r="I49" s="13" t="s">
        <v>186</v>
      </c>
      <c r="J49" s="13" t="s">
        <v>155</v>
      </c>
      <c r="K49" s="13">
        <v>25</v>
      </c>
    </row>
    <row r="50" spans="1:11" x14ac:dyDescent="0.3">
      <c r="A50" s="19">
        <v>49</v>
      </c>
      <c r="B50" s="13" t="s">
        <v>61</v>
      </c>
      <c r="C50" s="13" t="s">
        <v>47</v>
      </c>
      <c r="D50" s="13" t="s">
        <v>56</v>
      </c>
      <c r="E50" s="13" t="s">
        <v>7</v>
      </c>
      <c r="F50" s="19">
        <v>2800</v>
      </c>
      <c r="G50" s="19">
        <v>5.4</v>
      </c>
      <c r="H50" s="13">
        <v>210</v>
      </c>
      <c r="I50" s="13" t="s">
        <v>187</v>
      </c>
      <c r="J50" s="13" t="s">
        <v>188</v>
      </c>
      <c r="K50" s="13">
        <v>30</v>
      </c>
    </row>
    <row r="51" spans="1:11" x14ac:dyDescent="0.3">
      <c r="A51" s="19">
        <v>50</v>
      </c>
      <c r="B51" s="13" t="s">
        <v>62</v>
      </c>
      <c r="C51" s="13" t="s">
        <v>47</v>
      </c>
      <c r="D51" s="13" t="s">
        <v>56</v>
      </c>
      <c r="E51" s="13" t="s">
        <v>7</v>
      </c>
      <c r="F51" s="19">
        <v>3000</v>
      </c>
      <c r="G51" s="19">
        <v>5.3</v>
      </c>
      <c r="H51" s="13">
        <v>420</v>
      </c>
      <c r="I51" s="13" t="s">
        <v>189</v>
      </c>
      <c r="J51" s="13" t="s">
        <v>190</v>
      </c>
      <c r="K51" s="13">
        <v>85</v>
      </c>
    </row>
    <row r="52" spans="1:11" x14ac:dyDescent="0.3">
      <c r="A52" s="19">
        <v>51</v>
      </c>
      <c r="B52" s="13" t="s">
        <v>63</v>
      </c>
      <c r="C52" s="13" t="s">
        <v>58</v>
      </c>
      <c r="D52" s="13" t="s">
        <v>52</v>
      </c>
      <c r="E52" s="13" t="s">
        <v>7</v>
      </c>
      <c r="F52" s="19">
        <v>1700</v>
      </c>
      <c r="G52" s="19">
        <v>17.5</v>
      </c>
      <c r="H52" s="13">
        <v>240</v>
      </c>
      <c r="I52" s="13" t="s">
        <v>191</v>
      </c>
      <c r="J52" s="13" t="s">
        <v>177</v>
      </c>
      <c r="K52" s="13">
        <v>150</v>
      </c>
    </row>
    <row r="53" spans="1:11" x14ac:dyDescent="0.3">
      <c r="A53" s="19">
        <v>52</v>
      </c>
      <c r="B53" s="13" t="s">
        <v>64</v>
      </c>
      <c r="C53" s="13" t="s">
        <v>58</v>
      </c>
      <c r="D53" s="13" t="s">
        <v>56</v>
      </c>
      <c r="E53" s="13" t="s">
        <v>7</v>
      </c>
      <c r="F53" s="19">
        <v>22000</v>
      </c>
      <c r="G53" s="19">
        <v>12.6</v>
      </c>
      <c r="H53" s="13">
        <v>160</v>
      </c>
      <c r="I53" s="13" t="s">
        <v>192</v>
      </c>
      <c r="J53" s="13" t="s">
        <v>193</v>
      </c>
      <c r="K53" s="13">
        <v>120</v>
      </c>
    </row>
    <row r="54" spans="1:11" x14ac:dyDescent="0.3">
      <c r="A54" s="19">
        <v>53</v>
      </c>
      <c r="B54" s="13" t="s">
        <v>34</v>
      </c>
      <c r="C54" s="13" t="s">
        <v>58</v>
      </c>
      <c r="D54" s="13" t="s">
        <v>56</v>
      </c>
      <c r="E54" s="13" t="s">
        <v>7</v>
      </c>
      <c r="F54" s="19">
        <v>3500</v>
      </c>
      <c r="G54" s="19">
        <v>64.599999999999994</v>
      </c>
      <c r="H54" s="13">
        <v>250</v>
      </c>
      <c r="I54" s="13" t="s">
        <v>194</v>
      </c>
      <c r="J54" s="13" t="s">
        <v>155</v>
      </c>
      <c r="K54" s="13">
        <v>40</v>
      </c>
    </row>
    <row r="55" spans="1:11" x14ac:dyDescent="0.3">
      <c r="A55" s="19">
        <v>54</v>
      </c>
      <c r="B55" s="13" t="s">
        <v>65</v>
      </c>
      <c r="C55" s="13" t="s">
        <v>47</v>
      </c>
      <c r="D55" s="13" t="s">
        <v>52</v>
      </c>
      <c r="E55" s="13" t="s">
        <v>7</v>
      </c>
      <c r="F55" s="19">
        <v>3100</v>
      </c>
      <c r="G55" s="19">
        <v>25.3</v>
      </c>
      <c r="H55" s="13">
        <v>380</v>
      </c>
      <c r="I55" s="13" t="s">
        <v>195</v>
      </c>
      <c r="J55" s="13" t="s">
        <v>196</v>
      </c>
      <c r="K55" s="13">
        <v>65</v>
      </c>
    </row>
    <row r="56" spans="1:11" x14ac:dyDescent="0.3">
      <c r="A56" s="19">
        <v>55</v>
      </c>
      <c r="B56" s="13" t="s">
        <v>66</v>
      </c>
      <c r="C56" s="13" t="s">
        <v>47</v>
      </c>
      <c r="D56" s="13" t="s">
        <v>48</v>
      </c>
      <c r="E56" s="13" t="s">
        <v>7</v>
      </c>
      <c r="F56" s="19">
        <v>2300</v>
      </c>
      <c r="G56" s="19">
        <v>6.9</v>
      </c>
      <c r="H56" s="13">
        <v>340</v>
      </c>
      <c r="I56" s="13" t="s">
        <v>197</v>
      </c>
      <c r="J56" s="13" t="s">
        <v>177</v>
      </c>
      <c r="K56" s="13">
        <v>50</v>
      </c>
    </row>
    <row r="57" spans="1:11" x14ac:dyDescent="0.3">
      <c r="A57" s="19">
        <v>56</v>
      </c>
      <c r="B57" s="13" t="s">
        <v>67</v>
      </c>
      <c r="C57" s="13" t="s">
        <v>47</v>
      </c>
      <c r="D57" s="13" t="s">
        <v>48</v>
      </c>
      <c r="E57" s="13" t="s">
        <v>7</v>
      </c>
      <c r="F57" s="19">
        <v>1500</v>
      </c>
      <c r="G57" s="19">
        <v>4.2</v>
      </c>
      <c r="H57" s="13">
        <v>380</v>
      </c>
      <c r="I57" s="13" t="s">
        <v>198</v>
      </c>
      <c r="J57" s="13" t="s">
        <v>199</v>
      </c>
      <c r="K57" s="13">
        <v>30</v>
      </c>
    </row>
    <row r="58" spans="1:11" x14ac:dyDescent="0.3">
      <c r="A58" s="19">
        <v>57</v>
      </c>
      <c r="B58" s="13" t="s">
        <v>68</v>
      </c>
      <c r="C58" s="13" t="s">
        <v>47</v>
      </c>
      <c r="D58" s="13" t="s">
        <v>56</v>
      </c>
      <c r="E58" s="13" t="s">
        <v>7</v>
      </c>
      <c r="F58" s="19">
        <v>1500</v>
      </c>
      <c r="G58" s="19">
        <v>7.8</v>
      </c>
      <c r="H58" s="13">
        <v>390</v>
      </c>
      <c r="I58" s="13" t="s">
        <v>200</v>
      </c>
      <c r="J58" s="13" t="s">
        <v>159</v>
      </c>
      <c r="K58" s="13">
        <v>40</v>
      </c>
    </row>
    <row r="59" spans="1:11" x14ac:dyDescent="0.3">
      <c r="A59" s="19">
        <v>58</v>
      </c>
      <c r="B59" s="13" t="s">
        <v>69</v>
      </c>
      <c r="C59" s="13" t="s">
        <v>47</v>
      </c>
      <c r="D59" s="13" t="s">
        <v>48</v>
      </c>
      <c r="E59" s="13" t="s">
        <v>7</v>
      </c>
      <c r="F59" s="19">
        <v>2000</v>
      </c>
      <c r="G59" s="19">
        <v>5.0999999999999996</v>
      </c>
      <c r="H59" s="13">
        <v>330</v>
      </c>
      <c r="I59" s="13" t="s">
        <v>201</v>
      </c>
      <c r="J59" s="13" t="s">
        <v>161</v>
      </c>
      <c r="K59" s="13">
        <v>55</v>
      </c>
    </row>
    <row r="60" spans="1:11" x14ac:dyDescent="0.3">
      <c r="A60" s="19">
        <v>59</v>
      </c>
      <c r="B60" s="13" t="s">
        <v>70</v>
      </c>
      <c r="C60" s="13" t="s">
        <v>47</v>
      </c>
      <c r="D60" s="13" t="s">
        <v>52</v>
      </c>
      <c r="E60" s="13" t="s">
        <v>7</v>
      </c>
      <c r="F60" s="19">
        <v>1800</v>
      </c>
      <c r="G60" s="19">
        <v>10.4</v>
      </c>
      <c r="H60" s="13">
        <v>510</v>
      </c>
      <c r="I60" s="13" t="s">
        <v>202</v>
      </c>
      <c r="J60" s="13" t="s">
        <v>203</v>
      </c>
      <c r="K60" s="13">
        <v>85</v>
      </c>
    </row>
    <row r="61" spans="1:11" x14ac:dyDescent="0.3">
      <c r="A61" s="19">
        <v>60</v>
      </c>
      <c r="B61" s="13" t="s">
        <v>71</v>
      </c>
      <c r="C61" s="13" t="s">
        <v>47</v>
      </c>
      <c r="D61" s="13" t="s">
        <v>48</v>
      </c>
      <c r="E61" s="13" t="s">
        <v>7</v>
      </c>
      <c r="F61" s="19">
        <v>2500</v>
      </c>
      <c r="G61" s="19">
        <v>3.5</v>
      </c>
      <c r="H61" s="13">
        <v>320</v>
      </c>
      <c r="I61" s="13" t="s">
        <v>204</v>
      </c>
      <c r="J61" s="13" t="s">
        <v>205</v>
      </c>
      <c r="K61" s="13">
        <v>100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31D71-FD7A-4C1A-865E-8872944017D7}">
  <dimension ref="A1:J21"/>
  <sheetViews>
    <sheetView tabSelected="1" workbookViewId="0">
      <selection activeCell="J8" sqref="J8"/>
    </sheetView>
  </sheetViews>
  <sheetFormatPr defaultRowHeight="14.4" x14ac:dyDescent="0.3"/>
  <cols>
    <col min="1" max="1" width="39.88671875" customWidth="1"/>
    <col min="2" max="2" width="5.5546875" customWidth="1"/>
    <col min="3" max="3" width="8" customWidth="1"/>
    <col min="4" max="4" width="9" customWidth="1"/>
    <col min="5" max="5" width="9.109375" customWidth="1"/>
    <col min="6" max="7" width="19.33203125" customWidth="1"/>
    <col min="8" max="8" width="9.6640625" customWidth="1"/>
  </cols>
  <sheetData>
    <row r="1" spans="1:10" ht="13.8" customHeight="1" x14ac:dyDescent="0.3">
      <c r="A1" s="10" t="s">
        <v>211</v>
      </c>
      <c r="B1" s="10"/>
      <c r="C1" s="10"/>
      <c r="D1" s="10"/>
      <c r="E1" s="10"/>
      <c r="F1" s="10"/>
      <c r="G1" s="10"/>
      <c r="H1" s="8"/>
      <c r="I1" s="8"/>
      <c r="J1" s="8"/>
    </row>
    <row r="2" spans="1:10" ht="17.399999999999999" customHeight="1" x14ac:dyDescent="0.3">
      <c r="A2" s="10" t="s">
        <v>0</v>
      </c>
      <c r="B2" s="10" t="s">
        <v>1</v>
      </c>
      <c r="C2" s="10" t="s">
        <v>2</v>
      </c>
      <c r="D2" s="10" t="s">
        <v>3</v>
      </c>
      <c r="E2" s="10" t="s">
        <v>4</v>
      </c>
      <c r="F2" s="10" t="s">
        <v>206</v>
      </c>
      <c r="G2" s="10" t="s">
        <v>208</v>
      </c>
      <c r="H2" s="8"/>
      <c r="I2" s="8"/>
      <c r="J2" s="8"/>
    </row>
    <row r="3" spans="1:10" ht="15" customHeight="1" x14ac:dyDescent="0.3">
      <c r="A3" s="11">
        <v>1</v>
      </c>
      <c r="B3" s="11" t="s">
        <v>8</v>
      </c>
      <c r="C3" s="11" t="s">
        <v>6</v>
      </c>
      <c r="D3" s="11" t="s">
        <v>38</v>
      </c>
      <c r="E3" s="11" t="s">
        <v>7</v>
      </c>
      <c r="F3" s="11">
        <v>475000</v>
      </c>
      <c r="G3" s="11">
        <v>134</v>
      </c>
      <c r="H3" s="9"/>
      <c r="I3" s="9"/>
      <c r="J3" s="9"/>
    </row>
    <row r="4" spans="1:10" ht="15" customHeight="1" x14ac:dyDescent="0.3">
      <c r="A4" s="11">
        <v>2</v>
      </c>
      <c r="B4" s="11" t="s">
        <v>9</v>
      </c>
      <c r="C4" s="11" t="s">
        <v>6</v>
      </c>
      <c r="D4" s="11" t="s">
        <v>39</v>
      </c>
      <c r="E4" s="11" t="s">
        <v>7</v>
      </c>
      <c r="F4" s="11">
        <v>239000</v>
      </c>
      <c r="G4" s="11">
        <v>206</v>
      </c>
      <c r="H4" s="9"/>
      <c r="I4" s="9"/>
      <c r="J4" s="9"/>
    </row>
    <row r="5" spans="1:10" ht="15" customHeight="1" x14ac:dyDescent="0.3">
      <c r="A5" s="11">
        <v>7</v>
      </c>
      <c r="B5" s="11" t="s">
        <v>14</v>
      </c>
      <c r="C5" s="11" t="s">
        <v>6</v>
      </c>
      <c r="D5" s="11" t="s">
        <v>44</v>
      </c>
      <c r="E5" s="11" t="s">
        <v>7</v>
      </c>
      <c r="F5" s="11">
        <v>88000</v>
      </c>
      <c r="G5" s="11">
        <v>293</v>
      </c>
      <c r="H5" s="9"/>
      <c r="I5" s="9"/>
      <c r="J5" s="9"/>
    </row>
    <row r="6" spans="1:10" ht="21" customHeight="1" x14ac:dyDescent="0.3">
      <c r="A6" s="21">
        <v>3</v>
      </c>
      <c r="B6" s="23" t="s">
        <v>10</v>
      </c>
      <c r="C6" s="23" t="s">
        <v>6</v>
      </c>
      <c r="D6" s="21" t="s">
        <v>40</v>
      </c>
      <c r="E6" s="21" t="s">
        <v>7</v>
      </c>
      <c r="F6" s="21">
        <v>81000</v>
      </c>
      <c r="G6" s="21">
        <v>345</v>
      </c>
    </row>
    <row r="7" spans="1:10" ht="19.2" customHeight="1" x14ac:dyDescent="0.3">
      <c r="A7" s="22">
        <v>8</v>
      </c>
      <c r="B7" s="24" t="s">
        <v>15</v>
      </c>
      <c r="C7" s="24" t="s">
        <v>6</v>
      </c>
      <c r="D7" s="22" t="s">
        <v>45</v>
      </c>
      <c r="E7" s="22" t="s">
        <v>7</v>
      </c>
      <c r="F7" s="22">
        <v>79000</v>
      </c>
      <c r="G7" s="22">
        <v>362</v>
      </c>
      <c r="H7" s="8"/>
      <c r="I7" s="8"/>
      <c r="J7" s="8"/>
    </row>
    <row r="8" spans="1:10" ht="15" customHeight="1" x14ac:dyDescent="0.3">
      <c r="A8" s="11">
        <v>4</v>
      </c>
      <c r="B8" s="11" t="s">
        <v>11</v>
      </c>
      <c r="C8" s="11" t="s">
        <v>6</v>
      </c>
      <c r="D8" s="11" t="s">
        <v>41</v>
      </c>
      <c r="E8" s="11" t="s">
        <v>7</v>
      </c>
      <c r="F8" s="11">
        <v>78000</v>
      </c>
      <c r="G8" s="11">
        <v>140</v>
      </c>
      <c r="H8" s="9"/>
      <c r="I8" s="9"/>
      <c r="J8" s="9"/>
    </row>
    <row r="9" spans="1:10" ht="15" customHeight="1" x14ac:dyDescent="0.3">
      <c r="A9" s="11">
        <v>6</v>
      </c>
      <c r="B9" s="11" t="s">
        <v>13</v>
      </c>
      <c r="C9" s="11" t="s">
        <v>6</v>
      </c>
      <c r="D9" s="11" t="s">
        <v>43</v>
      </c>
      <c r="E9" s="11" t="s">
        <v>7</v>
      </c>
      <c r="F9" s="11">
        <v>65000</v>
      </c>
      <c r="G9" s="11">
        <v>146</v>
      </c>
      <c r="H9" s="9"/>
      <c r="I9" s="9"/>
      <c r="J9" s="9"/>
    </row>
    <row r="10" spans="1:10" ht="15" customHeight="1" x14ac:dyDescent="0.3">
      <c r="A10" s="11">
        <v>10</v>
      </c>
      <c r="B10" s="11" t="s">
        <v>17</v>
      </c>
      <c r="C10" s="11" t="s">
        <v>6</v>
      </c>
      <c r="D10" s="11" t="s">
        <v>40</v>
      </c>
      <c r="E10" s="11" t="s">
        <v>7</v>
      </c>
      <c r="F10" s="11">
        <v>58000</v>
      </c>
      <c r="G10" s="11">
        <v>410</v>
      </c>
      <c r="H10" s="9"/>
      <c r="I10" s="9"/>
      <c r="J10" s="9"/>
    </row>
    <row r="11" spans="1:10" x14ac:dyDescent="0.3">
      <c r="A11" s="12">
        <v>5</v>
      </c>
      <c r="B11" s="12" t="s">
        <v>12</v>
      </c>
      <c r="C11" s="12" t="s">
        <v>6</v>
      </c>
      <c r="D11" s="12" t="s">
        <v>42</v>
      </c>
      <c r="E11" s="12" t="s">
        <v>7</v>
      </c>
      <c r="F11" s="12">
        <v>55000</v>
      </c>
      <c r="G11" s="12">
        <v>211</v>
      </c>
    </row>
    <row r="12" spans="1:10" x14ac:dyDescent="0.3">
      <c r="A12" s="12"/>
      <c r="B12" s="12"/>
      <c r="C12" s="12"/>
      <c r="D12" s="12"/>
      <c r="E12" s="12"/>
      <c r="F12" s="12"/>
      <c r="G12" s="12"/>
    </row>
    <row r="13" spans="1:10" x14ac:dyDescent="0.3">
      <c r="A13" s="12" t="s">
        <v>212</v>
      </c>
      <c r="B13" s="12"/>
      <c r="C13" s="12"/>
      <c r="D13" s="12"/>
      <c r="E13" s="12"/>
      <c r="F13" s="12"/>
      <c r="G13" s="12"/>
    </row>
    <row r="14" spans="1:10" x14ac:dyDescent="0.3">
      <c r="A14" s="12" t="s">
        <v>0</v>
      </c>
      <c r="B14" s="12" t="s">
        <v>1</v>
      </c>
      <c r="C14" s="12" t="s">
        <v>2</v>
      </c>
      <c r="D14" s="12" t="s">
        <v>3</v>
      </c>
      <c r="E14" s="12" t="s">
        <v>4</v>
      </c>
      <c r="F14" s="12" t="s">
        <v>206</v>
      </c>
      <c r="G14" s="12" t="s">
        <v>208</v>
      </c>
    </row>
    <row r="15" spans="1:10" x14ac:dyDescent="0.3">
      <c r="A15" s="12">
        <v>31</v>
      </c>
      <c r="B15" s="12" t="s">
        <v>72</v>
      </c>
      <c r="C15" s="12" t="s">
        <v>47</v>
      </c>
      <c r="D15" s="12" t="s">
        <v>48</v>
      </c>
      <c r="E15" s="12" t="s">
        <v>7</v>
      </c>
      <c r="F15" s="12">
        <v>900</v>
      </c>
      <c r="G15" s="12">
        <v>250</v>
      </c>
    </row>
    <row r="16" spans="1:10" x14ac:dyDescent="0.3">
      <c r="A16" s="12">
        <v>41</v>
      </c>
      <c r="B16" s="12" t="s">
        <v>46</v>
      </c>
      <c r="C16" s="12" t="s">
        <v>47</v>
      </c>
      <c r="D16" s="12" t="s">
        <v>48</v>
      </c>
      <c r="E16" s="12" t="s">
        <v>7</v>
      </c>
      <c r="F16" s="12">
        <v>900</v>
      </c>
      <c r="G16" s="12">
        <v>230</v>
      </c>
    </row>
    <row r="17" spans="1:7" x14ac:dyDescent="0.3">
      <c r="A17" s="12">
        <v>36</v>
      </c>
      <c r="B17" s="12" t="s">
        <v>79</v>
      </c>
      <c r="C17" s="12" t="s">
        <v>47</v>
      </c>
      <c r="D17" s="12" t="s">
        <v>56</v>
      </c>
      <c r="E17" s="12" t="s">
        <v>7</v>
      </c>
      <c r="F17" s="12">
        <v>850</v>
      </c>
      <c r="G17" s="12">
        <v>500</v>
      </c>
    </row>
    <row r="18" spans="1:7" x14ac:dyDescent="0.3">
      <c r="A18" s="12">
        <v>32</v>
      </c>
      <c r="B18" s="12" t="s">
        <v>73</v>
      </c>
      <c r="C18" s="12" t="s">
        <v>47</v>
      </c>
      <c r="D18" s="12" t="s">
        <v>54</v>
      </c>
      <c r="E18" s="12" t="s">
        <v>7</v>
      </c>
      <c r="F18" s="12">
        <v>620</v>
      </c>
      <c r="G18" s="12">
        <v>400</v>
      </c>
    </row>
    <row r="19" spans="1:7" x14ac:dyDescent="0.3">
      <c r="A19" s="12"/>
      <c r="B19" s="12"/>
      <c r="C19" s="12"/>
      <c r="D19" s="12"/>
      <c r="E19" s="12"/>
      <c r="F19" s="12"/>
      <c r="G19" s="12"/>
    </row>
    <row r="20" spans="1:7" x14ac:dyDescent="0.3">
      <c r="A20" s="12" t="s">
        <v>213</v>
      </c>
      <c r="B20" s="12">
        <v>2.5000000000000001E-2</v>
      </c>
      <c r="C20" s="12"/>
      <c r="D20" s="12"/>
      <c r="E20" s="12"/>
      <c r="F20" s="12"/>
      <c r="G20" s="12"/>
    </row>
    <row r="21" spans="1:7" x14ac:dyDescent="0.3">
      <c r="A21" t="s">
        <v>214</v>
      </c>
      <c r="B21">
        <v>43.916666666666664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E5E5B-9E9D-4912-AB0A-6464E409F50A}">
  <dimension ref="A1:B9"/>
  <sheetViews>
    <sheetView workbookViewId="0">
      <selection activeCell="B15" sqref="B15"/>
    </sheetView>
  </sheetViews>
  <sheetFormatPr defaultRowHeight="14.4" x14ac:dyDescent="0.3"/>
  <cols>
    <col min="1" max="1" width="21.88671875" customWidth="1"/>
    <col min="2" max="2" width="32" customWidth="1"/>
  </cols>
  <sheetData>
    <row r="1" spans="1:2" ht="15" thickBot="1" x14ac:dyDescent="0.35">
      <c r="A1" s="3" t="s">
        <v>84</v>
      </c>
      <c r="B1" s="4" t="s">
        <v>85</v>
      </c>
    </row>
    <row r="2" spans="1:2" ht="15" customHeight="1" x14ac:dyDescent="0.3">
      <c r="A2" s="6" t="s">
        <v>86</v>
      </c>
      <c r="B2" s="2">
        <f>AVERAGE(VstupneData!H2:H61)</f>
        <v>303.26666666666665</v>
      </c>
    </row>
    <row r="3" spans="1:2" x14ac:dyDescent="0.3">
      <c r="A3" s="5" t="s">
        <v>87</v>
      </c>
      <c r="B3" s="1">
        <f>MODE(VstupneData!H2:H61)</f>
        <v>250</v>
      </c>
    </row>
    <row r="4" spans="1:2" ht="15" customHeight="1" x14ac:dyDescent="0.3">
      <c r="A4" s="5" t="s">
        <v>88</v>
      </c>
      <c r="B4" s="1">
        <f>MEDIAN(VstupneData!H2:H61)</f>
        <v>293.5</v>
      </c>
    </row>
    <row r="5" spans="1:2" ht="15" customHeight="1" x14ac:dyDescent="0.3">
      <c r="A5" s="5" t="s">
        <v>89</v>
      </c>
      <c r="B5" s="1">
        <f>MAX(VstupneData!H2:H61)</f>
        <v>672</v>
      </c>
    </row>
    <row r="6" spans="1:2" ht="15" customHeight="1" x14ac:dyDescent="0.3">
      <c r="A6" s="5" t="s">
        <v>90</v>
      </c>
      <c r="B6" s="1">
        <f>MIN(VstupneData!H2:H61)</f>
        <v>104</v>
      </c>
    </row>
    <row r="7" spans="1:2" ht="15" customHeight="1" x14ac:dyDescent="0.3">
      <c r="A7" s="5" t="s">
        <v>91</v>
      </c>
      <c r="B7" s="1">
        <f>B5-B6</f>
        <v>568</v>
      </c>
    </row>
    <row r="8" spans="1:2" ht="15" customHeight="1" x14ac:dyDescent="0.3">
      <c r="A8" s="5" t="s">
        <v>92</v>
      </c>
      <c r="B8" s="1">
        <f>_xlfn.VAR.P(VstupneData!H2:H61)</f>
        <v>20428.495555555557</v>
      </c>
    </row>
    <row r="9" spans="1:2" ht="15" customHeight="1" x14ac:dyDescent="0.3">
      <c r="A9" s="5" t="s">
        <v>93</v>
      </c>
      <c r="B9" s="1">
        <f>_xlfn.STDEV.P(VstupneData!H2:H61)</f>
        <v>142.92828815722785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F4752-5444-4722-A8B0-922DB7B1BC68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5</vt:i4>
      </vt:variant>
    </vt:vector>
  </HeadingPairs>
  <TitlesOfParts>
    <vt:vector size="5" baseType="lpstr">
      <vt:lpstr>ZakladneInfo</vt:lpstr>
      <vt:lpstr>VstupneData</vt:lpstr>
      <vt:lpstr>VystupneData</vt:lpstr>
      <vt:lpstr>Charakteristiky</vt:lpstr>
      <vt:lpstr>PomocneUdaje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Ryoka re</dc:creator>
  <cp:lastModifiedBy>Roman Vandenko</cp:lastModifiedBy>
  <dcterms:created xsi:type="dcterms:W3CDTF">2015-06-05T18:17:20Z</dcterms:created>
  <dcterms:modified xsi:type="dcterms:W3CDTF">2024-12-12T02:31:39Z</dcterms:modified>
</cp:coreProperties>
</file>