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exwe\Desktop\"/>
    </mc:Choice>
  </mc:AlternateContent>
  <xr:revisionPtr revIDLastSave="0" documentId="13_ncr:1_{85A614F8-FE5C-4C63-847F-DB5AD24A69A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ZakladneInfo" sheetId="4" r:id="rId1"/>
    <sheet name="VstupneData" sheetId="1" r:id="rId2"/>
    <sheet name="VystupneData" sheetId="2" r:id="rId3"/>
    <sheet name="Charakteristik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<sst xmlns="http://schemas.openxmlformats.org/spreadsheetml/2006/main" count="455" uniqueCount="223">
  <si>
    <t>Poradové číslo</t>
  </si>
  <si>
    <t>Názov sídla</t>
  </si>
  <si>
    <t>Typ sídla</t>
  </si>
  <si>
    <t>Kraj</t>
  </si>
  <si>
    <t>Štát</t>
  </si>
  <si>
    <t>Počet obyvateľov</t>
  </si>
  <si>
    <t>Rozloha (km^2)</t>
  </si>
  <si>
    <t>Nadmorská výška (m)</t>
  </si>
  <si>
    <t>Najkratšia cestná vzdialenosť od Košíc</t>
  </si>
  <si>
    <t>Mesto</t>
  </si>
  <si>
    <t>Slovensko</t>
  </si>
  <si>
    <t>Bratislava</t>
  </si>
  <si>
    <t>Košice</t>
  </si>
  <si>
    <t>Žilina</t>
  </si>
  <si>
    <t>Nitra</t>
  </si>
  <si>
    <t>Trenčín</t>
  </si>
  <si>
    <t>Trnava</t>
  </si>
  <si>
    <t>Prešov</t>
  </si>
  <si>
    <t>Banská Bystrica</t>
  </si>
  <si>
    <t>Poprad</t>
  </si>
  <si>
    <t>Martin</t>
  </si>
  <si>
    <t>Ružomberok</t>
  </si>
  <si>
    <t>Michalovce</t>
  </si>
  <si>
    <t>Humenné</t>
  </si>
  <si>
    <t>Spišská Nová Ves</t>
  </si>
  <si>
    <t>Komárno</t>
  </si>
  <si>
    <t>Hlohovec</t>
  </si>
  <si>
    <t>Lučenec</t>
  </si>
  <si>
    <t>Levice</t>
  </si>
  <si>
    <t>Nové Zámky</t>
  </si>
  <si>
    <t>Senica</t>
  </si>
  <si>
    <t>Zvolen</t>
  </si>
  <si>
    <t>Šaľa</t>
  </si>
  <si>
    <t>Piešťany</t>
  </si>
  <si>
    <t>Prievidza</t>
  </si>
  <si>
    <t>Liptovský Mikuláš</t>
  </si>
  <si>
    <t>Topoľčany</t>
  </si>
  <si>
    <t>Bardejov</t>
  </si>
  <si>
    <t>Trebišov</t>
  </si>
  <si>
    <t>Čadca</t>
  </si>
  <si>
    <t>Dolný Kubín</t>
  </si>
  <si>
    <t>Bratislavský kraj</t>
  </si>
  <si>
    <t>Košický kraj</t>
  </si>
  <si>
    <t>Žilinský kraj</t>
  </si>
  <si>
    <t>Nitriansky kraj</t>
  </si>
  <si>
    <t>Trenčiansky kraj</t>
  </si>
  <si>
    <t>Trnavský kraj</t>
  </si>
  <si>
    <t>Prešovský kraj</t>
  </si>
  <si>
    <t>Banskobystrický kraj</t>
  </si>
  <si>
    <t>1.0; 2.5; 5.4; 12.5; 17.8; 21.0; 23.0; 22.5; 18.0; 12.0; 6.0; 2.5</t>
  </si>
  <si>
    <t>-2.0; 0.0; 4.0; 11.0; 16.0; 19.5; 22.0; 21.5; 16.5; 10.0; 4.0; -1.0</t>
  </si>
  <si>
    <t>-1.5; 1.0; 4.5; 10.5; 15.5; 19.0; 21.5; 21.0; 16.0; 9.5; 3.5; -1.5</t>
  </si>
  <si>
    <t>0.5; 2.0; 6.0; 13.0; 18.0; 21.5; 23.5; 23.0; 18.5; 11.5; 5.5; 1.0</t>
  </si>
  <si>
    <t>-3.0; 0.0; 3.0; 9.5; 15.0; 18.5; 20.5; 20.0; 15.5; 9.0; 3.0; -2.0</t>
  </si>
  <si>
    <t>-2.5; 0.5; 4.0; 11.0; 16.0; 19.0; 21.0; 20.5; 16.0; 9.5; 3.5; -1.5</t>
  </si>
  <si>
    <t>0.0; 2.0; 5.0; 11.5; 17.5; 20.5; 23.0; 22.5; 17.5; 11.0; 5.0; 0.0</t>
  </si>
  <si>
    <t>1.5; 3.0; 6.5; 13.5; 18.5; 22.0; 24.0; 23.5; 19.0; 12.5; 6.5; 2.0</t>
  </si>
  <si>
    <t>-5.0; -2.5; 2.0; 8.0; 13.0; 16.5; 18.5; 18.0; 14.0; 8.0; 2.0; -3.0</t>
  </si>
  <si>
    <t>-3.5; -1.0; 3.0; 10.0; 15.5; 19.0; 21.0; 20.5; 15.5; 9.0; 3.0; -2.5</t>
  </si>
  <si>
    <t>-4.0; -1.5; 2.5; 9.0; 14.0; 17.5; 20.0; 19.5; 14.5; 8.5; 2.5; -3.5</t>
  </si>
  <si>
    <t>-6.0; -3.0; 1.5; 7.0; 12.5; 16.0; 18.0; 17.5; 13.0; 7.0; 1.0; -4.5</t>
  </si>
  <si>
    <t>-1.5; 1.0; 4.5; 11.0; 16.0; 19.5; 21.5; 21.0; 16.5; 10.0; 4.5; -1.0</t>
  </si>
  <si>
    <t>1.0; 2.5; 6.0; 13.5; 18.5; 22.0; 24.0; 23.5; 19.0; 12.5; 6.5; 2.5</t>
  </si>
  <si>
    <t>0.5; 2.0; 5.5; 12.5; 17.5; 21.0; 23.0; 22.5; 18.0; 11.5; 5.5; 1.0</t>
  </si>
  <si>
    <t>1.0; 2.5; 6.0; 13.5; 19.0; 22.5; 24.5; 24.0; 19.5; 13.0; 7.0; 2.5</t>
  </si>
  <si>
    <t>1.0; 2.5; 6.5; 13.5; 19.0; 22.5; 24.5; 24.0; 19.5; 13.0; 7.0; 2.5</t>
  </si>
  <si>
    <t>1.0; 3.0; 6.5; 13.0; 18.5; 22.0; 24.0; 23.5; 19.0; 12.5; 6.5; 2.0</t>
  </si>
  <si>
    <t>1.5; 3.0; 7.0; 14.0; 19.5; 23.0; 25.0; 24.5; 20.0; 13.5; 7.5; 3.0</t>
  </si>
  <si>
    <t>0.5; 2.5; 6.0; 13.0; 18.0; 21.5; 23.5; 23.0; 18.5; 12.0; 6.0; 1.5</t>
  </si>
  <si>
    <t>1.0; 2.5; 6.5; 13.5; 18.5; 22.0; 24.0; 23.5; 19.0; 12.5; 6.5; 2.0</t>
  </si>
  <si>
    <t>-3.0; 0.0; 3.0; 9.0; 14.5; 18.0; 20.0; 19.5; 14.5; 9.0; 3.0; -2.0</t>
  </si>
  <si>
    <t>-4.5; -1.5; 3.0; 9.5; 15.0; 18.5; 20.5; 20.0; 15.0; 8.5; 2.5; -3.5</t>
  </si>
  <si>
    <t>-0.5; 1.5; 5.5; 12.0; 17.5; 21.0; 23.0; 22.5; 17.5; 11.0; 5.5; 0.0</t>
  </si>
  <si>
    <t>1.0; 2.5; 6.0; 12.5; 17.5; 21.0; 23.0; 22.5; 18.0; 11.5; 6.0; 1.5</t>
  </si>
  <si>
    <t>-1.5; 0.5; 5.0; 12.0; 17.0; 20.5; 23.0; 22.5; 17.5; 10.5; 5.0; -0.5</t>
  </si>
  <si>
    <t>0.5; 3.0; 6.5; 13.0; 18.0; 22.0; 24.0; 23.5; 19.0; 12.5; 6.5; 2.0</t>
  </si>
  <si>
    <t>Priemerná mesačná teplota za rok 2023 (Jan.-Dec.)</t>
  </si>
  <si>
    <t>Priemerný mesačný úhrn zrážok za rok 2023 (Jan.-Dec.)</t>
  </si>
  <si>
    <t>40.0; 35.0; 45.0; 50.0; 60.0; 70.0; 80.0; 75.0; 65.0; 55.0; 50.0; 45.0</t>
  </si>
  <si>
    <t>30.0; 25.0; 40.0; 55.0; 65.0; 75.0; 85.0; 80.0; 60.0; 50.0; 40.0; 35.0</t>
  </si>
  <si>
    <t>50.0; 45.0; 55.0; 60.0; 70.0; 80.0; 90.0; 85.0; 75.0; 65.0; 55.0; 50.0</t>
  </si>
  <si>
    <t>45.0; 40.0; 50.0; 55.0; 65.0; 75.0; 85.0; 80.0; 70.0; 60.0; 50.0; 45.0</t>
  </si>
  <si>
    <t>35.0; 30.0; 40.0; 50.0; 60.0; 70.0; 80.0; 75.0; 65.0; 55.0; 45.0; 40.0</t>
  </si>
  <si>
    <t>40.0; 35.0; 50.0; 60.0; 70.0; 80.0; 90.0; 85.0; 75.0; 65.0; 55.0; 45.0</t>
  </si>
  <si>
    <t>25.0; 20.0; 35.0; 50.0; 60.0; 70.0; 85.0; 80.0; 65.0; 55.0; 40.0; 30.0</t>
  </si>
  <si>
    <t>30.0; 25.0; 40.0; 55.0; 65.0; 75.0; 90.0; 85.0; 70.0; 60.0; 45.0; 35.0</t>
  </si>
  <si>
    <t>55.0; 50.0; 60.0; 65.0; 75.0; 85.0; 95.0; 90.0; 80.0; 70.0; 60.0; 50.0</t>
  </si>
  <si>
    <t>35.0; 30.0; 45.0; 55.0; 65.0; 75.0; 85.0; 80.0; 70.0; 60.0; 50.0; 40.0</t>
  </si>
  <si>
    <t>60.0; 55.0; 65.0; 70.0; 80.0; 90.0; 100.0; 95.0; 85.0; 75.0; 65.0; 55.0</t>
  </si>
  <si>
    <t>45.0; 40.0; 50.0; 60.0; 70.0; 80.0; 90.0; 85.0; 75.0; 65.0; 55.0; 50.0</t>
  </si>
  <si>
    <t>50.0; 45.0; 55.0; 65.0; 75.0; 85.0; 95.0; 90.0; 80.0; 70.0; 60.0; 50.0</t>
  </si>
  <si>
    <t>30.0; 25.0; 40.0; 55.0; 65.0; 75.0; 85.0; 80.0; 70.0; 60.0; 50.0; 35.0</t>
  </si>
  <si>
    <t>55.0; 50.0; 60.0; 70.0; 80.0; 90.0; 100.0; 95.0; 85.0; 75.0; 65.0; 55.0</t>
  </si>
  <si>
    <t>45.0; 40.0; 50.0; 65.0; 75.0; 85.0; 95.0; 90.0; 80.0; 70.0; 60.0; 45.0</t>
  </si>
  <si>
    <t>30.0; 25.0; 40.0; 50.0; 60.0; 70.0; 80.0; 75.0; 65.0; 55.0; 45.0; 40.0</t>
  </si>
  <si>
    <t>Bánovce nad Ondavou</t>
  </si>
  <si>
    <t>obec</t>
  </si>
  <si>
    <t>Košický</t>
  </si>
  <si>
    <t>-3; 0; 5; 11; 16; 19; 21; 20; 16; 11; 6; 1</t>
  </si>
  <si>
    <t>40; 35; 50; 60; 70; 75; 80; 75; 70; 60; 50; 45</t>
  </si>
  <si>
    <t>Koňany</t>
  </si>
  <si>
    <t>Trnavský</t>
  </si>
  <si>
    <t>-2; 1; 6; 11; 16; 18; 21; 21; 17; 11; 6; 2</t>
  </si>
  <si>
    <t>50; 45; 55; 60; 70; 75; 85; 80; 70; 60; 50; 45</t>
  </si>
  <si>
    <t>Nová Baňa</t>
  </si>
  <si>
    <t>Banskobystrický</t>
  </si>
  <si>
    <t>-5; -2; 3; 8; 12; 16; 18; 17; 13; 8; 3; -2</t>
  </si>
  <si>
    <t>35; 30; 45; 55; 60; 70; 80; 75; 65; 55; 45; 40</t>
  </si>
  <si>
    <t>Tvrdošín</t>
  </si>
  <si>
    <t>Žilinský</t>
  </si>
  <si>
    <t>-6; -3; 1; 6; 11; 14; 17; 16; 12; 7; 2; -3</t>
  </si>
  <si>
    <t>25; 20; 35; 50; 60; 70; 85; 80; 65; 55; 40; 30</t>
  </si>
  <si>
    <t>Lipany</t>
  </si>
  <si>
    <t>Prešovský</t>
  </si>
  <si>
    <t>-3; 1; 6; 11; 16; 20; 22; 22; 17; 12; 6; 1</t>
  </si>
  <si>
    <t>45; 40; 50; 60; 70; 80; 90; 85; 75; 65; 50; 40</t>
  </si>
  <si>
    <t>Rožňava</t>
  </si>
  <si>
    <t>mesto</t>
  </si>
  <si>
    <t>-3; 1; 6; 12; 16; 19; 21; 20; 17; 12; 6; 2</t>
  </si>
  <si>
    <t>40; 35; 50; 60; 70; 80; 90; 85; 75; 65; 55; 45</t>
  </si>
  <si>
    <t>Medzev</t>
  </si>
  <si>
    <t>-2; 2; 7; 12; 17; 19; 21; 20; 17; 11; 6; 2</t>
  </si>
  <si>
    <t>45; 40; 50; 60; 70; 75; 85; 80; 70; 60; 50; 45</t>
  </si>
  <si>
    <t>Hranovnica</t>
  </si>
  <si>
    <t>-3; 0; 5; 10; 15; 18; 20; 20; 16; 11; 5; 1</t>
  </si>
  <si>
    <t>40; 35; 50; 60; 70; 75; 85; 80; 70; 60; 50; 45</t>
  </si>
  <si>
    <t>Čakanovce</t>
  </si>
  <si>
    <t>-4; -2; 0; 5; 10; 14; 16; 15; 12; 7; 2; -2</t>
  </si>
  <si>
    <t>50; 40; 55; 65; 75; 85; 95; 90; 80; 70; 60; 50</t>
  </si>
  <si>
    <t>Terňa</t>
  </si>
  <si>
    <t>-5; -2; 2; 7; 12; 15; 17; 16; 13; 8; 3; -2</t>
  </si>
  <si>
    <t>30; 25; 40; 50; 60; 70; 80; 75; 65; 55; 45; 35</t>
  </si>
  <si>
    <t>Veľký Krtíš</t>
  </si>
  <si>
    <t>-2; 2; 7; 12; 17; 20; 23; 22; 18; 12; 7; 2</t>
  </si>
  <si>
    <t>Vranov nad Topľou</t>
  </si>
  <si>
    <t>-1; 3; 8; 13; 18; 21; 23; 22; 18; 13; 8; 3</t>
  </si>
  <si>
    <t>45; 40; 50; 60; 70; 80; 90; 85; 75; 65; 55; 50</t>
  </si>
  <si>
    <t>-4; -2; 3; 8; 13; 17; 19; 18; 14; 9; 4; -2</t>
  </si>
  <si>
    <t>Žarnovica</t>
  </si>
  <si>
    <t>-3; 1; 6; 12; 16; 19; 21; 20; 16; 10; 6; 1</t>
  </si>
  <si>
    <t>35; 30; 45; 55; 65; 75; 85; 80; 70; 60; 50; 45</t>
  </si>
  <si>
    <t>Zlatno</t>
  </si>
  <si>
    <t>-2; 0; 5; 11; 16; 19; 21; 20; 17; 11; 5; 1</t>
  </si>
  <si>
    <t>Rejdová</t>
  </si>
  <si>
    <t>-2; 1; 5; 10; 15; 19; 21; 20; 16; 11; 6; 2</t>
  </si>
  <si>
    <t>45; 40; 50; 60; 70; 75; 90; 85; 75; 65; 55; 45</t>
  </si>
  <si>
    <t>Svinica</t>
  </si>
  <si>
    <t>-3; 0; 5; 10; 15; 18; 20; 19; 15; 10; 5; 1</t>
  </si>
  <si>
    <t>50; 45; 55; 60; 70; 75; 90; 85; 75; 65; 55; 50</t>
  </si>
  <si>
    <t>Smolnícka</t>
  </si>
  <si>
    <t>-3; 0; 5; 10; 15; 19; 21; 20; 16; 11; 6; 2</t>
  </si>
  <si>
    <t>Veľké Revištia</t>
  </si>
  <si>
    <t>-5; -3; 2; 7; 12; 16; 18; 17; 12; 7; 2; -3</t>
  </si>
  <si>
    <t>40; 35; 50; 60; 70; 75; 90; 85; 75; 65; 55; 45</t>
  </si>
  <si>
    <t>Údol</t>
  </si>
  <si>
    <t>-4; -2; 0; 6; 10; 14; 16; 15; 11; 7; 2; -2</t>
  </si>
  <si>
    <t>50; 45; 55; 60; 70; 80; 95; 90; 80; 70; 60; 50</t>
  </si>
  <si>
    <t>Malá Hôrka</t>
  </si>
  <si>
    <t>-2; 0; 5; 10; 15; 18; 20; 20; 15; 10; 5; 0</t>
  </si>
  <si>
    <t>Lúčky</t>
  </si>
  <si>
    <t>-3; -1; 4; 9; 14; 17; 19; 18; 14; 9; 4; -1</t>
  </si>
  <si>
    <t>35; 30; 45; 55; 65; 70; 80; 75; 65; 55; 45; 40</t>
  </si>
  <si>
    <t>Píla</t>
  </si>
  <si>
    <t>Bratislavský</t>
  </si>
  <si>
    <t>-1; 2; 6; 11; 16; 20; 22; 22; 18; 12; 6; 2</t>
  </si>
  <si>
    <t>Žabokreky</t>
  </si>
  <si>
    <t>Trenčiansky</t>
  </si>
  <si>
    <t>-4; -2; 3; 8; 13; 16; 18; 17; 13; 8; 3; -2</t>
  </si>
  <si>
    <t>Heľpa</t>
  </si>
  <si>
    <t>-5; -3; 2; 7; 12; 15; 17; 16; 12; 7; 2; -3</t>
  </si>
  <si>
    <t>30; 25; 40; 50; 60; 70; 80; 75; 65; 55; 40; 35</t>
  </si>
  <si>
    <t>Kluknava</t>
  </si>
  <si>
    <t>-3; -1; 4; 10; 14; 18; 20; 19; 15; 10; 4; -1</t>
  </si>
  <si>
    <t>35; 30; 45; 55; 65; 75; 85; 80; 70; 60; 45; 40</t>
  </si>
  <si>
    <t>Drnava</t>
  </si>
  <si>
    <t>-2; 1; 5; 11; 16; 19; 21; 20; 16; 11; 5; 1</t>
  </si>
  <si>
    <t>40; 35; 50; 60; 70; 75; 90; 85; 75; 65; 50; 45</t>
  </si>
  <si>
    <t>Jablonov nad Turňou</t>
  </si>
  <si>
    <t>-1; 2; 7; 12; 17; 20; 23; 22; 18; 12; 7; 2</t>
  </si>
  <si>
    <t>50; 45; 55; 65; 75; 85; 95; 90; 80; 70; 60; 50</t>
  </si>
  <si>
    <t>Oravská Polhora</t>
  </si>
  <si>
    <t>-6; -4; 0; 6; 11; 14; 16; 15; 11; 6; 0; -4</t>
  </si>
  <si>
    <t>Dlhá nad Kysucou</t>
  </si>
  <si>
    <t>-3; -1; 4; 9; 14; 18; 21; 20; 16; 10; 5; 0</t>
  </si>
  <si>
    <t>35; 30; 45; 55; 65; 75; 90; 85; 70; 60; 50; 40</t>
  </si>
  <si>
    <t>Rozloha</t>
  </si>
  <si>
    <t>Nadmorská výška</t>
  </si>
  <si>
    <t>Teplota (°C)</t>
  </si>
  <si>
    <t>Zrážky (mm)</t>
  </si>
  <si>
    <t>Vzdialenosť od Košíc (km)</t>
  </si>
  <si>
    <t>-1; 3; 9; 13; 17; 21; 25; 24; 20; 14; 8; 3</t>
  </si>
  <si>
    <t>40; 30; 45; 60; 70; 80; 90; 85; 70; 60; 50; 40</t>
  </si>
  <si>
    <t>Nitriansky</t>
  </si>
  <si>
    <t>Tabuľka s mestami s počtom obyvateľov ≥ 50 000</t>
  </si>
  <si>
    <t>Tabuľka s obcami s počtom obyvateľov &lt; 1 000</t>
  </si>
  <si>
    <t>-4; 0; 4; 10; 14; 18; 20; 20; 15; 10; 5; 0</t>
  </si>
  <si>
    <t>45; 40; 50; 55; 60; 70; 80; 75; 65; 55; 45; 40</t>
  </si>
  <si>
    <t>Parametre</t>
  </si>
  <si>
    <t>Hodnota</t>
  </si>
  <si>
    <t>1. Aritmetický priemer</t>
  </si>
  <si>
    <t>2. Modus</t>
  </si>
  <si>
    <t>3. Medián</t>
  </si>
  <si>
    <t>4. Maximum</t>
  </si>
  <si>
    <t>5. Minimum</t>
  </si>
  <si>
    <t>6. Variačné rozpätie</t>
  </si>
  <si>
    <t>7. Rozptyl</t>
  </si>
  <si>
    <t>8. Smerodajná odchýlka</t>
  </si>
  <si>
    <t>Názov tímu</t>
  </si>
  <si>
    <t>Genialna banda</t>
  </si>
  <si>
    <t>Project Manager</t>
  </si>
  <si>
    <t>Zorochev Mykyta</t>
  </si>
  <si>
    <t>Developer</t>
  </si>
  <si>
    <t>Vandenko Roman</t>
  </si>
  <si>
    <t>Tester</t>
  </si>
  <si>
    <t>Shevchuk Rostyslav</t>
  </si>
  <si>
    <t>Data Analyser</t>
  </si>
  <si>
    <t>Churilov Bohdan</t>
  </si>
  <si>
    <t>Rok</t>
  </si>
  <si>
    <t>Verzia programu</t>
  </si>
  <si>
    <t>1.0</t>
  </si>
  <si>
    <t>Popis programu</t>
  </si>
  <si>
    <t>Program na analýzu dát a generovanie štatistík o mestách a obciach.</t>
  </si>
  <si>
    <t>Dátum vytvorenia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</si>
</sst>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E872-7BEC-49A1-826B-CE51DBB40205}">
  <dimension ref="A1:B9"/>
  <sheetViews>
    <sheetView tabSelected="1" workbookViewId="0">
      <selection activeCell="A2" sqref="A2"/>
    </sheetView>
  </sheetViews>
  <sheetFormatPr defaultRowHeight="15" x14ac:dyDescent="0.25"/>
  <cols>
    <col min="2" max="2" width="60.85546875" customWidth="1"/>
  </cols>
  <sheetData>
    <row r="1" spans="1:2" ht="30.75" thickBot="1" x14ac:dyDescent="0.3">
      <c r="A1" s="10" t="s">
        <v>207</v>
      </c>
      <c r="B1" s="12" t="s">
        <v>208</v>
      </c>
    </row>
    <row r="2" spans="1:2" ht="15" customHeight="1" x14ac:dyDescent="0.25">
      <c r="A2" s="18" t="s">
        <v>209</v>
      </c>
      <c r="B2" s="9" t="s">
        <v>210</v>
      </c>
    </row>
    <row r="3" spans="1:2" ht="15" customHeight="1" x14ac:dyDescent="0.25">
      <c r="A3" s="17" t="s">
        <v>211</v>
      </c>
      <c r="B3" s="8" t="s">
        <v>212</v>
      </c>
    </row>
    <row r="4" spans="1:2" ht="15" customHeight="1" x14ac:dyDescent="0.25">
      <c r="A4" s="17" t="s">
        <v>213</v>
      </c>
      <c r="B4" s="8" t="s">
        <v>214</v>
      </c>
    </row>
    <row r="5" spans="1:2" ht="15" customHeight="1" x14ac:dyDescent="0.25">
      <c r="A5" s="17" t="s">
        <v>215</v>
      </c>
      <c r="B5" s="8" t="s">
        <v>216</v>
      </c>
    </row>
    <row r="6" spans="1:2" x14ac:dyDescent="0.25">
      <c r="A6" s="17" t="s">
        <v>217</v>
      </c>
      <c r="B6" s="8">
        <v>2023</v>
      </c>
    </row>
    <row r="7" spans="1:2" ht="15" customHeight="1" x14ac:dyDescent="0.25">
      <c r="A7" s="17" t="s">
        <v>218</v>
      </c>
      <c r="B7" s="8" t="s">
        <v>219</v>
      </c>
    </row>
    <row r="8" spans="1:2" ht="15" customHeight="1" x14ac:dyDescent="0.25">
      <c r="A8" s="17" t="s">
        <v>220</v>
      </c>
      <c r="B8" s="8" t="s">
        <v>221</v>
      </c>
    </row>
    <row r="9" spans="1:2" ht="15" customHeight="1" x14ac:dyDescent="0.25">
      <c r="A9" s="17" t="s">
        <v>222</v>
      </c>
      <c r="B9" s="19">
        <v>45634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opLeftCell="A25" zoomScaleNormal="100" workbookViewId="0">
      <selection activeCell="H62" sqref="H62"/>
    </sheetView>
  </sheetViews>
  <sheetFormatPr defaultRowHeight="15" x14ac:dyDescent="0.25"/>
  <cols>
    <col min="1" max="1" width="14.5703125" customWidth="1"/>
    <col min="2" max="2" width="20.28515625" customWidth="1"/>
    <col min="4" max="4" width="18.85546875" customWidth="1"/>
    <col min="5" max="5" width="12.140625" customWidth="1"/>
    <col min="6" max="6" width="16.140625" customWidth="1"/>
    <col min="7" max="7" width="15.7109375" customWidth="1"/>
    <col min="8" max="8" width="20.28515625" customWidth="1"/>
    <col min="9" max="9" width="51" customWidth="1"/>
    <col min="10" max="10" width="56.5703125" customWidth="1"/>
    <col min="11" max="11" width="34" customWidth="1"/>
  </cols>
  <sheetData>
    <row r="1" spans="1:11" ht="30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76</v>
      </c>
      <c r="J1" s="6" t="s">
        <v>77</v>
      </c>
      <c r="K1" s="7" t="s">
        <v>8</v>
      </c>
    </row>
    <row r="2" spans="1:11" x14ac:dyDescent="0.25">
      <c r="A2" s="3">
        <v>1</v>
      </c>
      <c r="B2" s="3" t="s">
        <v>11</v>
      </c>
      <c r="C2" s="3" t="s">
        <v>9</v>
      </c>
      <c r="D2" s="3" t="s">
        <v>41</v>
      </c>
      <c r="E2" s="3" t="s">
        <v>10</v>
      </c>
      <c r="F2" s="4">
        <v>475000</v>
      </c>
      <c r="G2" s="3">
        <v>368</v>
      </c>
      <c r="H2" s="3">
        <v>134</v>
      </c>
      <c r="I2" s="3" t="s">
        <v>49</v>
      </c>
      <c r="J2" s="3" t="s">
        <v>78</v>
      </c>
      <c r="K2" s="3">
        <v>400</v>
      </c>
    </row>
    <row r="3" spans="1:11" x14ac:dyDescent="0.25">
      <c r="A3" s="1">
        <v>2</v>
      </c>
      <c r="B3" s="1" t="s">
        <v>12</v>
      </c>
      <c r="C3" s="1" t="s">
        <v>9</v>
      </c>
      <c r="D3" s="1" t="s">
        <v>42</v>
      </c>
      <c r="E3" s="1" t="s">
        <v>10</v>
      </c>
      <c r="F3" s="2">
        <v>239000</v>
      </c>
      <c r="G3" s="1">
        <v>242</v>
      </c>
      <c r="H3" s="1">
        <v>206</v>
      </c>
      <c r="I3" s="1" t="s">
        <v>50</v>
      </c>
      <c r="J3" s="1" t="s">
        <v>79</v>
      </c>
      <c r="K3" s="1">
        <v>0</v>
      </c>
    </row>
    <row r="4" spans="1:11" x14ac:dyDescent="0.25">
      <c r="A4" s="1">
        <v>3</v>
      </c>
      <c r="B4" s="1" t="s">
        <v>13</v>
      </c>
      <c r="C4" s="1" t="s">
        <v>9</v>
      </c>
      <c r="D4" s="1" t="s">
        <v>43</v>
      </c>
      <c r="E4" s="1" t="s">
        <v>10</v>
      </c>
      <c r="F4" s="2">
        <v>81000</v>
      </c>
      <c r="G4" s="1">
        <v>80</v>
      </c>
      <c r="H4" s="1">
        <v>345</v>
      </c>
      <c r="I4" s="1" t="s">
        <v>51</v>
      </c>
      <c r="J4" s="1" t="s">
        <v>80</v>
      </c>
      <c r="K4" s="1">
        <v>250</v>
      </c>
    </row>
    <row r="5" spans="1:11" x14ac:dyDescent="0.25">
      <c r="A5" s="1">
        <v>4</v>
      </c>
      <c r="B5" s="1" t="s">
        <v>14</v>
      </c>
      <c r="C5" s="1" t="s">
        <v>9</v>
      </c>
      <c r="D5" s="1" t="s">
        <v>44</v>
      </c>
      <c r="E5" s="1" t="s">
        <v>10</v>
      </c>
      <c r="F5" s="2">
        <v>78000</v>
      </c>
      <c r="G5" s="1">
        <v>100</v>
      </c>
      <c r="H5" s="1">
        <v>140</v>
      </c>
      <c r="I5" s="1" t="s">
        <v>52</v>
      </c>
      <c r="J5" s="1" t="s">
        <v>81</v>
      </c>
      <c r="K5" s="1">
        <v>170</v>
      </c>
    </row>
    <row r="6" spans="1:11" x14ac:dyDescent="0.25">
      <c r="A6" s="1">
        <v>5</v>
      </c>
      <c r="B6" s="1" t="s">
        <v>15</v>
      </c>
      <c r="C6" s="1" t="s">
        <v>9</v>
      </c>
      <c r="D6" s="1" t="s">
        <v>45</v>
      </c>
      <c r="E6" s="1" t="s">
        <v>10</v>
      </c>
      <c r="F6" s="2">
        <v>55000</v>
      </c>
      <c r="G6" s="1">
        <v>82</v>
      </c>
      <c r="H6" s="1">
        <v>211</v>
      </c>
      <c r="I6" s="1" t="s">
        <v>53</v>
      </c>
      <c r="J6" s="1" t="s">
        <v>82</v>
      </c>
      <c r="K6" s="1">
        <v>290</v>
      </c>
    </row>
    <row r="7" spans="1:11" x14ac:dyDescent="0.25">
      <c r="A7" s="1">
        <v>6</v>
      </c>
      <c r="B7" s="1" t="s">
        <v>16</v>
      </c>
      <c r="C7" s="1" t="s">
        <v>9</v>
      </c>
      <c r="D7" s="1" t="s">
        <v>46</v>
      </c>
      <c r="E7" s="1" t="s">
        <v>10</v>
      </c>
      <c r="F7" s="2">
        <v>65000</v>
      </c>
      <c r="G7" s="1">
        <v>72</v>
      </c>
      <c r="H7" s="1">
        <v>146</v>
      </c>
      <c r="I7" s="1" t="s">
        <v>54</v>
      </c>
      <c r="J7" s="1" t="s">
        <v>83</v>
      </c>
      <c r="K7" s="1">
        <v>320</v>
      </c>
    </row>
    <row r="8" spans="1:11" x14ac:dyDescent="0.25">
      <c r="A8" s="1">
        <v>7</v>
      </c>
      <c r="B8" s="1" t="s">
        <v>17</v>
      </c>
      <c r="C8" s="1" t="s">
        <v>9</v>
      </c>
      <c r="D8" s="1" t="s">
        <v>47</v>
      </c>
      <c r="E8" s="1" t="s">
        <v>10</v>
      </c>
      <c r="F8" s="2">
        <v>88000</v>
      </c>
      <c r="G8" s="1">
        <v>70</v>
      </c>
      <c r="H8" s="1">
        <v>293</v>
      </c>
      <c r="I8" s="1" t="s">
        <v>55</v>
      </c>
      <c r="J8" s="1" t="s">
        <v>84</v>
      </c>
      <c r="K8" s="1">
        <v>37</v>
      </c>
    </row>
    <row r="9" spans="1:11" x14ac:dyDescent="0.25">
      <c r="A9" s="1">
        <v>8</v>
      </c>
      <c r="B9" s="1" t="s">
        <v>18</v>
      </c>
      <c r="C9" s="1" t="s">
        <v>9</v>
      </c>
      <c r="D9" s="1" t="s">
        <v>48</v>
      </c>
      <c r="E9" s="1" t="s">
        <v>10</v>
      </c>
      <c r="F9" s="2">
        <v>79000</v>
      </c>
      <c r="G9" s="1">
        <v>103</v>
      </c>
      <c r="H9" s="1">
        <v>362</v>
      </c>
      <c r="I9" s="1" t="s">
        <v>56</v>
      </c>
      <c r="J9" s="1" t="s">
        <v>85</v>
      </c>
      <c r="K9" s="1">
        <v>220</v>
      </c>
    </row>
    <row r="10" spans="1:11" x14ac:dyDescent="0.25">
      <c r="A10" s="1">
        <v>9</v>
      </c>
      <c r="B10" s="1" t="s">
        <v>19</v>
      </c>
      <c r="C10" s="1" t="s">
        <v>9</v>
      </c>
      <c r="D10" s="1" t="s">
        <v>47</v>
      </c>
      <c r="E10" s="1" t="s">
        <v>10</v>
      </c>
      <c r="F10" s="2">
        <v>52000</v>
      </c>
      <c r="G10" s="1">
        <v>63</v>
      </c>
      <c r="H10" s="1">
        <v>672</v>
      </c>
      <c r="I10" s="1" t="s">
        <v>57</v>
      </c>
      <c r="J10" s="1" t="s">
        <v>86</v>
      </c>
      <c r="K10" s="1">
        <v>120</v>
      </c>
    </row>
    <row r="11" spans="1:11" x14ac:dyDescent="0.25">
      <c r="A11" s="1">
        <v>10</v>
      </c>
      <c r="B11" s="1" t="s">
        <v>20</v>
      </c>
      <c r="C11" s="1" t="s">
        <v>9</v>
      </c>
      <c r="D11" s="1" t="s">
        <v>43</v>
      </c>
      <c r="E11" s="1" t="s">
        <v>10</v>
      </c>
      <c r="F11" s="2">
        <v>58000</v>
      </c>
      <c r="G11" s="1">
        <v>68</v>
      </c>
      <c r="H11" s="1">
        <v>410</v>
      </c>
      <c r="I11" s="1" t="s">
        <v>58</v>
      </c>
      <c r="J11" s="1" t="s">
        <v>87</v>
      </c>
      <c r="K11" s="1">
        <v>240</v>
      </c>
    </row>
    <row r="12" spans="1:11" x14ac:dyDescent="0.25">
      <c r="A12" s="1">
        <v>11</v>
      </c>
      <c r="B12" s="1" t="s">
        <v>21</v>
      </c>
      <c r="C12" s="1" t="s">
        <v>9</v>
      </c>
      <c r="D12" s="1" t="s">
        <v>43</v>
      </c>
      <c r="E12" s="1" t="s">
        <v>10</v>
      </c>
      <c r="F12" s="2">
        <v>28000</v>
      </c>
      <c r="G12" s="1">
        <v>125</v>
      </c>
      <c r="H12" s="1">
        <v>494</v>
      </c>
      <c r="I12" s="1" t="s">
        <v>59</v>
      </c>
      <c r="J12" s="1" t="s">
        <v>83</v>
      </c>
      <c r="K12" s="1">
        <v>300</v>
      </c>
    </row>
    <row r="13" spans="1:11" x14ac:dyDescent="0.25">
      <c r="A13" s="1">
        <v>12</v>
      </c>
      <c r="B13" s="1" t="s">
        <v>22</v>
      </c>
      <c r="C13" s="1" t="s">
        <v>9</v>
      </c>
      <c r="D13" s="1" t="s">
        <v>42</v>
      </c>
      <c r="E13" s="1" t="s">
        <v>10</v>
      </c>
      <c r="F13" s="2">
        <v>39000</v>
      </c>
      <c r="G13" s="1">
        <v>52</v>
      </c>
      <c r="H13" s="1">
        <v>114</v>
      </c>
      <c r="I13" s="1" t="s">
        <v>60</v>
      </c>
      <c r="J13" s="1" t="s">
        <v>88</v>
      </c>
      <c r="K13" s="1">
        <v>60</v>
      </c>
    </row>
    <row r="14" spans="1:11" x14ac:dyDescent="0.25">
      <c r="A14" s="1">
        <v>13</v>
      </c>
      <c r="B14" s="1" t="s">
        <v>23</v>
      </c>
      <c r="C14" s="1" t="s">
        <v>9</v>
      </c>
      <c r="D14" s="1" t="s">
        <v>47</v>
      </c>
      <c r="E14" s="1" t="s">
        <v>10</v>
      </c>
      <c r="F14" s="2">
        <v>33000</v>
      </c>
      <c r="G14" s="1">
        <v>28</v>
      </c>
      <c r="H14" s="1">
        <v>157</v>
      </c>
      <c r="I14" s="1" t="s">
        <v>61</v>
      </c>
      <c r="J14" s="1" t="s">
        <v>89</v>
      </c>
      <c r="K14" s="1">
        <v>77</v>
      </c>
    </row>
    <row r="15" spans="1:11" x14ac:dyDescent="0.25">
      <c r="A15" s="1">
        <v>14</v>
      </c>
      <c r="B15" s="1" t="s">
        <v>24</v>
      </c>
      <c r="C15" s="1" t="s">
        <v>9</v>
      </c>
      <c r="D15" s="1" t="s">
        <v>42</v>
      </c>
      <c r="E15" s="1" t="s">
        <v>10</v>
      </c>
      <c r="F15" s="2">
        <v>36000</v>
      </c>
      <c r="G15" s="1">
        <v>45</v>
      </c>
      <c r="H15" s="1">
        <v>430</v>
      </c>
      <c r="I15" s="1" t="s">
        <v>62</v>
      </c>
      <c r="J15" s="1" t="s">
        <v>90</v>
      </c>
      <c r="K15" s="1">
        <v>90</v>
      </c>
    </row>
    <row r="16" spans="1:11" x14ac:dyDescent="0.25">
      <c r="A16" s="1">
        <v>15</v>
      </c>
      <c r="B16" s="1" t="s">
        <v>25</v>
      </c>
      <c r="C16" s="1" t="s">
        <v>9</v>
      </c>
      <c r="D16" s="1" t="s">
        <v>44</v>
      </c>
      <c r="E16" s="1" t="s">
        <v>10</v>
      </c>
      <c r="F16" s="2">
        <v>34000</v>
      </c>
      <c r="G16" s="1">
        <v>40</v>
      </c>
      <c r="H16" s="1">
        <v>108</v>
      </c>
      <c r="I16" s="1" t="s">
        <v>56</v>
      </c>
      <c r="J16" s="1" t="s">
        <v>91</v>
      </c>
      <c r="K16" s="1">
        <v>360</v>
      </c>
    </row>
    <row r="17" spans="1:11" x14ac:dyDescent="0.25">
      <c r="A17" s="1">
        <v>16</v>
      </c>
      <c r="B17" s="1" t="s">
        <v>26</v>
      </c>
      <c r="C17" s="1" t="s">
        <v>9</v>
      </c>
      <c r="D17" s="1" t="s">
        <v>46</v>
      </c>
      <c r="E17" s="1" t="s">
        <v>10</v>
      </c>
      <c r="F17" s="2">
        <v>24000</v>
      </c>
      <c r="G17" s="1">
        <v>65</v>
      </c>
      <c r="H17" s="1">
        <v>154</v>
      </c>
      <c r="I17" s="1" t="s">
        <v>63</v>
      </c>
      <c r="J17" s="1" t="s">
        <v>92</v>
      </c>
      <c r="K17" s="1">
        <v>270</v>
      </c>
    </row>
    <row r="18" spans="1:11" x14ac:dyDescent="0.25">
      <c r="A18" s="1">
        <v>17</v>
      </c>
      <c r="B18" s="1" t="s">
        <v>27</v>
      </c>
      <c r="C18" s="1" t="s">
        <v>9</v>
      </c>
      <c r="D18" s="1" t="s">
        <v>48</v>
      </c>
      <c r="E18" s="1" t="s">
        <v>10</v>
      </c>
      <c r="F18" s="2">
        <v>26000</v>
      </c>
      <c r="G18" s="1">
        <v>47</v>
      </c>
      <c r="H18" s="1">
        <v>180</v>
      </c>
      <c r="I18" s="1" t="s">
        <v>64</v>
      </c>
      <c r="J18" s="1" t="s">
        <v>93</v>
      </c>
      <c r="K18" s="1">
        <v>200</v>
      </c>
    </row>
    <row r="19" spans="1:11" x14ac:dyDescent="0.25">
      <c r="A19" s="1">
        <v>18</v>
      </c>
      <c r="B19" s="1" t="s">
        <v>28</v>
      </c>
      <c r="C19" s="1" t="s">
        <v>9</v>
      </c>
      <c r="D19" s="1" t="s">
        <v>44</v>
      </c>
      <c r="E19" s="1" t="s">
        <v>10</v>
      </c>
      <c r="F19" s="2">
        <v>32000</v>
      </c>
      <c r="G19" s="1">
        <v>65</v>
      </c>
      <c r="H19" s="1">
        <v>140</v>
      </c>
      <c r="I19" s="1" t="s">
        <v>65</v>
      </c>
      <c r="J19" s="1" t="s">
        <v>80</v>
      </c>
      <c r="K19" s="1">
        <v>340</v>
      </c>
    </row>
    <row r="20" spans="1:11" x14ac:dyDescent="0.25">
      <c r="A20" s="1">
        <v>19</v>
      </c>
      <c r="B20" s="1" t="s">
        <v>29</v>
      </c>
      <c r="C20" s="1" t="s">
        <v>9</v>
      </c>
      <c r="D20" s="1" t="s">
        <v>44</v>
      </c>
      <c r="E20" s="1" t="s">
        <v>10</v>
      </c>
      <c r="F20" s="2">
        <v>38000</v>
      </c>
      <c r="G20" s="1">
        <v>72</v>
      </c>
      <c r="H20" s="1">
        <v>119</v>
      </c>
      <c r="I20" s="1" t="s">
        <v>66</v>
      </c>
      <c r="J20" s="1" t="s">
        <v>94</v>
      </c>
      <c r="K20" s="1">
        <v>350</v>
      </c>
    </row>
    <row r="21" spans="1:11" x14ac:dyDescent="0.25">
      <c r="A21" s="1">
        <v>20</v>
      </c>
      <c r="B21" s="1" t="s">
        <v>30</v>
      </c>
      <c r="C21" s="1" t="s">
        <v>9</v>
      </c>
      <c r="D21" s="1" t="s">
        <v>46</v>
      </c>
      <c r="E21" s="1" t="s">
        <v>10</v>
      </c>
      <c r="F21" s="2">
        <v>20000</v>
      </c>
      <c r="G21" s="1">
        <v>54</v>
      </c>
      <c r="H21" s="1">
        <v>212</v>
      </c>
      <c r="I21" s="1" t="s">
        <v>67</v>
      </c>
      <c r="J21" s="1" t="s">
        <v>83</v>
      </c>
      <c r="K21" s="1">
        <v>310</v>
      </c>
    </row>
    <row r="22" spans="1:11" x14ac:dyDescent="0.25">
      <c r="A22" s="1">
        <v>21</v>
      </c>
      <c r="B22" s="1" t="s">
        <v>31</v>
      </c>
      <c r="C22" s="1" t="s">
        <v>9</v>
      </c>
      <c r="D22" s="1" t="s">
        <v>48</v>
      </c>
      <c r="E22" s="1" t="s">
        <v>10</v>
      </c>
      <c r="F22" s="2">
        <v>43000</v>
      </c>
      <c r="G22" s="1">
        <v>98</v>
      </c>
      <c r="H22" s="1">
        <v>294</v>
      </c>
      <c r="I22" s="1" t="s">
        <v>68</v>
      </c>
      <c r="J22" s="1" t="s">
        <v>90</v>
      </c>
      <c r="K22" s="1">
        <v>220</v>
      </c>
    </row>
    <row r="23" spans="1:11" x14ac:dyDescent="0.25">
      <c r="A23" s="1">
        <v>22</v>
      </c>
      <c r="B23" s="1" t="s">
        <v>32</v>
      </c>
      <c r="C23" s="1" t="s">
        <v>9</v>
      </c>
      <c r="D23" s="1" t="s">
        <v>44</v>
      </c>
      <c r="E23" s="1" t="s">
        <v>10</v>
      </c>
      <c r="F23" s="2">
        <v>22000</v>
      </c>
      <c r="G23" s="1">
        <v>44</v>
      </c>
      <c r="H23" s="1">
        <v>128</v>
      </c>
      <c r="I23" s="1" t="s">
        <v>69</v>
      </c>
      <c r="J23" s="1" t="s">
        <v>87</v>
      </c>
      <c r="K23" s="1">
        <v>330</v>
      </c>
    </row>
    <row r="24" spans="1:11" x14ac:dyDescent="0.25">
      <c r="A24" s="1">
        <v>23</v>
      </c>
      <c r="B24" s="1" t="s">
        <v>33</v>
      </c>
      <c r="C24" s="1" t="s">
        <v>9</v>
      </c>
      <c r="D24" s="1" t="s">
        <v>46</v>
      </c>
      <c r="E24" s="1" t="s">
        <v>10</v>
      </c>
      <c r="F24" s="2">
        <v>27000</v>
      </c>
      <c r="G24" s="1">
        <v>44</v>
      </c>
      <c r="H24" s="1">
        <v>162</v>
      </c>
      <c r="I24" s="1" t="s">
        <v>70</v>
      </c>
      <c r="J24" s="1" t="s">
        <v>84</v>
      </c>
      <c r="K24" s="1">
        <v>300</v>
      </c>
    </row>
    <row r="25" spans="1:11" x14ac:dyDescent="0.25">
      <c r="A25" s="1">
        <v>24</v>
      </c>
      <c r="B25" s="1" t="s">
        <v>34</v>
      </c>
      <c r="C25" s="1" t="s">
        <v>9</v>
      </c>
      <c r="D25" s="1" t="s">
        <v>45</v>
      </c>
      <c r="E25" s="1" t="s">
        <v>10</v>
      </c>
      <c r="F25" s="2">
        <v>46000</v>
      </c>
      <c r="G25" s="1">
        <v>80</v>
      </c>
      <c r="H25" s="1">
        <v>280</v>
      </c>
      <c r="I25" s="1" t="s">
        <v>71</v>
      </c>
      <c r="J25" s="1" t="s">
        <v>89</v>
      </c>
      <c r="K25" s="1">
        <v>250</v>
      </c>
    </row>
    <row r="26" spans="1:11" x14ac:dyDescent="0.25">
      <c r="A26" s="1">
        <v>25</v>
      </c>
      <c r="B26" s="1" t="s">
        <v>35</v>
      </c>
      <c r="C26" s="1" t="s">
        <v>9</v>
      </c>
      <c r="D26" s="1" t="s">
        <v>43</v>
      </c>
      <c r="E26" s="1" t="s">
        <v>10</v>
      </c>
      <c r="F26" s="2">
        <v>31000</v>
      </c>
      <c r="G26" s="1">
        <v>70</v>
      </c>
      <c r="H26" s="1">
        <v>576</v>
      </c>
      <c r="I26" s="1" t="s">
        <v>69</v>
      </c>
      <c r="J26" s="1" t="s">
        <v>91</v>
      </c>
      <c r="K26" s="1">
        <v>180</v>
      </c>
    </row>
    <row r="27" spans="1:11" x14ac:dyDescent="0.25">
      <c r="A27" s="1">
        <v>26</v>
      </c>
      <c r="B27" s="1" t="s">
        <v>36</v>
      </c>
      <c r="C27" s="1" t="s">
        <v>9</v>
      </c>
      <c r="D27" s="1" t="s">
        <v>44</v>
      </c>
      <c r="E27" s="1" t="s">
        <v>10</v>
      </c>
      <c r="F27" s="2">
        <v>25000</v>
      </c>
      <c r="G27" s="1">
        <v>35</v>
      </c>
      <c r="H27" s="1">
        <v>144</v>
      </c>
      <c r="I27" s="1" t="s">
        <v>72</v>
      </c>
      <c r="J27" s="1" t="s">
        <v>88</v>
      </c>
      <c r="K27" s="1">
        <v>290</v>
      </c>
    </row>
    <row r="28" spans="1:11" x14ac:dyDescent="0.25">
      <c r="A28" s="1">
        <v>27</v>
      </c>
      <c r="B28" s="1" t="s">
        <v>37</v>
      </c>
      <c r="C28" s="1" t="s">
        <v>9</v>
      </c>
      <c r="D28" s="1" t="s">
        <v>47</v>
      </c>
      <c r="E28" s="1" t="s">
        <v>10</v>
      </c>
      <c r="F28" s="2">
        <v>33000</v>
      </c>
      <c r="G28" s="1">
        <v>72</v>
      </c>
      <c r="H28" s="1">
        <v>324</v>
      </c>
      <c r="I28" s="1" t="s">
        <v>73</v>
      </c>
      <c r="J28" s="1" t="s">
        <v>83</v>
      </c>
      <c r="K28" s="1">
        <v>87</v>
      </c>
    </row>
    <row r="29" spans="1:11" x14ac:dyDescent="0.25">
      <c r="A29" s="1">
        <v>28</v>
      </c>
      <c r="B29" s="1" t="s">
        <v>38</v>
      </c>
      <c r="C29" s="1" t="s">
        <v>9</v>
      </c>
      <c r="D29" s="1" t="s">
        <v>42</v>
      </c>
      <c r="E29" s="1" t="s">
        <v>10</v>
      </c>
      <c r="F29" s="2">
        <v>25000</v>
      </c>
      <c r="G29" s="1">
        <v>45</v>
      </c>
      <c r="H29" s="1">
        <v>104</v>
      </c>
      <c r="I29" s="1" t="s">
        <v>50</v>
      </c>
      <c r="J29" s="1" t="s">
        <v>90</v>
      </c>
      <c r="K29" s="1">
        <v>50</v>
      </c>
    </row>
    <row r="30" spans="1:11" x14ac:dyDescent="0.25">
      <c r="A30" s="1">
        <v>29</v>
      </c>
      <c r="B30" s="1" t="s">
        <v>39</v>
      </c>
      <c r="C30" s="1" t="s">
        <v>9</v>
      </c>
      <c r="D30" s="1" t="s">
        <v>43</v>
      </c>
      <c r="E30" s="1" t="s">
        <v>10</v>
      </c>
      <c r="F30" s="2">
        <v>26000</v>
      </c>
      <c r="G30" s="1">
        <v>37</v>
      </c>
      <c r="H30" s="1">
        <v>419</v>
      </c>
      <c r="I30" s="1" t="s">
        <v>74</v>
      </c>
      <c r="J30" s="1" t="s">
        <v>91</v>
      </c>
      <c r="K30" s="1">
        <v>270</v>
      </c>
    </row>
    <row r="31" spans="1:11" x14ac:dyDescent="0.25">
      <c r="A31" s="1">
        <v>30</v>
      </c>
      <c r="B31" s="1" t="s">
        <v>40</v>
      </c>
      <c r="C31" s="1" t="s">
        <v>9</v>
      </c>
      <c r="D31" s="1" t="s">
        <v>43</v>
      </c>
      <c r="E31" s="1" t="s">
        <v>10</v>
      </c>
      <c r="F31" s="2">
        <v>19000</v>
      </c>
      <c r="G31" s="1">
        <v>55</v>
      </c>
      <c r="H31" s="1">
        <v>468</v>
      </c>
      <c r="I31" s="1" t="s">
        <v>75</v>
      </c>
      <c r="J31" s="1" t="s">
        <v>92</v>
      </c>
      <c r="K31" s="1">
        <v>260</v>
      </c>
    </row>
    <row r="32" spans="1:11" x14ac:dyDescent="0.25">
      <c r="A32" s="1">
        <v>31</v>
      </c>
      <c r="B32" s="8" t="s">
        <v>157</v>
      </c>
      <c r="C32" s="8" t="s">
        <v>96</v>
      </c>
      <c r="D32" s="8" t="s">
        <v>97</v>
      </c>
      <c r="E32" s="8" t="s">
        <v>10</v>
      </c>
      <c r="F32" s="1">
        <v>900</v>
      </c>
      <c r="G32" s="1">
        <v>5.5</v>
      </c>
      <c r="H32" s="8">
        <v>250</v>
      </c>
      <c r="I32" s="8" t="s">
        <v>158</v>
      </c>
      <c r="J32" s="8" t="s">
        <v>125</v>
      </c>
      <c r="K32" s="8">
        <v>10</v>
      </c>
    </row>
    <row r="33" spans="1:11" x14ac:dyDescent="0.25">
      <c r="A33" s="1">
        <v>32</v>
      </c>
      <c r="B33" s="8" t="s">
        <v>159</v>
      </c>
      <c r="C33" s="8" t="s">
        <v>96</v>
      </c>
      <c r="D33" s="8" t="s">
        <v>109</v>
      </c>
      <c r="E33" s="8" t="s">
        <v>10</v>
      </c>
      <c r="F33" s="1">
        <v>620</v>
      </c>
      <c r="G33" s="1">
        <v>6.2</v>
      </c>
      <c r="H33" s="8">
        <v>400</v>
      </c>
      <c r="I33" s="8" t="s">
        <v>160</v>
      </c>
      <c r="J33" s="8" t="s">
        <v>161</v>
      </c>
      <c r="K33" s="8">
        <v>15</v>
      </c>
    </row>
    <row r="34" spans="1:11" x14ac:dyDescent="0.25">
      <c r="A34" s="1">
        <v>33</v>
      </c>
      <c r="B34" s="8" t="s">
        <v>162</v>
      </c>
      <c r="C34" s="8" t="s">
        <v>96</v>
      </c>
      <c r="D34" s="8" t="s">
        <v>163</v>
      </c>
      <c r="E34" s="8" t="s">
        <v>10</v>
      </c>
      <c r="F34" s="1">
        <v>1100</v>
      </c>
      <c r="G34" s="1">
        <v>7.1</v>
      </c>
      <c r="H34" s="8">
        <v>120</v>
      </c>
      <c r="I34" s="8" t="s">
        <v>164</v>
      </c>
      <c r="J34" s="8" t="s">
        <v>148</v>
      </c>
      <c r="K34" s="8">
        <v>45</v>
      </c>
    </row>
    <row r="35" spans="1:11" x14ac:dyDescent="0.25">
      <c r="A35" s="1">
        <v>34</v>
      </c>
      <c r="B35" s="8" t="s">
        <v>165</v>
      </c>
      <c r="C35" s="8" t="s">
        <v>96</v>
      </c>
      <c r="D35" s="8" t="s">
        <v>166</v>
      </c>
      <c r="E35" s="8" t="s">
        <v>10</v>
      </c>
      <c r="F35" s="1">
        <v>5200</v>
      </c>
      <c r="G35" s="1">
        <v>4.9000000000000004</v>
      </c>
      <c r="H35" s="8">
        <v>350</v>
      </c>
      <c r="I35" s="8" t="s">
        <v>167</v>
      </c>
      <c r="J35" s="8" t="s">
        <v>122</v>
      </c>
      <c r="K35" s="8">
        <v>55</v>
      </c>
    </row>
    <row r="36" spans="1:11" x14ac:dyDescent="0.25">
      <c r="A36" s="1">
        <v>35</v>
      </c>
      <c r="B36" s="8" t="s">
        <v>168</v>
      </c>
      <c r="C36" s="8" t="s">
        <v>96</v>
      </c>
      <c r="D36" s="8" t="s">
        <v>105</v>
      </c>
      <c r="E36" s="8" t="s">
        <v>10</v>
      </c>
      <c r="F36" s="1">
        <v>2700</v>
      </c>
      <c r="G36" s="1">
        <v>8.3000000000000007</v>
      </c>
      <c r="H36" s="8">
        <v>550</v>
      </c>
      <c r="I36" s="8" t="s">
        <v>169</v>
      </c>
      <c r="J36" s="8" t="s">
        <v>170</v>
      </c>
      <c r="K36" s="8">
        <v>75</v>
      </c>
    </row>
    <row r="37" spans="1:11" x14ac:dyDescent="0.25">
      <c r="A37" s="1">
        <v>36</v>
      </c>
      <c r="B37" s="8" t="s">
        <v>171</v>
      </c>
      <c r="C37" s="8" t="s">
        <v>96</v>
      </c>
      <c r="D37" s="8" t="s">
        <v>113</v>
      </c>
      <c r="E37" s="8" t="s">
        <v>10</v>
      </c>
      <c r="F37" s="1">
        <v>850</v>
      </c>
      <c r="G37" s="1">
        <v>4.0999999999999996</v>
      </c>
      <c r="H37" s="8">
        <v>500</v>
      </c>
      <c r="I37" s="8" t="s">
        <v>172</v>
      </c>
      <c r="J37" s="8" t="s">
        <v>173</v>
      </c>
      <c r="K37" s="8">
        <v>35</v>
      </c>
    </row>
    <row r="38" spans="1:11" x14ac:dyDescent="0.25">
      <c r="A38" s="1">
        <v>37</v>
      </c>
      <c r="B38" s="8" t="s">
        <v>174</v>
      </c>
      <c r="C38" s="8" t="s">
        <v>96</v>
      </c>
      <c r="D38" s="8" t="s">
        <v>97</v>
      </c>
      <c r="E38" s="8" t="s">
        <v>10</v>
      </c>
      <c r="F38" s="1">
        <v>3500</v>
      </c>
      <c r="G38" s="1">
        <v>9.6</v>
      </c>
      <c r="H38" s="8">
        <v>250</v>
      </c>
      <c r="I38" s="8" t="s">
        <v>175</v>
      </c>
      <c r="J38" s="8" t="s">
        <v>176</v>
      </c>
      <c r="K38" s="8">
        <v>20</v>
      </c>
    </row>
    <row r="39" spans="1:11" x14ac:dyDescent="0.25">
      <c r="A39" s="1">
        <v>38</v>
      </c>
      <c r="B39" s="8" t="s">
        <v>177</v>
      </c>
      <c r="C39" s="8" t="s">
        <v>96</v>
      </c>
      <c r="D39" s="8" t="s">
        <v>97</v>
      </c>
      <c r="E39" s="8" t="s">
        <v>10</v>
      </c>
      <c r="F39" s="1">
        <v>2300</v>
      </c>
      <c r="G39" s="1">
        <v>7.4</v>
      </c>
      <c r="H39" s="8">
        <v>220</v>
      </c>
      <c r="I39" s="8" t="s">
        <v>178</v>
      </c>
      <c r="J39" s="8" t="s">
        <v>179</v>
      </c>
      <c r="K39" s="8">
        <v>30</v>
      </c>
    </row>
    <row r="40" spans="1:11" x14ac:dyDescent="0.25">
      <c r="A40" s="1">
        <v>39</v>
      </c>
      <c r="B40" s="8" t="s">
        <v>180</v>
      </c>
      <c r="C40" s="8" t="s">
        <v>96</v>
      </c>
      <c r="D40" s="8" t="s">
        <v>109</v>
      </c>
      <c r="E40" s="8" t="s">
        <v>10</v>
      </c>
      <c r="F40" s="1">
        <v>2200</v>
      </c>
      <c r="G40" s="1">
        <v>19.3</v>
      </c>
      <c r="H40" s="8">
        <v>600</v>
      </c>
      <c r="I40" s="8" t="s">
        <v>181</v>
      </c>
      <c r="J40" s="8" t="s">
        <v>111</v>
      </c>
      <c r="K40" s="8">
        <v>85</v>
      </c>
    </row>
    <row r="41" spans="1:11" ht="15" customHeight="1" x14ac:dyDescent="0.25">
      <c r="A41" s="1">
        <v>40</v>
      </c>
      <c r="B41" s="8" t="s">
        <v>182</v>
      </c>
      <c r="C41" s="8" t="s">
        <v>96</v>
      </c>
      <c r="D41" s="8" t="s">
        <v>109</v>
      </c>
      <c r="E41" s="8" t="s">
        <v>10</v>
      </c>
      <c r="F41" s="1">
        <v>5000</v>
      </c>
      <c r="G41" s="1">
        <v>18.7</v>
      </c>
      <c r="H41" s="8">
        <v>420</v>
      </c>
      <c r="I41" s="8" t="s">
        <v>183</v>
      </c>
      <c r="J41" s="8" t="s">
        <v>184</v>
      </c>
      <c r="K41" s="8">
        <v>65</v>
      </c>
    </row>
    <row r="42" spans="1:11" ht="15" customHeight="1" x14ac:dyDescent="0.25">
      <c r="A42" s="1">
        <v>41</v>
      </c>
      <c r="B42" s="8" t="s">
        <v>95</v>
      </c>
      <c r="C42" s="8" t="s">
        <v>96</v>
      </c>
      <c r="D42" s="8" t="s">
        <v>97</v>
      </c>
      <c r="E42" s="8" t="s">
        <v>10</v>
      </c>
      <c r="F42" s="1">
        <v>900</v>
      </c>
      <c r="G42" s="1">
        <v>10.1</v>
      </c>
      <c r="H42" s="8">
        <v>230</v>
      </c>
      <c r="I42" s="8" t="s">
        <v>98</v>
      </c>
      <c r="J42" s="8" t="s">
        <v>99</v>
      </c>
      <c r="K42" s="8">
        <v>40</v>
      </c>
    </row>
    <row r="43" spans="1:11" x14ac:dyDescent="0.25">
      <c r="A43" s="1">
        <v>42</v>
      </c>
      <c r="B43" s="8" t="s">
        <v>100</v>
      </c>
      <c r="C43" s="8" t="s">
        <v>96</v>
      </c>
      <c r="D43" s="8" t="s">
        <v>101</v>
      </c>
      <c r="E43" s="8" t="s">
        <v>10</v>
      </c>
      <c r="F43" s="1">
        <v>1300</v>
      </c>
      <c r="G43" s="1">
        <v>4.5</v>
      </c>
      <c r="H43" s="8">
        <v>150</v>
      </c>
      <c r="I43" s="8" t="s">
        <v>102</v>
      </c>
      <c r="J43" s="8" t="s">
        <v>103</v>
      </c>
      <c r="K43" s="8">
        <v>120</v>
      </c>
    </row>
    <row r="44" spans="1:11" x14ac:dyDescent="0.25">
      <c r="A44" s="1">
        <v>43</v>
      </c>
      <c r="B44" s="8" t="s">
        <v>104</v>
      </c>
      <c r="C44" s="8" t="s">
        <v>96</v>
      </c>
      <c r="D44" s="8" t="s">
        <v>105</v>
      </c>
      <c r="E44" s="8" t="s">
        <v>10</v>
      </c>
      <c r="F44" s="1">
        <v>1100</v>
      </c>
      <c r="G44" s="1">
        <v>7.8</v>
      </c>
      <c r="H44" s="8">
        <v>490</v>
      </c>
      <c r="I44" s="8" t="s">
        <v>106</v>
      </c>
      <c r="J44" s="8" t="s">
        <v>107</v>
      </c>
      <c r="K44" s="8">
        <v>60</v>
      </c>
    </row>
    <row r="45" spans="1:11" x14ac:dyDescent="0.25">
      <c r="A45" s="1">
        <v>44</v>
      </c>
      <c r="B45" s="8" t="s">
        <v>108</v>
      </c>
      <c r="C45" s="8" t="s">
        <v>96</v>
      </c>
      <c r="D45" s="8" t="s">
        <v>109</v>
      </c>
      <c r="E45" s="8" t="s">
        <v>10</v>
      </c>
      <c r="F45" s="1">
        <v>5500</v>
      </c>
      <c r="G45" s="1">
        <v>53.1</v>
      </c>
      <c r="H45" s="8">
        <v>520</v>
      </c>
      <c r="I45" s="8" t="s">
        <v>110</v>
      </c>
      <c r="J45" s="8" t="s">
        <v>111</v>
      </c>
      <c r="K45" s="8">
        <v>75</v>
      </c>
    </row>
    <row r="46" spans="1:11" x14ac:dyDescent="0.25">
      <c r="A46" s="1">
        <v>45</v>
      </c>
      <c r="B46" s="8" t="s">
        <v>112</v>
      </c>
      <c r="C46" s="8" t="s">
        <v>96</v>
      </c>
      <c r="D46" s="8" t="s">
        <v>113</v>
      </c>
      <c r="E46" s="8" t="s">
        <v>10</v>
      </c>
      <c r="F46" s="1">
        <v>2100</v>
      </c>
      <c r="G46" s="1">
        <v>9.1999999999999993</v>
      </c>
      <c r="H46" s="8">
        <v>340</v>
      </c>
      <c r="I46" s="8" t="s">
        <v>114</v>
      </c>
      <c r="J46" s="8" t="s">
        <v>115</v>
      </c>
      <c r="K46" s="8">
        <v>30</v>
      </c>
    </row>
    <row r="47" spans="1:11" x14ac:dyDescent="0.25">
      <c r="A47" s="1">
        <v>46</v>
      </c>
      <c r="B47" s="8" t="s">
        <v>116</v>
      </c>
      <c r="C47" s="8" t="s">
        <v>117</v>
      </c>
      <c r="D47" s="8" t="s">
        <v>97</v>
      </c>
      <c r="E47" s="8" t="s">
        <v>10</v>
      </c>
      <c r="F47" s="1">
        <v>20000</v>
      </c>
      <c r="G47" s="1">
        <v>47.3</v>
      </c>
      <c r="H47" s="8">
        <v>330</v>
      </c>
      <c r="I47" s="8" t="s">
        <v>118</v>
      </c>
      <c r="J47" s="8" t="s">
        <v>119</v>
      </c>
      <c r="K47" s="8">
        <v>45</v>
      </c>
    </row>
    <row r="48" spans="1:11" x14ac:dyDescent="0.25">
      <c r="A48" s="1">
        <v>47</v>
      </c>
      <c r="B48" s="8" t="s">
        <v>120</v>
      </c>
      <c r="C48" s="8" t="s">
        <v>117</v>
      </c>
      <c r="D48" s="8" t="s">
        <v>97</v>
      </c>
      <c r="E48" s="8" t="s">
        <v>10</v>
      </c>
      <c r="F48" s="1">
        <v>6000</v>
      </c>
      <c r="G48" s="1">
        <v>19.7</v>
      </c>
      <c r="H48" s="8">
        <v>350</v>
      </c>
      <c r="I48" s="8" t="s">
        <v>121</v>
      </c>
      <c r="J48" s="8" t="s">
        <v>122</v>
      </c>
      <c r="K48" s="8">
        <v>35</v>
      </c>
    </row>
    <row r="49" spans="1:11" x14ac:dyDescent="0.25">
      <c r="A49" s="1">
        <v>48</v>
      </c>
      <c r="B49" s="8" t="s">
        <v>123</v>
      </c>
      <c r="C49" s="8" t="s">
        <v>96</v>
      </c>
      <c r="D49" s="8" t="s">
        <v>113</v>
      </c>
      <c r="E49" s="8" t="s">
        <v>10</v>
      </c>
      <c r="F49" s="1">
        <v>1300</v>
      </c>
      <c r="G49" s="1">
        <v>7.6</v>
      </c>
      <c r="H49" s="8">
        <v>270</v>
      </c>
      <c r="I49" s="8" t="s">
        <v>124</v>
      </c>
      <c r="J49" s="8" t="s">
        <v>125</v>
      </c>
      <c r="K49" s="8">
        <v>25</v>
      </c>
    </row>
    <row r="50" spans="1:11" x14ac:dyDescent="0.25">
      <c r="A50" s="1">
        <v>49</v>
      </c>
      <c r="B50" s="8" t="s">
        <v>126</v>
      </c>
      <c r="C50" s="8" t="s">
        <v>96</v>
      </c>
      <c r="D50" s="8" t="s">
        <v>113</v>
      </c>
      <c r="E50" s="8" t="s">
        <v>10</v>
      </c>
      <c r="F50" s="1">
        <v>2800</v>
      </c>
      <c r="G50" s="1">
        <v>5.4</v>
      </c>
      <c r="H50" s="8">
        <v>210</v>
      </c>
      <c r="I50" s="8" t="s">
        <v>127</v>
      </c>
      <c r="J50" s="8" t="s">
        <v>128</v>
      </c>
      <c r="K50" s="8">
        <v>30</v>
      </c>
    </row>
    <row r="51" spans="1:11" x14ac:dyDescent="0.25">
      <c r="A51" s="1">
        <v>50</v>
      </c>
      <c r="B51" s="8" t="s">
        <v>129</v>
      </c>
      <c r="C51" s="8" t="s">
        <v>96</v>
      </c>
      <c r="D51" s="8" t="s">
        <v>113</v>
      </c>
      <c r="E51" s="8" t="s">
        <v>10</v>
      </c>
      <c r="F51" s="1">
        <v>3000</v>
      </c>
      <c r="G51" s="1">
        <v>5.3</v>
      </c>
      <c r="H51" s="8">
        <v>420</v>
      </c>
      <c r="I51" s="8" t="s">
        <v>130</v>
      </c>
      <c r="J51" s="8" t="s">
        <v>131</v>
      </c>
      <c r="K51" s="8">
        <v>85</v>
      </c>
    </row>
    <row r="52" spans="1:11" x14ac:dyDescent="0.25">
      <c r="A52" s="1">
        <v>51</v>
      </c>
      <c r="B52" s="8" t="s">
        <v>132</v>
      </c>
      <c r="C52" s="8" t="s">
        <v>117</v>
      </c>
      <c r="D52" s="8" t="s">
        <v>105</v>
      </c>
      <c r="E52" s="8" t="s">
        <v>10</v>
      </c>
      <c r="F52" s="1">
        <v>1700</v>
      </c>
      <c r="G52" s="1">
        <v>17.5</v>
      </c>
      <c r="H52" s="8">
        <v>240</v>
      </c>
      <c r="I52" s="8" t="s">
        <v>133</v>
      </c>
      <c r="J52" s="8" t="s">
        <v>103</v>
      </c>
      <c r="K52" s="8">
        <v>150</v>
      </c>
    </row>
    <row r="53" spans="1:11" x14ac:dyDescent="0.25">
      <c r="A53" s="1">
        <v>52</v>
      </c>
      <c r="B53" s="8" t="s">
        <v>134</v>
      </c>
      <c r="C53" s="8" t="s">
        <v>117</v>
      </c>
      <c r="D53" s="8" t="s">
        <v>113</v>
      </c>
      <c r="E53" s="8" t="s">
        <v>10</v>
      </c>
      <c r="F53" s="1">
        <v>22000</v>
      </c>
      <c r="G53" s="1">
        <v>12.6</v>
      </c>
      <c r="H53" s="8">
        <v>160</v>
      </c>
      <c r="I53" s="8" t="s">
        <v>135</v>
      </c>
      <c r="J53" s="8" t="s">
        <v>136</v>
      </c>
      <c r="K53" s="8">
        <v>120</v>
      </c>
    </row>
    <row r="54" spans="1:11" x14ac:dyDescent="0.25">
      <c r="A54" s="1">
        <v>53</v>
      </c>
      <c r="B54" s="8" t="s">
        <v>37</v>
      </c>
      <c r="C54" s="8" t="s">
        <v>117</v>
      </c>
      <c r="D54" s="8" t="s">
        <v>113</v>
      </c>
      <c r="E54" s="8" t="s">
        <v>10</v>
      </c>
      <c r="F54" s="1">
        <v>3500</v>
      </c>
      <c r="G54" s="1">
        <v>64.599999999999994</v>
      </c>
      <c r="H54" s="8">
        <v>250</v>
      </c>
      <c r="I54" s="8" t="s">
        <v>137</v>
      </c>
      <c r="J54" s="8" t="s">
        <v>125</v>
      </c>
      <c r="K54" s="8">
        <v>40</v>
      </c>
    </row>
    <row r="55" spans="1:11" x14ac:dyDescent="0.25">
      <c r="A55" s="1">
        <v>54</v>
      </c>
      <c r="B55" s="8" t="s">
        <v>138</v>
      </c>
      <c r="C55" s="8" t="s">
        <v>96</v>
      </c>
      <c r="D55" s="8" t="s">
        <v>105</v>
      </c>
      <c r="E55" s="8" t="s">
        <v>10</v>
      </c>
      <c r="F55" s="1">
        <v>3100</v>
      </c>
      <c r="G55" s="1">
        <v>25.3</v>
      </c>
      <c r="H55" s="8">
        <v>380</v>
      </c>
      <c r="I55" s="8" t="s">
        <v>139</v>
      </c>
      <c r="J55" s="8" t="s">
        <v>140</v>
      </c>
      <c r="K55" s="8">
        <v>65</v>
      </c>
    </row>
    <row r="56" spans="1:11" x14ac:dyDescent="0.25">
      <c r="A56" s="1">
        <v>55</v>
      </c>
      <c r="B56" s="8" t="s">
        <v>141</v>
      </c>
      <c r="C56" s="8" t="s">
        <v>96</v>
      </c>
      <c r="D56" s="8" t="s">
        <v>97</v>
      </c>
      <c r="E56" s="8" t="s">
        <v>10</v>
      </c>
      <c r="F56" s="1">
        <v>2300</v>
      </c>
      <c r="G56" s="1">
        <v>6.9</v>
      </c>
      <c r="H56" s="8">
        <v>340</v>
      </c>
      <c r="I56" s="8" t="s">
        <v>142</v>
      </c>
      <c r="J56" s="8" t="s">
        <v>103</v>
      </c>
      <c r="K56" s="8">
        <v>50</v>
      </c>
    </row>
    <row r="57" spans="1:11" x14ac:dyDescent="0.25">
      <c r="A57" s="1">
        <v>56</v>
      </c>
      <c r="B57" s="8" t="s">
        <v>143</v>
      </c>
      <c r="C57" s="8" t="s">
        <v>96</v>
      </c>
      <c r="D57" s="8" t="s">
        <v>97</v>
      </c>
      <c r="E57" s="8" t="s">
        <v>10</v>
      </c>
      <c r="F57" s="1">
        <v>1500</v>
      </c>
      <c r="G57" s="1">
        <v>4.2</v>
      </c>
      <c r="H57" s="8">
        <v>380</v>
      </c>
      <c r="I57" s="8" t="s">
        <v>144</v>
      </c>
      <c r="J57" s="8" t="s">
        <v>145</v>
      </c>
      <c r="K57" s="8">
        <v>30</v>
      </c>
    </row>
    <row r="58" spans="1:11" x14ac:dyDescent="0.25">
      <c r="A58" s="1">
        <v>57</v>
      </c>
      <c r="B58" s="8" t="s">
        <v>146</v>
      </c>
      <c r="C58" s="8" t="s">
        <v>96</v>
      </c>
      <c r="D58" s="8" t="s">
        <v>113</v>
      </c>
      <c r="E58" s="8" t="s">
        <v>10</v>
      </c>
      <c r="F58" s="1">
        <v>1500</v>
      </c>
      <c r="G58" s="1">
        <v>7.8</v>
      </c>
      <c r="H58" s="8">
        <v>390</v>
      </c>
      <c r="I58" s="8" t="s">
        <v>147</v>
      </c>
      <c r="J58" s="8" t="s">
        <v>148</v>
      </c>
      <c r="K58" s="8">
        <v>40</v>
      </c>
    </row>
    <row r="59" spans="1:11" x14ac:dyDescent="0.25">
      <c r="A59" s="1">
        <v>58</v>
      </c>
      <c r="B59" s="8" t="s">
        <v>149</v>
      </c>
      <c r="C59" s="8" t="s">
        <v>96</v>
      </c>
      <c r="D59" s="8" t="s">
        <v>97</v>
      </c>
      <c r="E59" s="8" t="s">
        <v>10</v>
      </c>
      <c r="F59" s="1">
        <v>2000</v>
      </c>
      <c r="G59" s="1">
        <v>5.0999999999999996</v>
      </c>
      <c r="H59" s="8">
        <v>330</v>
      </c>
      <c r="I59" s="8" t="s">
        <v>150</v>
      </c>
      <c r="J59" s="8" t="s">
        <v>122</v>
      </c>
      <c r="K59" s="8">
        <v>55</v>
      </c>
    </row>
    <row r="60" spans="1:11" x14ac:dyDescent="0.25">
      <c r="A60" s="1">
        <v>59</v>
      </c>
      <c r="B60" s="8" t="s">
        <v>151</v>
      </c>
      <c r="C60" s="8" t="s">
        <v>96</v>
      </c>
      <c r="D60" s="8" t="s">
        <v>105</v>
      </c>
      <c r="E60" s="8" t="s">
        <v>10</v>
      </c>
      <c r="F60" s="1">
        <v>1800</v>
      </c>
      <c r="G60" s="1">
        <v>10.4</v>
      </c>
      <c r="H60" s="8">
        <v>510</v>
      </c>
      <c r="I60" s="8" t="s">
        <v>152</v>
      </c>
      <c r="J60" s="8" t="s">
        <v>153</v>
      </c>
      <c r="K60" s="8">
        <v>85</v>
      </c>
    </row>
    <row r="61" spans="1:11" x14ac:dyDescent="0.25">
      <c r="A61" s="1">
        <v>60</v>
      </c>
      <c r="B61" s="8" t="s">
        <v>154</v>
      </c>
      <c r="C61" s="8" t="s">
        <v>96</v>
      </c>
      <c r="D61" s="8" t="s">
        <v>97</v>
      </c>
      <c r="E61" s="8" t="s">
        <v>10</v>
      </c>
      <c r="F61" s="1">
        <v>2500</v>
      </c>
      <c r="G61" s="1">
        <v>3.5</v>
      </c>
      <c r="H61" s="8">
        <v>320</v>
      </c>
      <c r="I61" s="8" t="s">
        <v>155</v>
      </c>
      <c r="J61" s="8" t="s">
        <v>156</v>
      </c>
      <c r="K61" s="8">
        <v>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1D71-FD7A-4C1A-865E-8872944017D7}">
  <dimension ref="A1:J10"/>
  <sheetViews>
    <sheetView workbookViewId="0">
      <selection activeCell="F17" sqref="F17"/>
    </sheetView>
  </sheetViews>
  <sheetFormatPr defaultRowHeight="15" x14ac:dyDescent="0.25"/>
  <cols>
    <col min="1" max="1" width="12.7109375" customWidth="1"/>
    <col min="3" max="3" width="13.42578125" customWidth="1"/>
    <col min="4" max="4" width="12" customWidth="1"/>
    <col min="8" max="8" width="36.28515625" customWidth="1"/>
  </cols>
  <sheetData>
    <row r="1" spans="1:10" ht="26.25" customHeight="1" thickBot="1" x14ac:dyDescent="0.3">
      <c r="A1" s="14" t="s">
        <v>193</v>
      </c>
      <c r="B1" s="14"/>
      <c r="C1" s="14"/>
      <c r="D1" s="14"/>
      <c r="E1" s="13"/>
      <c r="F1" s="13"/>
      <c r="G1" s="13"/>
      <c r="H1" s="13"/>
      <c r="I1" s="13"/>
      <c r="J1" s="13"/>
    </row>
    <row r="2" spans="1:10" ht="59.25" customHeight="1" thickBot="1" x14ac:dyDescent="0.3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185</v>
      </c>
      <c r="G2" s="11" t="s">
        <v>186</v>
      </c>
      <c r="H2" s="11" t="s">
        <v>187</v>
      </c>
      <c r="I2" s="11" t="s">
        <v>188</v>
      </c>
      <c r="J2" s="12" t="s">
        <v>189</v>
      </c>
    </row>
    <row r="3" spans="1:10" ht="15" customHeight="1" x14ac:dyDescent="0.25">
      <c r="A3" s="9" t="s">
        <v>11</v>
      </c>
      <c r="B3" s="9" t="s">
        <v>117</v>
      </c>
      <c r="C3" s="9" t="s">
        <v>163</v>
      </c>
      <c r="D3" s="9" t="s">
        <v>10</v>
      </c>
      <c r="E3" s="9">
        <v>437725</v>
      </c>
      <c r="F3" s="9">
        <v>367.7</v>
      </c>
      <c r="G3" s="9">
        <v>135</v>
      </c>
      <c r="H3" s="9" t="s">
        <v>190</v>
      </c>
      <c r="I3" s="9" t="s">
        <v>191</v>
      </c>
      <c r="J3" s="9">
        <v>400</v>
      </c>
    </row>
    <row r="4" spans="1:10" ht="15" customHeight="1" x14ac:dyDescent="0.25">
      <c r="A4" s="8" t="s">
        <v>12</v>
      </c>
      <c r="B4" s="8" t="s">
        <v>117</v>
      </c>
      <c r="C4" s="8" t="s">
        <v>97</v>
      </c>
      <c r="D4" s="8" t="s">
        <v>10</v>
      </c>
      <c r="E4" s="8">
        <v>240000</v>
      </c>
      <c r="F4" s="8">
        <v>242.9</v>
      </c>
      <c r="G4" s="8">
        <v>205</v>
      </c>
      <c r="H4" s="8" t="s">
        <v>98</v>
      </c>
      <c r="I4" s="8" t="s">
        <v>99</v>
      </c>
      <c r="J4" s="8">
        <v>0</v>
      </c>
    </row>
    <row r="5" spans="1:10" ht="15" customHeight="1" x14ac:dyDescent="0.25">
      <c r="A5" s="8" t="s">
        <v>14</v>
      </c>
      <c r="B5" s="8" t="s">
        <v>117</v>
      </c>
      <c r="C5" s="8" t="s">
        <v>192</v>
      </c>
      <c r="D5" s="8" t="s">
        <v>10</v>
      </c>
      <c r="E5" s="8">
        <v>80000</v>
      </c>
      <c r="F5" s="8">
        <v>100.6</v>
      </c>
      <c r="G5" s="8">
        <v>130</v>
      </c>
      <c r="H5" s="8" t="s">
        <v>102</v>
      </c>
      <c r="I5" s="8" t="s">
        <v>103</v>
      </c>
      <c r="J5" s="8">
        <v>160</v>
      </c>
    </row>
    <row r="6" spans="1:10" ht="24" customHeight="1" thickBot="1" x14ac:dyDescent="0.3">
      <c r="A6" s="15" t="s">
        <v>194</v>
      </c>
      <c r="B6" s="16"/>
      <c r="C6" s="16"/>
      <c r="D6" s="16"/>
    </row>
    <row r="7" spans="1:10" ht="60.75" thickBot="1" x14ac:dyDescent="0.3">
      <c r="A7" s="10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185</v>
      </c>
      <c r="G7" s="11" t="s">
        <v>186</v>
      </c>
      <c r="H7" s="11" t="s">
        <v>187</v>
      </c>
      <c r="I7" s="11" t="s">
        <v>188</v>
      </c>
      <c r="J7" s="12" t="s">
        <v>189</v>
      </c>
    </row>
    <row r="8" spans="1:10" ht="15" customHeight="1" x14ac:dyDescent="0.25">
      <c r="A8" s="9" t="s">
        <v>100</v>
      </c>
      <c r="B8" s="9" t="s">
        <v>96</v>
      </c>
      <c r="C8" s="9" t="s">
        <v>101</v>
      </c>
      <c r="D8" s="9" t="s">
        <v>10</v>
      </c>
      <c r="E8" s="9">
        <v>620</v>
      </c>
      <c r="F8" s="9">
        <v>4.5</v>
      </c>
      <c r="G8" s="9">
        <v>150</v>
      </c>
      <c r="H8" s="9" t="s">
        <v>102</v>
      </c>
      <c r="I8" s="9" t="s">
        <v>103</v>
      </c>
      <c r="J8" s="9">
        <v>120</v>
      </c>
    </row>
    <row r="9" spans="1:10" ht="15" customHeight="1" x14ac:dyDescent="0.25">
      <c r="A9" s="8" t="s">
        <v>159</v>
      </c>
      <c r="B9" s="8" t="s">
        <v>96</v>
      </c>
      <c r="C9" s="8" t="s">
        <v>109</v>
      </c>
      <c r="D9" s="8" t="s">
        <v>10</v>
      </c>
      <c r="E9" s="8">
        <v>850</v>
      </c>
      <c r="F9" s="8">
        <v>6.2</v>
      </c>
      <c r="G9" s="8">
        <v>400</v>
      </c>
      <c r="H9" s="8" t="s">
        <v>195</v>
      </c>
      <c r="I9" s="8" t="s">
        <v>196</v>
      </c>
      <c r="J9" s="8">
        <v>140</v>
      </c>
    </row>
    <row r="10" spans="1:10" ht="15" customHeight="1" x14ac:dyDescent="0.25">
      <c r="A10" s="8" t="s">
        <v>157</v>
      </c>
      <c r="B10" s="8" t="s">
        <v>96</v>
      </c>
      <c r="C10" s="8" t="s">
        <v>113</v>
      </c>
      <c r="D10" s="8" t="s">
        <v>10</v>
      </c>
      <c r="E10" s="8">
        <v>900</v>
      </c>
      <c r="F10" s="8">
        <v>5.5</v>
      </c>
      <c r="G10" s="8">
        <v>200</v>
      </c>
      <c r="H10" s="8" t="s">
        <v>98</v>
      </c>
      <c r="I10" s="8" t="s">
        <v>99</v>
      </c>
      <c r="J10" s="8">
        <v>100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5E5B-9E9D-4912-AB0A-6464E409F50A}">
  <dimension ref="A1:B9"/>
  <sheetViews>
    <sheetView workbookViewId="0">
      <selection activeCell="B15" sqref="B15"/>
    </sheetView>
  </sheetViews>
  <sheetFormatPr defaultRowHeight="15" x14ac:dyDescent="0.25"/>
  <cols>
    <col min="1" max="1" width="21.85546875" customWidth="1"/>
    <col min="2" max="2" width="32" customWidth="1"/>
  </cols>
  <sheetData>
    <row r="1" spans="1:2" ht="15.75" thickBot="1" x14ac:dyDescent="0.3">
      <c r="A1" s="10" t="s">
        <v>197</v>
      </c>
      <c r="B1" s="12" t="s">
        <v>198</v>
      </c>
    </row>
    <row r="2" spans="1:2" ht="15" customHeight="1" x14ac:dyDescent="0.25">
      <c r="A2" s="18" t="s">
        <v>199</v>
      </c>
      <c r="B2" s="9">
        <f>AVERAGE(VstupneData!H2:H61)</f>
        <v>303.26666666666665</v>
      </c>
    </row>
    <row r="3" spans="1:2" x14ac:dyDescent="0.25">
      <c r="A3" s="17" t="s">
        <v>200</v>
      </c>
      <c r="B3" s="8">
        <f>MODE(VstupneData!H2:H61)</f>
        <v>250</v>
      </c>
    </row>
    <row r="4" spans="1:2" ht="15" customHeight="1" x14ac:dyDescent="0.25">
      <c r="A4" s="17" t="s">
        <v>201</v>
      </c>
      <c r="B4" s="8">
        <f>MEDIAN(VstupneData!H2:H61)</f>
        <v>293.5</v>
      </c>
    </row>
    <row r="5" spans="1:2" ht="15" customHeight="1" x14ac:dyDescent="0.25">
      <c r="A5" s="17" t="s">
        <v>202</v>
      </c>
      <c r="B5" s="8">
        <f>MAX(VstupneData!H2:H61)</f>
        <v>672</v>
      </c>
    </row>
    <row r="6" spans="1:2" ht="15" customHeight="1" x14ac:dyDescent="0.25">
      <c r="A6" s="17" t="s">
        <v>203</v>
      </c>
      <c r="B6" s="8">
        <f>MIN(VstupneData!H2:H61)</f>
        <v>104</v>
      </c>
    </row>
    <row r="7" spans="1:2" ht="15" customHeight="1" x14ac:dyDescent="0.25">
      <c r="A7" s="17" t="s">
        <v>204</v>
      </c>
      <c r="B7" s="8">
        <f>B5-B6</f>
        <v>568</v>
      </c>
    </row>
    <row r="8" spans="1:2" ht="15" customHeight="1" x14ac:dyDescent="0.25">
      <c r="A8" s="17" t="s">
        <v>205</v>
      </c>
      <c r="B8" s="8">
        <f>_xlfn.VAR.P(VstupneData!H2:H61)</f>
        <v>20428.495555555557</v>
      </c>
    </row>
    <row r="9" spans="1:2" ht="15" customHeight="1" x14ac:dyDescent="0.25">
      <c r="A9" s="17" t="s">
        <v>206</v>
      </c>
      <c r="B9" s="8">
        <f>_xlfn.STDEV.P(VstupneData!H2:H61)</f>
        <v>142.92828815722785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ZakladneInfo</vt:lpstr>
      <vt:lpstr>VstupneData</vt:lpstr>
      <vt:lpstr>VystupneData</vt:lpstr>
      <vt:lpstr>Charakteristiky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Ryoka re</dc:creator>
  <cp:lastModifiedBy>Bohdan Churilov</cp:lastModifiedBy>
  <dcterms:created xsi:type="dcterms:W3CDTF">2015-06-05T18:17:20Z</dcterms:created>
  <dcterms:modified xsi:type="dcterms:W3CDTF">2024-12-08T19:06:14Z</dcterms:modified>
</cp:coreProperties>
</file>