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lle\Downloads\"/>
    </mc:Choice>
  </mc:AlternateContent>
  <xr:revisionPtr revIDLastSave="0" documentId="13_ncr:1_{8A02EBFA-568E-40BA-8A44-670D8B92BA31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ase de datos" sheetId="1" r:id="rId1"/>
    <sheet name="Histogramas" sheetId="2" r:id="rId2"/>
    <sheet name="Regresión" sheetId="3" r:id="rId3"/>
    <sheet name="Correlación" sheetId="4" r:id="rId4"/>
  </sheets>
  <definedNames>
    <definedName name="_xlnm._FilterDatabase" localSheetId="0" hidden="1">'Base de datos'!$A$1:$AG$1000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Q8" i="2"/>
  <c r="Q7" i="2"/>
  <c r="S7" i="2" s="1"/>
  <c r="N7" i="2"/>
  <c r="Q6" i="2"/>
  <c r="S6" i="2" s="1"/>
  <c r="N6" i="2"/>
  <c r="Q5" i="2"/>
  <c r="S5" i="2" s="1"/>
  <c r="N5" i="2"/>
  <c r="Q4" i="2"/>
  <c r="S4" i="2" s="1"/>
  <c r="N4" i="2"/>
  <c r="V3" i="2"/>
  <c r="U3" i="2"/>
  <c r="Q3" i="2"/>
  <c r="S3" i="2" s="1"/>
  <c r="T3" i="2" s="1"/>
  <c r="T4" i="2" s="1"/>
  <c r="N3" i="2"/>
  <c r="N2" i="2"/>
  <c r="T5" i="2" l="1"/>
  <c r="T6" i="2" s="1"/>
  <c r="T7" i="2" s="1"/>
  <c r="R3" i="2"/>
  <c r="S8" i="2"/>
  <c r="T8" i="2" s="1"/>
  <c r="R4" i="2"/>
  <c r="R5" i="2" s="1"/>
  <c r="R6" i="2" s="1"/>
  <c r="R7" i="2" s="1"/>
  <c r="R8" i="2" s="1"/>
</calcChain>
</file>

<file path=xl/sharedStrings.xml><?xml version="1.0" encoding="utf-8"?>
<sst xmlns="http://schemas.openxmlformats.org/spreadsheetml/2006/main" count="542" uniqueCount="531">
  <si>
    <t>Country Name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</si>
  <si>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</si>
  <si>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</si>
  <si>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</si>
  <si>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</si>
  <si>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</si>
  <si>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</si>
  <si>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</si>
  <si>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</si>
  <si>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</si>
  <si>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</si>
  <si>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</si>
  <si>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</si>
  <si>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</si>
  <si>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</si>
  <si>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</si>
  <si>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</si>
  <si>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</si>
  <si>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</si>
  <si>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</si>
  <si>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</si>
  <si>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</si>
  <si>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</si>
  <si>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</si>
  <si>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</si>
  <si>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</si>
  <si>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</si>
  <si>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</si>
  <si>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</si>
  <si>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</si>
  <si>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</si>
  <si>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</si>
  <si>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</si>
  <si>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</si>
  <si>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</si>
  <si>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</si>
  <si>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</si>
  <si>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</si>
  <si>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</si>
  <si>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</si>
  <si>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</si>
  <si>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</si>
  <si>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</si>
  <si>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</si>
  <si>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</si>
  <si>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</si>
  <si>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</si>
  <si>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</si>
  <si>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</si>
  <si>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</si>
  <si>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</si>
  <si>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</si>
  <si>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</si>
  <si>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</si>
  <si>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</si>
  <si>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</si>
  <si>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</si>
  <si>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</si>
  <si>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</si>
  <si>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</si>
  <si>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</si>
  <si>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</si>
  <si>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</si>
  <si>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</si>
  <si>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</si>
  <si>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</si>
  <si>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</si>
  <si>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</si>
  <si>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</si>
  <si>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Mexico</t>
  </si>
  <si>
    <t>MEX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</si>
  <si>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</si>
  <si>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</si>
  <si>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</si>
  <si>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</si>
  <si>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</si>
  <si>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</si>
  <si>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</si>
  <si>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</si>
  <si>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</si>
  <si>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</si>
  <si>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Chile</t>
  </si>
  <si>
    <t>CHL</t>
  </si>
  <si>
    <t>Comoros</t>
  </si>
  <si>
    <t>COM</t>
  </si>
  <si>
    <t>Cabo Verde</t>
  </si>
  <si>
    <t>CPV</t>
  </si>
  <si>
    <t>Uruguay</t>
  </si>
  <si>
    <t>URY</t>
  </si>
  <si>
    <t>Caribbean small states</t>
  </si>
  <si>
    <t>CSS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</si>
  <si>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</si>
  <si>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</si>
  <si>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</si>
  <si>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</si>
  <si>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</si>
  <si>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</si>
  <si>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</si>
  <si>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</si>
  <si>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</si>
  <si>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</si>
  <si>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</si>
  <si>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</si>
  <si>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</si>
  <si>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</si>
  <si>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</si>
  <si>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</si>
  <si>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</si>
  <si>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</si>
  <si>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</si>
  <si>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</si>
  <si>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</si>
  <si>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</si>
  <si>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</si>
  <si>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</si>
  <si>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</si>
  <si>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</si>
  <si>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</si>
  <si>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</si>
  <si>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</si>
  <si>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</si>
  <si>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</si>
  <si>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</si>
  <si>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</si>
  <si>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</si>
  <si>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</si>
  <si>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</si>
  <si>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</si>
  <si>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</si>
  <si>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</si>
  <si>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</si>
  <si>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</si>
  <si>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</si>
  <si>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</si>
  <si>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</si>
  <si>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</si>
  <si>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</si>
  <si>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</si>
  <si>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</si>
  <si>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</si>
  <si>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</si>
  <si>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</si>
  <si>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</si>
  <si>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</si>
  <si>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</si>
  <si>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</si>
  <si>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</si>
  <si>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</si>
  <si>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</si>
  <si>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</si>
  <si>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</si>
  <si>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</si>
  <si>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</si>
  <si>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</si>
  <si>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</si>
  <si>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</si>
  <si>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</si>
  <si>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</si>
  <si>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</si>
  <si>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</si>
  <si>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</si>
  <si>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</si>
  <si>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</si>
  <si>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</si>
  <si>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</si>
  <si>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</si>
  <si>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</si>
  <si>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</si>
  <si>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</si>
  <si>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</si>
  <si>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</si>
  <si>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</si>
  <si>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</si>
  <si>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</si>
  <si>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</si>
  <si>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</si>
  <si>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</si>
  <si>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</si>
  <si>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</si>
  <si>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</si>
  <si>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</si>
  <si>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</si>
  <si>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</si>
  <si>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</si>
  <si>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</si>
  <si>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</si>
  <si>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</si>
  <si>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</si>
  <si>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</si>
  <si>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</si>
  <si>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</si>
  <si>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</si>
  <si>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</si>
  <si>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</si>
  <si>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</si>
  <si>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</si>
  <si>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</si>
  <si>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</si>
  <si>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</si>
  <si>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</si>
  <si>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</si>
  <si>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</si>
  <si>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</si>
  <si>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</si>
  <si>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</si>
  <si>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</si>
  <si>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</si>
  <si>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</si>
  <si>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</si>
  <si>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</si>
  <si>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</si>
  <si>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</si>
  <si>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</si>
  <si>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</si>
  <si>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</si>
  <si>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</si>
  <si>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</si>
  <si>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</si>
  <si>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</si>
  <si>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</si>
  <si>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</si>
  <si>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</si>
  <si>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</si>
  <si>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</si>
  <si>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</si>
  <si>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</si>
  <si>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</si>
  <si>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</si>
  <si>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</si>
  <si>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</si>
  <si>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</si>
  <si>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</si>
  <si>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</si>
  <si>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</si>
  <si>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</si>
  <si>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</si>
  <si>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</si>
  <si>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</si>
  <si>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</si>
  <si>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</si>
  <si>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</si>
  <si>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</si>
  <si>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</si>
  <si>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</si>
  <si>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</si>
  <si>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</si>
  <si>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</si>
  <si>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</si>
  <si>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</si>
  <si>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</si>
  <si>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</si>
  <si>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</si>
  <si>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</si>
  <si>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</si>
  <si>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</si>
  <si>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</si>
  <si>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</si>
  <si>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</si>
  <si>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</si>
  <si>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</si>
  <si>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</si>
  <si>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</si>
  <si>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</si>
  <si>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</si>
  <si>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</si>
  <si>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</si>
  <si>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</si>
  <si>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</si>
  <si>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</si>
  <si>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Panama</t>
  </si>
  <si>
    <t>PAN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</si>
  <si>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</si>
  <si>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</si>
  <si>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</si>
  <si>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</si>
  <si>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</si>
  <si>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</si>
  <si>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</si>
  <si>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</si>
  <si>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</si>
  <si>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</si>
  <si>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</si>
  <si>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</si>
  <si>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</si>
  <si>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</si>
  <si>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</si>
  <si>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</si>
  <si>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</si>
  <si>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</si>
  <si>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</si>
  <si>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</si>
  <si>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</si>
  <si>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</si>
  <si>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</si>
  <si>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</si>
  <si>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</si>
  <si>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</si>
  <si>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</si>
  <si>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</si>
  <si>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</si>
  <si>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</si>
  <si>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</si>
  <si>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</si>
  <si>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</si>
  <si>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</si>
  <si>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</si>
  <si>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</si>
  <si>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</si>
  <si>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</si>
  <si>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</si>
  <si>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</si>
  <si>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</si>
  <si>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</si>
  <si>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</si>
  <si>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</si>
  <si>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</si>
  <si>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</si>
  <si>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</si>
  <si>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</si>
  <si>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</si>
  <si>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</si>
  <si>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</si>
  <si>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</si>
  <si>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</si>
  <si>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</si>
  <si>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Colombia</t>
  </si>
  <si>
    <t>COL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</si>
  <si>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</si>
  <si>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</si>
  <si>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</si>
  <si>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</si>
  <si>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</si>
  <si>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</si>
  <si>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</si>
  <si>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</si>
  <si>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</si>
  <si>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</si>
  <si>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</si>
  <si>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</si>
  <si>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</si>
  <si>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</si>
  <si>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</si>
  <si>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</si>
  <si>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</si>
  <si>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</si>
  <si>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</si>
  <si>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</si>
  <si>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</si>
  <si>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</si>
  <si>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</si>
  <si>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</si>
  <si>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</si>
  <si>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</si>
  <si>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</si>
  <si>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</si>
  <si>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</si>
  <si>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</si>
  <si>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</si>
  <si>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</si>
  <si>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</si>
  <si>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</si>
  <si>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</si>
  <si>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</si>
  <si>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</si>
  <si>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</si>
  <si>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</si>
  <si>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</si>
  <si>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</si>
  <si>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</si>
  <si>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</si>
  <si>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</si>
  <si>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</si>
  <si>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</si>
  <si>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</si>
  <si>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</si>
  <si>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</si>
  <si>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</si>
  <si>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</si>
  <si>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</si>
  <si>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</si>
  <si>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</si>
  <si>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</si>
  <si>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</si>
  <si>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</si>
  <si>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</si>
  <si>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</si>
  <si>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</si>
  <si>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</si>
  <si>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</si>
  <si>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</si>
  <si>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</si>
  <si>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</si>
  <si>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</si>
  <si>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</si>
  <si>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</si>
  <si>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</si>
  <si>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</si>
  <si>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</si>
  <si>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</si>
  <si>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</si>
  <si>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</si>
  <si>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Syrian Arab Republic</t>
  </si>
  <si>
    <t>SYR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</si>
  <si>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</si>
  <si>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</si>
  <si>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</si>
  <si>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</si>
  <si>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</si>
  <si>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</si>
  <si>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</si>
  <si>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</si>
  <si>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</si>
  <si>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</si>
  <si>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</si>
  <si>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</si>
  <si>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</si>
  <si>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</si>
  <si>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</si>
  <si>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</si>
  <si>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</si>
  <si>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</si>
  <si>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</si>
  <si>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</si>
  <si>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</si>
  <si>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</si>
  <si>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</si>
  <si>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</si>
  <si>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</si>
  <si>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</si>
  <si>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</si>
  <si>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</si>
  <si>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</si>
  <si>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</si>
  <si>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</si>
  <si>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</si>
  <si>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</si>
  <si>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</si>
  <si>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</si>
  <si>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</si>
  <si>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</si>
  <si>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</si>
  <si>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</si>
  <si>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</si>
  <si>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Costa Rica</t>
  </si>
  <si>
    <t>CRI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</si>
  <si>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</si>
  <si>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</si>
  <si>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</si>
  <si>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</si>
  <si>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</si>
  <si>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</si>
  <si>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</si>
  <si>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</si>
  <si>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</si>
  <si>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</si>
  <si>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</si>
  <si>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</si>
  <si>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</si>
  <si>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</si>
  <si>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</si>
  <si>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</si>
  <si>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</si>
  <si>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</si>
  <si>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</si>
  <si>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</si>
  <si>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</si>
  <si>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</si>
  <si>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</si>
  <si>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</si>
  <si>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</si>
  <si>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</si>
  <si>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% de aumento(2019-2020)</t>
  </si>
  <si>
    <t>Tabla de frecuencias</t>
  </si>
  <si>
    <t>desviacion estandar</t>
  </si>
  <si>
    <t>Intervalo</t>
  </si>
  <si>
    <t>Frecuencia absoluta</t>
  </si>
  <si>
    <t>Frecuencia absoluta acumulada</t>
  </si>
  <si>
    <t>Frecuencia relativa</t>
  </si>
  <si>
    <t>Frecuencia relativa acumulada</t>
  </si>
  <si>
    <t>Media</t>
  </si>
  <si>
    <t>varianza</t>
  </si>
  <si>
    <t>11-13</t>
  </si>
  <si>
    <t>14-16</t>
  </si>
  <si>
    <t>17-19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</si>
  <si>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</si>
  <si>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</si>
  <si>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</si>
  <si>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</si>
  <si>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</si>
  <si>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</si>
  <si>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</si>
  <si>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</si>
  <si>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</si>
  <si>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</si>
  <si>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</si>
  <si>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</si>
  <si>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</si>
  <si>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</si>
  <si>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</si>
  <si>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</si>
  <si>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</si>
  <si>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</si>
  <si>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</si>
  <si>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</si>
  <si>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</si>
  <si>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</si>
  <si>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</si>
  <si>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</si>
  <si>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</si>
  <si>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</si>
  <si>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</si>
  <si>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</si>
  <si>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Percentile</t>
  </si>
  <si>
    <t>Y</t>
  </si>
  <si>
    <t>año</t>
  </si>
  <si>
    <t>Indice desempleo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</si>
  <si>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</si>
  <si>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</si>
  <si>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</si>
  <si>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</si>
  <si>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</si>
  <si>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</si>
  <si>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</si>
  <si>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</si>
  <si>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</si>
  <si>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</si>
  <si>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</si>
  <si>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</si>
  <si>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Nombre del país</t>
  </si>
  <si>
    <t>Código del país</t>
  </si>
  <si>
    <t>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</si>
</sst>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4" fillId="0" borderId="0" xfId="0" applyNumberFormat="1" applyFont="1"/>
    <xf numFmtId="0" fontId="2" fillId="3" borderId="3" xfId="0" applyFont="1" applyFill="1" applyBorder="1" applyAlignment="1">
      <alignment horizontal="center" wrapText="1"/>
    </xf>
    <xf numFmtId="0" fontId="5" fillId="0" borderId="0" xfId="0" applyFont="1" applyFill="1" applyAlignment="1"/>
    <xf numFmtId="0" fontId="4" fillId="3" borderId="3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Indice de desempleo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Histogramas!$A$2</c:f>
              <c:strCache>
                <c:ptCount val="1"/>
                <c:pt idx="0">
                  <c:v>Mexico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Histogramas!$B$2:$M$2</c:f>
              <c:numCache>
                <c:formatCode>General</c:formatCode>
                <c:ptCount val="12"/>
                <c:pt idx="0">
                  <c:v>5.3</c:v>
                </c:pt>
                <c:pt idx="1">
                  <c:v>5.17</c:v>
                </c:pt>
                <c:pt idx="2">
                  <c:v>4.8899999999999997</c:v>
                </c:pt>
                <c:pt idx="3">
                  <c:v>4.91</c:v>
                </c:pt>
                <c:pt idx="4">
                  <c:v>4.8099999999999996</c:v>
                </c:pt>
                <c:pt idx="5">
                  <c:v>4.3099999999999996</c:v>
                </c:pt>
                <c:pt idx="6">
                  <c:v>3.86</c:v>
                </c:pt>
                <c:pt idx="7">
                  <c:v>3.42</c:v>
                </c:pt>
                <c:pt idx="8">
                  <c:v>3.28</c:v>
                </c:pt>
                <c:pt idx="9">
                  <c:v>3.48</c:v>
                </c:pt>
                <c:pt idx="10">
                  <c:v>4.45</c:v>
                </c:pt>
                <c:pt idx="11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2-4035-B9BD-67BA538BF7C3}"/>
            </c:ext>
          </c:extLst>
        </c:ser>
        <c:ser>
          <c:idx val="1"/>
          <c:order val="1"/>
          <c:tx>
            <c:strRef>
              <c:f>Histogramas!$A$3</c:f>
              <c:strCache>
                <c:ptCount val="1"/>
                <c:pt idx="0">
                  <c:v>Chile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Histogramas!$B$3:$M$3</c:f>
              <c:numCache>
                <c:formatCode>General</c:formatCode>
                <c:ptCount val="12"/>
                <c:pt idx="0">
                  <c:v>8.42</c:v>
                </c:pt>
                <c:pt idx="1">
                  <c:v>7.34</c:v>
                </c:pt>
                <c:pt idx="2">
                  <c:v>6.66</c:v>
                </c:pt>
                <c:pt idx="3">
                  <c:v>6.21</c:v>
                </c:pt>
                <c:pt idx="4">
                  <c:v>6.66</c:v>
                </c:pt>
                <c:pt idx="5">
                  <c:v>6.51</c:v>
                </c:pt>
                <c:pt idx="6">
                  <c:v>6.74</c:v>
                </c:pt>
                <c:pt idx="7">
                  <c:v>6.96</c:v>
                </c:pt>
                <c:pt idx="8">
                  <c:v>7.23</c:v>
                </c:pt>
                <c:pt idx="9">
                  <c:v>7.29</c:v>
                </c:pt>
                <c:pt idx="10">
                  <c:v>11.18</c:v>
                </c:pt>
                <c:pt idx="11">
                  <c:v>9.1300000000000008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2-4035-B9BD-67BA538BF7C3}"/>
            </c:ext>
          </c:extLst>
        </c:ser>
        <c:ser>
          <c:idx val="2"/>
          <c:order val="2"/>
          <c:tx>
            <c:strRef>
              <c:f>Histogramas!$A$4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Histogramas!$B$4:$M$4</c:f>
              <c:numCache>
                <c:formatCode>General</c:formatCode>
                <c:ptCount val="12"/>
                <c:pt idx="0">
                  <c:v>7.16</c:v>
                </c:pt>
                <c:pt idx="1">
                  <c:v>6.31</c:v>
                </c:pt>
                <c:pt idx="2">
                  <c:v>6.45</c:v>
                </c:pt>
                <c:pt idx="3">
                  <c:v>6.44</c:v>
                </c:pt>
                <c:pt idx="4">
                  <c:v>6.55</c:v>
                </c:pt>
                <c:pt idx="5">
                  <c:v>7.49</c:v>
                </c:pt>
                <c:pt idx="6">
                  <c:v>7.84</c:v>
                </c:pt>
                <c:pt idx="7">
                  <c:v>7.89</c:v>
                </c:pt>
                <c:pt idx="8">
                  <c:v>8.34</c:v>
                </c:pt>
                <c:pt idx="9">
                  <c:v>8.8800000000000008</c:v>
                </c:pt>
                <c:pt idx="10">
                  <c:v>10.35</c:v>
                </c:pt>
                <c:pt idx="11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2-4035-B9BD-67BA538BF7C3}"/>
            </c:ext>
          </c:extLst>
        </c:ser>
        <c:ser>
          <c:idx val="3"/>
          <c:order val="3"/>
          <c:tx>
            <c:strRef>
              <c:f>Histogramas!$A$5</c:f>
              <c:strCache>
                <c:ptCount val="1"/>
                <c:pt idx="0">
                  <c:v>Panama</c:v>
                </c:pt>
              </c:strCache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Histogramas!$B$5:$M$5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4.7300000000000004</c:v>
                </c:pt>
                <c:pt idx="10">
                  <c:v>18.850000000000001</c:v>
                </c:pt>
                <c:pt idx="11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2-4035-B9BD-67BA538BF7C3}"/>
            </c:ext>
          </c:extLst>
        </c:ser>
        <c:ser>
          <c:idx val="4"/>
          <c:order val="4"/>
          <c:tx>
            <c:strRef>
              <c:f>Histogramas!$A$6</c:f>
              <c:strCache>
                <c:ptCount val="1"/>
                <c:pt idx="0">
                  <c:v>Colombia</c:v>
                </c:pt>
              </c:strCache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Histogramas!$B$6:$M$6</c:f>
              <c:numCache>
                <c:formatCode>General</c:formatCode>
                <c:ptCount val="12"/>
                <c:pt idx="0">
                  <c:v>10.98</c:v>
                </c:pt>
                <c:pt idx="1">
                  <c:v>10.11</c:v>
                </c:pt>
                <c:pt idx="2">
                  <c:v>9.74</c:v>
                </c:pt>
                <c:pt idx="3">
                  <c:v>9.0500000000000007</c:v>
                </c:pt>
                <c:pt idx="4">
                  <c:v>8.57</c:v>
                </c:pt>
                <c:pt idx="5">
                  <c:v>8.3000000000000007</c:v>
                </c:pt>
                <c:pt idx="6">
                  <c:v>8.69</c:v>
                </c:pt>
                <c:pt idx="7">
                  <c:v>8.8699999999999992</c:v>
                </c:pt>
                <c:pt idx="8">
                  <c:v>9.11</c:v>
                </c:pt>
                <c:pt idx="9">
                  <c:v>9.9600000000000009</c:v>
                </c:pt>
                <c:pt idx="10">
                  <c:v>15.04</c:v>
                </c:pt>
                <c:pt idx="11">
                  <c:v>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2-4035-B9BD-67BA538BF7C3}"/>
            </c:ext>
          </c:extLst>
        </c:ser>
        <c:ser>
          <c:idx val="5"/>
          <c:order val="5"/>
          <c:tx>
            <c:strRef>
              <c:f>Histogramas!$A$7</c:f>
              <c:strCache>
                <c:ptCount val="1"/>
                <c:pt idx="0">
                  <c:v>Costa Rica</c:v>
                </c:pt>
              </c:strCache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Histogramas!$B$7:$M$7</c:f>
              <c:numCache>
                <c:formatCode>General</c:formatCode>
                <c:ptCount val="12"/>
                <c:pt idx="0">
                  <c:v>7.17</c:v>
                </c:pt>
                <c:pt idx="1">
                  <c:v>10.14</c:v>
                </c:pt>
                <c:pt idx="2">
                  <c:v>9.7799999999999994</c:v>
                </c:pt>
                <c:pt idx="3">
                  <c:v>8.77</c:v>
                </c:pt>
                <c:pt idx="4">
                  <c:v>9.06</c:v>
                </c:pt>
                <c:pt idx="5">
                  <c:v>9</c:v>
                </c:pt>
                <c:pt idx="6">
                  <c:v>8.6</c:v>
                </c:pt>
                <c:pt idx="7">
                  <c:v>8.14</c:v>
                </c:pt>
                <c:pt idx="8">
                  <c:v>9.6300000000000008</c:v>
                </c:pt>
                <c:pt idx="9">
                  <c:v>11.49</c:v>
                </c:pt>
                <c:pt idx="10">
                  <c:v>17.41</c:v>
                </c:pt>
                <c:pt idx="11">
                  <c:v>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2-4035-B9BD-67BA538B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69632"/>
        <c:axId val="350406872"/>
      </c:lineChart>
      <c:catAx>
        <c:axId val="6791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406872"/>
        <c:crosses val="autoZero"/>
        <c:auto val="1"/>
        <c:lblAlgn val="ctr"/>
        <c:lblOffset val="100"/>
        <c:noMultiLvlLbl val="1"/>
      </c:catAx>
      <c:valAx>
        <c:axId val="350406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169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absoluta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Histogramas!$R$3:$R$10</c:f>
              <c:numCache>
                <c:formatCode>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1-427E-9237-F51D8B11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1662925"/>
        <c:axId val="1517570291"/>
      </c:barChart>
      <c:catAx>
        <c:axId val="173166292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70291"/>
        <c:crosses val="autoZero"/>
        <c:auto val="1"/>
        <c:lblAlgn val="ctr"/>
        <c:lblOffset val="100"/>
        <c:noMultiLvlLbl val="1"/>
      </c:catAx>
      <c:valAx>
        <c:axId val="1517570291"/>
        <c:scaling>
          <c:orientation val="minMax"/>
          <c:max val="72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absoluta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92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Histogramas!$S$3:$S$10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0.27777777777777779</c:v>
                </c:pt>
                <c:pt idx="2">
                  <c:v>0.33333333333333331</c:v>
                </c:pt>
                <c:pt idx="3">
                  <c:v>2.7777777777777776E-2</c:v>
                </c:pt>
                <c:pt idx="4">
                  <c:v>4.1666666666666664E-2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9-45CD-81F2-DB91D849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14108570"/>
        <c:axId val="1729705463"/>
      </c:barChart>
      <c:catAx>
        <c:axId val="71410857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05463"/>
        <c:crosses val="autoZero"/>
        <c:auto val="1"/>
        <c:lblAlgn val="ctr"/>
        <c:lblOffset val="100"/>
        <c:noMultiLvlLbl val="1"/>
      </c:catAx>
      <c:valAx>
        <c:axId val="172970546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857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relativa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Histogramas!$T$3:$T$10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0.55555555555555558</c:v>
                </c:pt>
                <c:pt idx="2">
                  <c:v>0.88888888888888884</c:v>
                </c:pt>
                <c:pt idx="3">
                  <c:v>0.91666666666666663</c:v>
                </c:pt>
                <c:pt idx="4">
                  <c:v>0.95833333333333326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2-4CB7-B249-1C05BF3D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2882481"/>
        <c:axId val="1427655439"/>
      </c:barChart>
      <c:catAx>
        <c:axId val="110288248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55439"/>
        <c:crosses val="autoZero"/>
        <c:auto val="1"/>
        <c:lblAlgn val="ctr"/>
        <c:lblOffset val="100"/>
        <c:noMultiLvlLbl val="1"/>
      </c:catAx>
      <c:valAx>
        <c:axId val="14276554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relativa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8248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absoluta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Histogramas!$Q$3:$Q$10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4F4A-A526-9FFACA9F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2324485"/>
        <c:axId val="92896102"/>
      </c:barChart>
      <c:catAx>
        <c:axId val="140232448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6102"/>
        <c:crosses val="autoZero"/>
        <c:auto val="1"/>
        <c:lblAlgn val="ctr"/>
        <c:lblOffset val="100"/>
        <c:noMultiLvlLbl val="1"/>
      </c:catAx>
      <c:valAx>
        <c:axId val="928961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2448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Regresión!$F$24:$F$36</c:f>
              <c:numCache>
                <c:formatCode>General</c:formatCode>
                <c:ptCount val="13"/>
                <c:pt idx="0">
                  <c:v>0</c:v>
                </c:pt>
                <c:pt idx="1">
                  <c:v>4.1312820515292703</c:v>
                </c:pt>
                <c:pt idx="2">
                  <c:v>1.6999883452352877</c:v>
                </c:pt>
                <c:pt idx="3">
                  <c:v>0.61869463894176091</c:v>
                </c:pt>
                <c:pt idx="4">
                  <c:v>-0.57259906735176624</c:v>
                </c:pt>
                <c:pt idx="5">
                  <c:v>-1.2438927736457481</c:v>
                </c:pt>
                <c:pt idx="6">
                  <c:v>-2.0651864799392752</c:v>
                </c:pt>
                <c:pt idx="7">
                  <c:v>-2.8764801862328024</c:v>
                </c:pt>
                <c:pt idx="8">
                  <c:v>-3.3677738925263294</c:v>
                </c:pt>
                <c:pt idx="9">
                  <c:v>-4.4890675988198563</c:v>
                </c:pt>
                <c:pt idx="10">
                  <c:v>-4.6803613051138377</c:v>
                </c:pt>
                <c:pt idx="11">
                  <c:v>8.3483449885926362</c:v>
                </c:pt>
                <c:pt idx="12">
                  <c:v>4.4970512822991076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E-4419-B021-BC25FE44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3603"/>
        <c:axId val="337610585"/>
      </c:scatterChart>
      <c:valAx>
        <c:axId val="476403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610585"/>
        <c:crosses val="autoZero"/>
        <c:crossBetween val="midCat"/>
      </c:valAx>
      <c:valAx>
        <c:axId val="337610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036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Regresión!$H$25:$H$36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Regresión!$I$25:$I$36</c:f>
              <c:numCache>
                <c:formatCode>General</c:formatCode>
                <c:ptCount val="12"/>
                <c:pt idx="0">
                  <c:v>2.29</c:v>
                </c:pt>
                <c:pt idx="1">
                  <c:v>2.38</c:v>
                </c:pt>
                <c:pt idx="2">
                  <c:v>2.39</c:v>
                </c:pt>
                <c:pt idx="3">
                  <c:v>2.71</c:v>
                </c:pt>
                <c:pt idx="4">
                  <c:v>2.98</c:v>
                </c:pt>
                <c:pt idx="5">
                  <c:v>3.26</c:v>
                </c:pt>
                <c:pt idx="6">
                  <c:v>3.72</c:v>
                </c:pt>
                <c:pt idx="7">
                  <c:v>3.83</c:v>
                </c:pt>
                <c:pt idx="8">
                  <c:v>3.86</c:v>
                </c:pt>
                <c:pt idx="9">
                  <c:v>4.7300000000000004</c:v>
                </c:pt>
                <c:pt idx="10">
                  <c:v>16.09</c:v>
                </c:pt>
                <c:pt idx="11">
                  <c:v>18.850000000000001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5-43A2-9C1D-DA0E8A0F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34323"/>
        <c:axId val="543395505"/>
      </c:scatterChart>
      <c:valAx>
        <c:axId val="653934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3395505"/>
        <c:crosses val="autoZero"/>
        <c:crossBetween val="midCat"/>
      </c:valAx>
      <c:valAx>
        <c:axId val="543395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9343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Correlación!$A$1:$A$12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Correlación!$B$1:$B$12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4.7300000000000004</c:v>
                </c:pt>
                <c:pt idx="10">
                  <c:v>18.850000000000001</c:v>
                </c:pt>
                <c:pt idx="11">
                  <c:v>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0-4ABE-937D-B9DAE21D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39601"/>
        <c:axId val="1008089935"/>
      </c:scatterChart>
      <c:valAx>
        <c:axId val="1151639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089935"/>
        <c:crosses val="autoZero"/>
        <c:crossBetween val="midCat"/>
      </c:valAx>
      <c:valAx>
        <c:axId val="1008089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6396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32425</xdr:rowOff>
    </xdr:from>
    <xdr:ext cx="5057775" cy="3124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495300</xdr:colOff>
      <xdr:row>22</xdr:row>
      <xdr:rowOff>9525</xdr:rowOff>
    </xdr:from>
    <xdr:ext cx="3962400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114300</xdr:colOff>
      <xdr:row>8</xdr:row>
      <xdr:rowOff>171450</xdr:rowOff>
    </xdr:from>
    <xdr:ext cx="3962400" cy="24479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95250</xdr:colOff>
      <xdr:row>22</xdr:row>
      <xdr:rowOff>9525</xdr:rowOff>
    </xdr:from>
    <xdr:ext cx="4010025" cy="24479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495300</xdr:colOff>
      <xdr:row>8</xdr:row>
      <xdr:rowOff>171450</xdr:rowOff>
    </xdr:from>
    <xdr:ext cx="3962400" cy="2409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4</xdr:row>
      <xdr:rowOff>47625</xdr:rowOff>
    </xdr:from>
    <xdr:ext cx="4362450" cy="26955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552450</xdr:colOff>
      <xdr:row>22</xdr:row>
      <xdr:rowOff>38100</xdr:rowOff>
    </xdr:from>
    <xdr:ext cx="5162550" cy="31908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139065</xdr:colOff>
      <xdr:row>0</xdr:row>
      <xdr:rowOff>184785</xdr:rowOff>
    </xdr:from>
    <xdr:ext cx="3438525" cy="21240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E7F04-3434-4921-A5C6-DE615599789D}" name="Table1" displayName="Table1" ref="A1:N236" totalsRowShown="0" headerRowDxfId="0" dataDxfId="1">
  <autoFilter ref="A1:N236" xr:uid="{1A2E7F04-3434-4921-A5C6-DE615599789D}"/>
  <tableColumns count="14">
    <tableColumn id="1" xr3:uid="{7D8466E7-4453-48B7-908E-D6B2D19B8ABD}" name="Nombre del país" dataDxfId="15"/>
    <tableColumn id="2" xr3:uid="{62F3F88D-02E5-45CE-8335-F5335FC3F360}" name="Código del país" dataDxfId="14"/>
    <tableColumn id="3" xr3:uid="{388DC643-760F-4E85-B9E5-51071E14DBE1}" name="2010" dataDxfId="13"/>
    <tableColumn id="4" xr3:uid="{D2292A2F-9BAF-41E3-9533-16A6B333D312}" name="2011" dataDxfId="12"/>
    <tableColumn id="5" xr3:uid="{56EE6518-AFCB-4308-B2FE-481F6AFE0FAF}" name="2012" dataDxfId="11"/>
    <tableColumn id="6" xr3:uid="{2E3F8ABA-6B3E-479C-A81E-8D267DABCAEE}" name="2013" dataDxfId="10"/>
    <tableColumn id="7" xr3:uid="{BD4B2D59-F23B-454C-89C4-5B034E617588}" name="2014" dataDxfId="9"/>
    <tableColumn id="8" xr3:uid="{0CB21E49-9EDF-4712-96E4-1C9F4B4C40D4}" name="2015" dataDxfId="8"/>
    <tableColumn id="9" xr3:uid="{3E2F65EA-68E6-46AE-B16B-61ADB75FD69C}" name="2016" dataDxfId="7"/>
    <tableColumn id="10" xr3:uid="{5529A2B3-FC83-432F-AC4C-77B0096A04C0}" name="2017" dataDxfId="6"/>
    <tableColumn id="11" xr3:uid="{D03C28C0-74F1-405E-8CB3-D7F6D25BC909}" name="2018" dataDxfId="5"/>
    <tableColumn id="12" xr3:uid="{87616E63-CB5A-465F-B4D3-0312E32ABA1C}" name="2019" dataDxfId="4"/>
    <tableColumn id="13" xr3:uid="{ABB5F735-CA45-49FE-ACC3-E9E3CCB5E3D7}" name="2020" dataDxfId="3"/>
    <tableColumn id="14" xr3:uid="{1FC917BF-82F2-4A57-89DA-352C43F090C5}" name="2021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="46" workbookViewId="0">
      <selection activeCell="P5" sqref="P5"/>
    </sheetView>
  </sheetViews>
  <sheetFormatPr defaultColWidth="12.6640625" defaultRowHeight="15" customHeight="1" x14ac:dyDescent="0.25"/>
  <cols>
    <col min="1" max="1" width="45.21875" customWidth="1"/>
    <col min="2" max="2" width="15.109375" customWidth="1"/>
    <col min="3" max="3" width="7" customWidth="1"/>
    <col min="4" max="4" width="6.88671875" customWidth="1"/>
    <col min="5" max="14" width="7" customWidth="1"/>
    <col min="15" max="18" width="6" customWidth="1"/>
    <col min="19" max="19" width="5.88671875" customWidth="1"/>
    <col min="20" max="25" width="6" customWidth="1"/>
    <col min="26" max="27" width="5.88671875" customWidth="1"/>
    <col min="28" max="28" width="6" customWidth="1"/>
    <col min="29" max="29" width="5.88671875" customWidth="1"/>
    <col min="30" max="31" width="6" customWidth="1"/>
    <col min="32" max="33" width="5.88671875" customWidth="1"/>
  </cols>
  <sheetData>
    <row r="1" spans="1:14" ht="12.75" customHeight="1" x14ac:dyDescent="0.25">
      <c r="A1" s="3" t="s">
        <v>528</v>
      </c>
      <c r="B1" s="3" t="s">
        <v>529</v>
      </c>
      <c r="C1" s="3" t="s">
        <v>516</v>
      </c>
      <c r="D1" s="3" t="s">
        <v>517</v>
      </c>
      <c r="E1" s="3" t="s">
        <v>518</v>
      </c>
      <c r="F1" s="3" t="s">
        <v>519</v>
      </c>
      <c r="G1" s="3" t="s">
        <v>520</v>
      </c>
      <c r="H1" s="3" t="s">
        <v>521</v>
      </c>
      <c r="I1" s="3" t="s">
        <v>522</v>
      </c>
      <c r="J1" s="3" t="s">
        <v>523</v>
      </c>
      <c r="K1" s="3" t="s">
        <v>524</v>
      </c>
      <c r="L1" s="3" t="s">
        <v>525</v>
      </c>
      <c r="M1" s="3" t="s">
        <v>526</v>
      </c>
      <c r="N1" s="3" t="s">
        <v>527</v>
      </c>
    </row>
    <row r="2" spans="1:14" ht="12.75" customHeight="1" x14ac:dyDescent="0.25">
      <c r="A2" s="3" t="s">
        <v>1</v>
      </c>
      <c r="B2" s="3" t="s">
        <v>2</v>
      </c>
      <c r="C2" s="3">
        <v>6.87</v>
      </c>
      <c r="D2" s="3">
        <v>6.75</v>
      </c>
      <c r="E2" s="3">
        <v>6.56</v>
      </c>
      <c r="F2" s="3">
        <v>6.45</v>
      </c>
      <c r="G2" s="3">
        <v>6.41</v>
      </c>
      <c r="H2" s="3">
        <v>6.49</v>
      </c>
      <c r="I2" s="3">
        <v>6.61</v>
      </c>
      <c r="J2" s="3">
        <v>6.71</v>
      </c>
      <c r="K2" s="3">
        <v>6.73</v>
      </c>
      <c r="L2" s="3">
        <v>6.91</v>
      </c>
      <c r="M2" s="3">
        <v>7.56</v>
      </c>
      <c r="N2" s="3">
        <v>8.11</v>
      </c>
    </row>
    <row r="3" spans="1:14" ht="12.75" customHeight="1" x14ac:dyDescent="0.25">
      <c r="A3" s="3" t="s">
        <v>3</v>
      </c>
      <c r="B3" s="3" t="s">
        <v>4</v>
      </c>
      <c r="C3" s="3">
        <v>11.35</v>
      </c>
      <c r="D3" s="3">
        <v>11.05</v>
      </c>
      <c r="E3" s="3">
        <v>11.34</v>
      </c>
      <c r="F3" s="3">
        <v>11.19</v>
      </c>
      <c r="G3" s="3">
        <v>11.14</v>
      </c>
      <c r="H3" s="3">
        <v>11.13</v>
      </c>
      <c r="I3" s="3">
        <v>11.16</v>
      </c>
      <c r="J3" s="3">
        <v>11.18</v>
      </c>
      <c r="K3" s="3">
        <v>11.15</v>
      </c>
      <c r="L3" s="3">
        <v>11.22</v>
      </c>
      <c r="M3" s="3">
        <v>11.71</v>
      </c>
      <c r="N3" s="3">
        <v>13.28</v>
      </c>
    </row>
    <row r="4" spans="1:14" ht="12.75" customHeight="1" x14ac:dyDescent="0.25">
      <c r="A4" s="3" t="s">
        <v>5</v>
      </c>
      <c r="B4" s="3" t="s">
        <v>6</v>
      </c>
      <c r="C4" s="3">
        <v>4.55</v>
      </c>
      <c r="D4" s="3">
        <v>4.55</v>
      </c>
      <c r="E4" s="3">
        <v>4.6399999999999997</v>
      </c>
      <c r="F4" s="3">
        <v>4.41</v>
      </c>
      <c r="G4" s="3">
        <v>4.6900000000000004</v>
      </c>
      <c r="H4" s="3">
        <v>4.63</v>
      </c>
      <c r="I4" s="3">
        <v>5.57</v>
      </c>
      <c r="J4" s="3">
        <v>6.02</v>
      </c>
      <c r="K4" s="3">
        <v>6.04</v>
      </c>
      <c r="L4" s="3">
        <v>6.06</v>
      </c>
      <c r="M4" s="3">
        <v>6.77</v>
      </c>
      <c r="N4" s="3">
        <v>6.84</v>
      </c>
    </row>
    <row r="5" spans="1:14" ht="12.75" customHeight="1" x14ac:dyDescent="0.25">
      <c r="A5" s="3" t="s">
        <v>7</v>
      </c>
      <c r="B5" s="3" t="s">
        <v>8</v>
      </c>
      <c r="C5" s="3">
        <v>9.43</v>
      </c>
      <c r="D5" s="3">
        <v>7.36</v>
      </c>
      <c r="E5" s="3">
        <v>7.35</v>
      </c>
      <c r="F5" s="3">
        <v>7.37</v>
      </c>
      <c r="G5" s="3">
        <v>7.37</v>
      </c>
      <c r="H5" s="3">
        <v>7.39</v>
      </c>
      <c r="I5" s="3">
        <v>7.41</v>
      </c>
      <c r="J5" s="3">
        <v>7.41</v>
      </c>
      <c r="K5" s="3">
        <v>7.42</v>
      </c>
      <c r="L5" s="3">
        <v>7.42</v>
      </c>
      <c r="M5" s="3">
        <v>8.33</v>
      </c>
      <c r="N5" s="3">
        <v>8.5299999999999994</v>
      </c>
    </row>
    <row r="6" spans="1:14" ht="12.75" customHeight="1" x14ac:dyDescent="0.25">
      <c r="A6" s="3" t="s">
        <v>9</v>
      </c>
      <c r="B6" s="3" t="s">
        <v>10</v>
      </c>
      <c r="C6" s="3">
        <v>14.09</v>
      </c>
      <c r="D6" s="3">
        <v>13.48</v>
      </c>
      <c r="E6" s="3">
        <v>13.38</v>
      </c>
      <c r="F6" s="3">
        <v>15.87</v>
      </c>
      <c r="G6" s="3">
        <v>18.05</v>
      </c>
      <c r="H6" s="3">
        <v>17.190000000000001</v>
      </c>
      <c r="I6" s="3">
        <v>15.42</v>
      </c>
      <c r="J6" s="3">
        <v>13.62</v>
      </c>
      <c r="K6" s="3">
        <v>12.3</v>
      </c>
      <c r="L6" s="3">
        <v>11.47</v>
      </c>
      <c r="M6" s="3">
        <v>13.33</v>
      </c>
      <c r="N6" s="3">
        <v>11.82</v>
      </c>
    </row>
    <row r="7" spans="1:14" ht="12.75" customHeight="1" x14ac:dyDescent="0.25">
      <c r="A7" s="3" t="s">
        <v>11</v>
      </c>
      <c r="B7" s="3" t="s">
        <v>12</v>
      </c>
      <c r="C7" s="3">
        <v>9.4</v>
      </c>
      <c r="D7" s="3">
        <v>10.48</v>
      </c>
      <c r="E7" s="3">
        <v>10.66</v>
      </c>
      <c r="F7" s="3">
        <v>10.74</v>
      </c>
      <c r="G7" s="3">
        <v>10.87</v>
      </c>
      <c r="H7" s="3">
        <v>10.97</v>
      </c>
      <c r="I7" s="3">
        <v>10.76</v>
      </c>
      <c r="J7" s="3">
        <v>10.9</v>
      </c>
      <c r="K7" s="3">
        <v>10.5</v>
      </c>
      <c r="L7" s="3">
        <v>10.01</v>
      </c>
      <c r="M7" s="3">
        <v>11.49</v>
      </c>
      <c r="N7" s="3">
        <v>11.63</v>
      </c>
    </row>
    <row r="8" spans="1:14" ht="12.75" customHeight="1" x14ac:dyDescent="0.25">
      <c r="A8" s="3" t="s">
        <v>13</v>
      </c>
      <c r="B8" s="3" t="s">
        <v>14</v>
      </c>
      <c r="C8" s="3">
        <v>2.48</v>
      </c>
      <c r="D8" s="3">
        <v>2.2999999999999998</v>
      </c>
      <c r="E8" s="3">
        <v>2.1800000000000002</v>
      </c>
      <c r="F8" s="3">
        <v>2.04</v>
      </c>
      <c r="G8" s="3">
        <v>1.91</v>
      </c>
      <c r="H8" s="3">
        <v>1.77</v>
      </c>
      <c r="I8" s="3">
        <v>1.64</v>
      </c>
      <c r="J8" s="3">
        <v>2.46</v>
      </c>
      <c r="K8" s="3">
        <v>2.35</v>
      </c>
      <c r="L8" s="3">
        <v>2.23</v>
      </c>
      <c r="M8" s="3">
        <v>3.19</v>
      </c>
      <c r="N8" s="3">
        <v>3.36</v>
      </c>
    </row>
    <row r="9" spans="1:14" ht="12.75" customHeight="1" x14ac:dyDescent="0.25">
      <c r="A9" s="3" t="s">
        <v>15</v>
      </c>
      <c r="B9" s="3" t="s">
        <v>16</v>
      </c>
      <c r="C9" s="3">
        <v>7.71</v>
      </c>
      <c r="D9" s="3">
        <v>7.18</v>
      </c>
      <c r="E9" s="3">
        <v>7.22</v>
      </c>
      <c r="F9" s="3">
        <v>7.1</v>
      </c>
      <c r="G9" s="3">
        <v>7.27</v>
      </c>
      <c r="H9" s="3">
        <v>7.52</v>
      </c>
      <c r="I9" s="3">
        <v>8.11</v>
      </c>
      <c r="J9" s="3">
        <v>8.35</v>
      </c>
      <c r="K9" s="3">
        <v>9.2200000000000006</v>
      </c>
      <c r="L9" s="3">
        <v>9.84</v>
      </c>
      <c r="M9" s="3">
        <v>11.46</v>
      </c>
      <c r="N9" s="3">
        <v>10.9</v>
      </c>
    </row>
    <row r="10" spans="1:14" ht="12.75" customHeight="1" x14ac:dyDescent="0.25">
      <c r="A10" s="3" t="s">
        <v>17</v>
      </c>
      <c r="B10" s="3" t="s">
        <v>18</v>
      </c>
      <c r="C10" s="3">
        <v>19.010000000000002</v>
      </c>
      <c r="D10" s="3">
        <v>18.440000000000001</v>
      </c>
      <c r="E10" s="3">
        <v>17.3</v>
      </c>
      <c r="F10" s="3">
        <v>16.18</v>
      </c>
      <c r="G10" s="3">
        <v>17.5</v>
      </c>
      <c r="H10" s="3">
        <v>18.260000000000002</v>
      </c>
      <c r="I10" s="3">
        <v>17.62</v>
      </c>
      <c r="J10" s="3">
        <v>17.7</v>
      </c>
      <c r="K10" s="3">
        <v>18.97</v>
      </c>
      <c r="L10" s="3">
        <v>18.3</v>
      </c>
      <c r="M10" s="3">
        <v>21.21</v>
      </c>
      <c r="N10" s="3">
        <v>20.9</v>
      </c>
    </row>
    <row r="11" spans="1:14" ht="12.75" customHeight="1" x14ac:dyDescent="0.25">
      <c r="A11" s="3" t="s">
        <v>19</v>
      </c>
      <c r="B11" s="3" t="s">
        <v>20</v>
      </c>
      <c r="C11" s="3">
        <v>5.21</v>
      </c>
      <c r="D11" s="3">
        <v>5.08</v>
      </c>
      <c r="E11" s="3">
        <v>5.22</v>
      </c>
      <c r="F11" s="3">
        <v>5.66</v>
      </c>
      <c r="G11" s="3">
        <v>6.08</v>
      </c>
      <c r="H11" s="3">
        <v>6.05</v>
      </c>
      <c r="I11" s="3">
        <v>5.71</v>
      </c>
      <c r="J11" s="3">
        <v>5.59</v>
      </c>
      <c r="K11" s="3">
        <v>5.3</v>
      </c>
      <c r="L11" s="3">
        <v>5.16</v>
      </c>
      <c r="M11" s="3">
        <v>6.46</v>
      </c>
      <c r="N11" s="3">
        <v>5.1100000000000003</v>
      </c>
    </row>
    <row r="12" spans="1:14" ht="12.75" customHeight="1" x14ac:dyDescent="0.25">
      <c r="A12" s="3" t="s">
        <v>21</v>
      </c>
      <c r="B12" s="3" t="s">
        <v>22</v>
      </c>
      <c r="C12" s="3">
        <v>4.82</v>
      </c>
      <c r="D12" s="3">
        <v>4.5599999999999996</v>
      </c>
      <c r="E12" s="3">
        <v>4.87</v>
      </c>
      <c r="F12" s="3">
        <v>5.33</v>
      </c>
      <c r="G12" s="3">
        <v>5.62</v>
      </c>
      <c r="H12" s="3">
        <v>5.72</v>
      </c>
      <c r="I12" s="3">
        <v>6.01</v>
      </c>
      <c r="J12" s="3">
        <v>5.5</v>
      </c>
      <c r="K12" s="3">
        <v>4.8499999999999996</v>
      </c>
      <c r="L12" s="3">
        <v>4.49</v>
      </c>
      <c r="M12" s="3">
        <v>5.36</v>
      </c>
      <c r="N12" s="3">
        <v>6.3</v>
      </c>
    </row>
    <row r="13" spans="1:14" ht="12.75" customHeight="1" x14ac:dyDescent="0.25">
      <c r="A13" s="3" t="s">
        <v>23</v>
      </c>
      <c r="B13" s="3" t="s">
        <v>24</v>
      </c>
      <c r="C13" s="3">
        <v>5.63</v>
      </c>
      <c r="D13" s="3">
        <v>5.42</v>
      </c>
      <c r="E13" s="3">
        <v>5.19</v>
      </c>
      <c r="F13" s="3">
        <v>4.97</v>
      </c>
      <c r="G13" s="3">
        <v>4.91</v>
      </c>
      <c r="H13" s="3">
        <v>4.96</v>
      </c>
      <c r="I13" s="3">
        <v>5</v>
      </c>
      <c r="J13" s="3">
        <v>5</v>
      </c>
      <c r="K13" s="3">
        <v>4.9000000000000004</v>
      </c>
      <c r="L13" s="3">
        <v>4.8499999999999996</v>
      </c>
      <c r="M13" s="3">
        <v>6.46</v>
      </c>
      <c r="N13" s="3">
        <v>6.58</v>
      </c>
    </row>
    <row r="14" spans="1:14" ht="12.75" customHeight="1" x14ac:dyDescent="0.25">
      <c r="A14" s="3" t="s">
        <v>25</v>
      </c>
      <c r="B14" s="3" t="s">
        <v>26</v>
      </c>
      <c r="C14" s="3">
        <v>1.61</v>
      </c>
      <c r="D14" s="3">
        <v>1.6</v>
      </c>
      <c r="E14" s="3">
        <v>1.59</v>
      </c>
      <c r="F14" s="3">
        <v>1.58</v>
      </c>
      <c r="G14" s="3">
        <v>1.57</v>
      </c>
      <c r="H14" s="3">
        <v>1.6</v>
      </c>
      <c r="I14" s="3">
        <v>1.59</v>
      </c>
      <c r="J14" s="3">
        <v>1.59</v>
      </c>
      <c r="K14" s="3">
        <v>1.59</v>
      </c>
      <c r="L14" s="3">
        <v>1.59</v>
      </c>
      <c r="M14" s="3">
        <v>1.71</v>
      </c>
      <c r="N14" s="3">
        <v>1.79</v>
      </c>
    </row>
    <row r="15" spans="1:14" ht="12.75" customHeight="1" x14ac:dyDescent="0.25">
      <c r="A15" s="3" t="s">
        <v>27</v>
      </c>
      <c r="B15" s="3" t="s">
        <v>28</v>
      </c>
      <c r="C15" s="3">
        <v>8.2899999999999991</v>
      </c>
      <c r="D15" s="3">
        <v>7.14</v>
      </c>
      <c r="E15" s="3">
        <v>7.54</v>
      </c>
      <c r="F15" s="3">
        <v>8.43</v>
      </c>
      <c r="G15" s="3">
        <v>8.52</v>
      </c>
      <c r="H15" s="3">
        <v>8.48</v>
      </c>
      <c r="I15" s="3">
        <v>7.83</v>
      </c>
      <c r="J15" s="3">
        <v>7.09</v>
      </c>
      <c r="K15" s="3">
        <v>5.95</v>
      </c>
      <c r="L15" s="3">
        <v>5.36</v>
      </c>
      <c r="M15" s="3">
        <v>5.55</v>
      </c>
      <c r="N15" s="3">
        <v>6.42</v>
      </c>
    </row>
    <row r="16" spans="1:14" ht="12.75" customHeight="1" x14ac:dyDescent="0.25">
      <c r="A16" s="3" t="s">
        <v>29</v>
      </c>
      <c r="B16" s="3" t="s">
        <v>30</v>
      </c>
      <c r="C16" s="3">
        <v>1.04</v>
      </c>
      <c r="D16" s="3">
        <v>2.65</v>
      </c>
      <c r="E16" s="3">
        <v>2.4700000000000002</v>
      </c>
      <c r="F16" s="3">
        <v>2.29</v>
      </c>
      <c r="G16" s="3">
        <v>2.13</v>
      </c>
      <c r="H16" s="3">
        <v>2.0099999999999998</v>
      </c>
      <c r="I16" s="3">
        <v>1.83</v>
      </c>
      <c r="J16" s="3">
        <v>1.64</v>
      </c>
      <c r="K16" s="3">
        <v>1.47</v>
      </c>
      <c r="L16" s="3">
        <v>1.47</v>
      </c>
      <c r="M16" s="3">
        <v>1.58</v>
      </c>
      <c r="N16" s="3">
        <v>1.57</v>
      </c>
    </row>
    <row r="17" spans="1:14" ht="12.75" customHeight="1" x14ac:dyDescent="0.25">
      <c r="A17" s="3" t="s">
        <v>31</v>
      </c>
      <c r="B17" s="3" t="s">
        <v>32</v>
      </c>
      <c r="C17" s="3">
        <v>3.64</v>
      </c>
      <c r="D17" s="3">
        <v>3.79</v>
      </c>
      <c r="E17" s="3">
        <v>3.91</v>
      </c>
      <c r="F17" s="3">
        <v>4.05</v>
      </c>
      <c r="G17" s="3">
        <v>4.1900000000000004</v>
      </c>
      <c r="H17" s="3">
        <v>4.32</v>
      </c>
      <c r="I17" s="3">
        <v>4.43</v>
      </c>
      <c r="J17" s="3">
        <v>4.5599999999999996</v>
      </c>
      <c r="K17" s="3">
        <v>4.6900000000000004</v>
      </c>
      <c r="L17" s="3">
        <v>4.6900000000000004</v>
      </c>
      <c r="M17" s="3">
        <v>4.8899999999999997</v>
      </c>
      <c r="N17" s="3">
        <v>4.76</v>
      </c>
    </row>
    <row r="18" spans="1:14" ht="12.75" customHeight="1" x14ac:dyDescent="0.25">
      <c r="A18" s="3" t="s">
        <v>33</v>
      </c>
      <c r="B18" s="3" t="s">
        <v>34</v>
      </c>
      <c r="C18" s="3">
        <v>3.38</v>
      </c>
      <c r="D18" s="3">
        <v>3.77</v>
      </c>
      <c r="E18" s="3">
        <v>4.12</v>
      </c>
      <c r="F18" s="3">
        <v>4.43</v>
      </c>
      <c r="G18" s="3">
        <v>4.38</v>
      </c>
      <c r="H18" s="3">
        <v>4.37</v>
      </c>
      <c r="I18" s="3">
        <v>4.3499999999999996</v>
      </c>
      <c r="J18" s="3">
        <v>4.37</v>
      </c>
      <c r="K18" s="3">
        <v>4.41</v>
      </c>
      <c r="L18" s="3">
        <v>4.4400000000000004</v>
      </c>
      <c r="M18" s="3">
        <v>5.41</v>
      </c>
      <c r="N18" s="3">
        <v>5.23</v>
      </c>
    </row>
    <row r="19" spans="1:14" ht="12.75" customHeight="1" x14ac:dyDescent="0.25">
      <c r="A19" s="3" t="s">
        <v>35</v>
      </c>
      <c r="B19" s="3" t="s">
        <v>36</v>
      </c>
      <c r="C19" s="3">
        <v>10.28</v>
      </c>
      <c r="D19" s="3">
        <v>11.26</v>
      </c>
      <c r="E19" s="3">
        <v>12.27</v>
      </c>
      <c r="F19" s="3">
        <v>12.94</v>
      </c>
      <c r="G19" s="3">
        <v>11.42</v>
      </c>
      <c r="H19" s="3">
        <v>9.14</v>
      </c>
      <c r="I19" s="3">
        <v>7.57</v>
      </c>
      <c r="J19" s="3">
        <v>6.16</v>
      </c>
      <c r="K19" s="3">
        <v>5.21</v>
      </c>
      <c r="L19" s="3">
        <v>4.2300000000000004</v>
      </c>
      <c r="M19" s="3">
        <v>5.12</v>
      </c>
      <c r="N19" s="3">
        <v>5.42</v>
      </c>
    </row>
    <row r="20" spans="1:14" ht="12.75" customHeight="1" x14ac:dyDescent="0.25">
      <c r="A20" s="3" t="s">
        <v>37</v>
      </c>
      <c r="B20" s="3" t="s">
        <v>38</v>
      </c>
      <c r="C20" s="3">
        <v>1.1299999999999999</v>
      </c>
      <c r="D20" s="3">
        <v>1.18</v>
      </c>
      <c r="E20" s="3">
        <v>1.2</v>
      </c>
      <c r="F20" s="3">
        <v>1.18</v>
      </c>
      <c r="G20" s="3">
        <v>1.19</v>
      </c>
      <c r="H20" s="3">
        <v>1.2</v>
      </c>
      <c r="I20" s="3">
        <v>1.19</v>
      </c>
      <c r="J20" s="3">
        <v>1.18</v>
      </c>
      <c r="K20" s="3">
        <v>1.2</v>
      </c>
      <c r="L20" s="3">
        <v>1.2</v>
      </c>
      <c r="M20" s="3">
        <v>1.78</v>
      </c>
      <c r="N20" s="3">
        <v>1.87</v>
      </c>
    </row>
    <row r="21" spans="1:14" ht="12.75" customHeight="1" x14ac:dyDescent="0.25">
      <c r="A21" s="3" t="s">
        <v>39</v>
      </c>
      <c r="B21" s="3" t="s">
        <v>40</v>
      </c>
      <c r="C21" s="3">
        <v>14.31</v>
      </c>
      <c r="D21" s="3">
        <v>14.52</v>
      </c>
      <c r="E21" s="3">
        <v>14.02</v>
      </c>
      <c r="F21" s="3">
        <v>16.18</v>
      </c>
      <c r="G21" s="3">
        <v>13.8</v>
      </c>
      <c r="H21" s="3">
        <v>12</v>
      </c>
      <c r="I21" s="3">
        <v>12.7</v>
      </c>
      <c r="J21" s="3">
        <v>9.8000000000000007</v>
      </c>
      <c r="K21" s="3">
        <v>10</v>
      </c>
      <c r="L21" s="3">
        <v>10.06</v>
      </c>
      <c r="M21" s="3">
        <v>13.32</v>
      </c>
      <c r="N21" s="3">
        <v>13.24</v>
      </c>
    </row>
    <row r="22" spans="1:14" ht="12.75" customHeight="1" x14ac:dyDescent="0.25">
      <c r="A22" s="3" t="s">
        <v>41</v>
      </c>
      <c r="B22" s="3" t="s">
        <v>42</v>
      </c>
      <c r="C22" s="3">
        <v>27.31</v>
      </c>
      <c r="D22" s="3">
        <v>27.58</v>
      </c>
      <c r="E22" s="3">
        <v>28.01</v>
      </c>
      <c r="F22" s="3">
        <v>27.49</v>
      </c>
      <c r="G22" s="3">
        <v>27.52</v>
      </c>
      <c r="H22" s="3">
        <v>27.69</v>
      </c>
      <c r="I22" s="3">
        <v>25.41</v>
      </c>
      <c r="J22" s="3">
        <v>20.53</v>
      </c>
      <c r="K22" s="3">
        <v>18.399999999999999</v>
      </c>
      <c r="L22" s="3">
        <v>15.69</v>
      </c>
      <c r="M22" s="3">
        <v>15.27</v>
      </c>
      <c r="N22" s="3">
        <v>15.22</v>
      </c>
    </row>
    <row r="23" spans="1:14" ht="12.75" customHeight="1" x14ac:dyDescent="0.25">
      <c r="A23" s="3" t="s">
        <v>43</v>
      </c>
      <c r="B23" s="3" t="s">
        <v>44</v>
      </c>
      <c r="C23" s="3">
        <v>6.25</v>
      </c>
      <c r="D23" s="3">
        <v>6.17</v>
      </c>
      <c r="E23" s="3">
        <v>6.05</v>
      </c>
      <c r="F23" s="3">
        <v>6.01</v>
      </c>
      <c r="G23" s="3">
        <v>5.99</v>
      </c>
      <c r="H23" s="3">
        <v>5.84</v>
      </c>
      <c r="I23" s="3">
        <v>5.84</v>
      </c>
      <c r="J23" s="3">
        <v>5.65</v>
      </c>
      <c r="K23" s="3">
        <v>4.76</v>
      </c>
      <c r="L23" s="3">
        <v>4.16</v>
      </c>
      <c r="M23" s="3">
        <v>4.7699999999999996</v>
      </c>
      <c r="N23" s="3">
        <v>4.74</v>
      </c>
    </row>
    <row r="24" spans="1:14" ht="12.75" customHeight="1" x14ac:dyDescent="0.25">
      <c r="A24" s="3" t="s">
        <v>45</v>
      </c>
      <c r="B24" s="3" t="s">
        <v>46</v>
      </c>
      <c r="C24" s="3">
        <v>8.24</v>
      </c>
      <c r="D24" s="3">
        <v>8.2799999999999994</v>
      </c>
      <c r="E24" s="3">
        <v>8.31</v>
      </c>
      <c r="F24" s="3">
        <v>8.35</v>
      </c>
      <c r="G24" s="3">
        <v>8.24</v>
      </c>
      <c r="H24" s="3">
        <v>7.58</v>
      </c>
      <c r="I24" s="3">
        <v>7</v>
      </c>
      <c r="J24" s="3">
        <v>6.6</v>
      </c>
      <c r="K24" s="3">
        <v>6.64</v>
      </c>
      <c r="L24" s="3">
        <v>6.71</v>
      </c>
      <c r="M24" s="3">
        <v>8.4600000000000009</v>
      </c>
      <c r="N24" s="3">
        <v>8.2200000000000006</v>
      </c>
    </row>
    <row r="25" spans="1:14" ht="12.75" customHeight="1" x14ac:dyDescent="0.25">
      <c r="A25" s="3" t="s">
        <v>47</v>
      </c>
      <c r="B25" s="3" t="s">
        <v>48</v>
      </c>
      <c r="C25" s="3">
        <v>2.61</v>
      </c>
      <c r="D25" s="3">
        <v>2.25</v>
      </c>
      <c r="E25" s="3">
        <v>2.0699999999999998</v>
      </c>
      <c r="F25" s="3">
        <v>2.44</v>
      </c>
      <c r="G25" s="3">
        <v>2.02</v>
      </c>
      <c r="H25" s="3">
        <v>3.11</v>
      </c>
      <c r="I25" s="3">
        <v>3.5</v>
      </c>
      <c r="J25" s="3">
        <v>3.65</v>
      </c>
      <c r="K25" s="3">
        <v>3.52</v>
      </c>
      <c r="L25" s="3">
        <v>3.82</v>
      </c>
      <c r="M25" s="3">
        <v>7.9</v>
      </c>
      <c r="N25" s="3">
        <v>8.51</v>
      </c>
    </row>
    <row r="26" spans="1:14" ht="12.75" customHeight="1" x14ac:dyDescent="0.25">
      <c r="A26" s="3" t="s">
        <v>49</v>
      </c>
      <c r="B26" s="3" t="s">
        <v>50</v>
      </c>
      <c r="C26" s="3">
        <v>7.27</v>
      </c>
      <c r="D26" s="3">
        <v>6.92</v>
      </c>
      <c r="E26" s="3">
        <v>7.19</v>
      </c>
      <c r="F26" s="3">
        <v>6.98</v>
      </c>
      <c r="G26" s="3">
        <v>6.66</v>
      </c>
      <c r="H26" s="3">
        <v>8.43</v>
      </c>
      <c r="I26" s="3">
        <v>11.6</v>
      </c>
      <c r="J26" s="3">
        <v>12.82</v>
      </c>
      <c r="K26" s="3">
        <v>12.33</v>
      </c>
      <c r="L26" s="3">
        <v>11.93</v>
      </c>
      <c r="M26" s="3">
        <v>13.69</v>
      </c>
      <c r="N26" s="3">
        <v>14.4</v>
      </c>
    </row>
    <row r="27" spans="1:14" ht="12.75" customHeight="1" x14ac:dyDescent="0.25">
      <c r="A27" s="3" t="s">
        <v>51</v>
      </c>
      <c r="B27" s="3" t="s">
        <v>52</v>
      </c>
      <c r="C27" s="3">
        <v>10.69</v>
      </c>
      <c r="D27" s="3">
        <v>11.19</v>
      </c>
      <c r="E27" s="3">
        <v>11.59</v>
      </c>
      <c r="F27" s="3">
        <v>11.55</v>
      </c>
      <c r="G27" s="3">
        <v>12.17</v>
      </c>
      <c r="H27" s="3">
        <v>9.8000000000000007</v>
      </c>
      <c r="I27" s="3">
        <v>8.25</v>
      </c>
      <c r="J27" s="3">
        <v>8.6199999999999992</v>
      </c>
      <c r="K27" s="3">
        <v>8.32</v>
      </c>
      <c r="L27" s="3">
        <v>8.41</v>
      </c>
      <c r="M27" s="3">
        <v>10.38</v>
      </c>
      <c r="N27" s="3">
        <v>10.41</v>
      </c>
    </row>
    <row r="28" spans="1:14" ht="12.75" customHeight="1" x14ac:dyDescent="0.25">
      <c r="A28" s="3" t="s">
        <v>53</v>
      </c>
      <c r="B28" s="3" t="s">
        <v>54</v>
      </c>
      <c r="C28" s="3">
        <v>6.77</v>
      </c>
      <c r="D28" s="3">
        <v>6.94</v>
      </c>
      <c r="E28" s="3">
        <v>6.92</v>
      </c>
      <c r="F28" s="3">
        <v>6.88</v>
      </c>
      <c r="G28" s="3">
        <v>6.97</v>
      </c>
      <c r="H28" s="3">
        <v>7.78</v>
      </c>
      <c r="I28" s="3">
        <v>8.3800000000000008</v>
      </c>
      <c r="J28" s="3">
        <v>9.32</v>
      </c>
      <c r="K28" s="3">
        <v>8.6999999999999993</v>
      </c>
      <c r="L28" s="3">
        <v>6.92</v>
      </c>
      <c r="M28" s="3">
        <v>7.68</v>
      </c>
      <c r="N28" s="3">
        <v>7.65</v>
      </c>
    </row>
    <row r="29" spans="1:14" ht="12.75" customHeight="1" x14ac:dyDescent="0.25">
      <c r="A29" s="3" t="s">
        <v>55</v>
      </c>
      <c r="B29" s="3" t="s">
        <v>56</v>
      </c>
      <c r="C29" s="3">
        <v>3.32</v>
      </c>
      <c r="D29" s="3">
        <v>3.23</v>
      </c>
      <c r="E29" s="3">
        <v>2.0499999999999998</v>
      </c>
      <c r="F29" s="3">
        <v>2.87</v>
      </c>
      <c r="G29" s="3">
        <v>2.63</v>
      </c>
      <c r="H29" s="3">
        <v>2.4500000000000002</v>
      </c>
      <c r="I29" s="3">
        <v>2.4900000000000002</v>
      </c>
      <c r="J29" s="3">
        <v>2.4500000000000002</v>
      </c>
      <c r="K29" s="3">
        <v>2.44</v>
      </c>
      <c r="L29" s="3">
        <v>2.5</v>
      </c>
      <c r="M29" s="3">
        <v>3.65</v>
      </c>
      <c r="N29" s="3">
        <v>4.33</v>
      </c>
    </row>
    <row r="30" spans="1:14" ht="12.75" customHeight="1" x14ac:dyDescent="0.25">
      <c r="A30" s="3" t="s">
        <v>57</v>
      </c>
      <c r="B30" s="3" t="s">
        <v>58</v>
      </c>
      <c r="C30" s="3">
        <v>17.86</v>
      </c>
      <c r="D30" s="3">
        <v>18.420000000000002</v>
      </c>
      <c r="E30" s="3">
        <v>18.95</v>
      </c>
      <c r="F30" s="3">
        <v>19.399999999999999</v>
      </c>
      <c r="G30" s="3">
        <v>19.989999999999998</v>
      </c>
      <c r="H30" s="3">
        <v>20.57</v>
      </c>
      <c r="I30" s="3">
        <v>21.03</v>
      </c>
      <c r="J30" s="3">
        <v>21.57</v>
      </c>
      <c r="K30" s="3">
        <v>22.07</v>
      </c>
      <c r="L30" s="3">
        <v>22.61</v>
      </c>
      <c r="M30" s="3">
        <v>24.93</v>
      </c>
      <c r="N30" s="3">
        <v>24.72</v>
      </c>
    </row>
    <row r="31" spans="1:14" ht="12.75" customHeight="1" x14ac:dyDescent="0.25">
      <c r="A31" s="3" t="s">
        <v>59</v>
      </c>
      <c r="B31" s="3" t="s">
        <v>60</v>
      </c>
      <c r="C31" s="3">
        <v>5.67</v>
      </c>
      <c r="D31" s="3">
        <v>5.61</v>
      </c>
      <c r="E31" s="3">
        <v>5.55</v>
      </c>
      <c r="F31" s="3">
        <v>5.52</v>
      </c>
      <c r="G31" s="3">
        <v>5.53</v>
      </c>
      <c r="H31" s="3">
        <v>5.61</v>
      </c>
      <c r="I31" s="3">
        <v>5.65</v>
      </c>
      <c r="J31" s="3">
        <v>5.65</v>
      </c>
      <c r="K31" s="3">
        <v>5.61</v>
      </c>
      <c r="L31" s="3">
        <v>5.62</v>
      </c>
      <c r="M31" s="3">
        <v>6.36</v>
      </c>
      <c r="N31" s="3">
        <v>6.57</v>
      </c>
    </row>
    <row r="32" spans="1:14" ht="12.75" customHeight="1" x14ac:dyDescent="0.25">
      <c r="A32" s="3" t="s">
        <v>61</v>
      </c>
      <c r="B32" s="3" t="s">
        <v>62</v>
      </c>
      <c r="C32" s="3">
        <v>8.06</v>
      </c>
      <c r="D32" s="3">
        <v>7.51</v>
      </c>
      <c r="E32" s="3">
        <v>7.29</v>
      </c>
      <c r="F32" s="3">
        <v>7.07</v>
      </c>
      <c r="G32" s="3">
        <v>6.91</v>
      </c>
      <c r="H32" s="3">
        <v>6.91</v>
      </c>
      <c r="I32" s="3">
        <v>7</v>
      </c>
      <c r="J32" s="3">
        <v>6.34</v>
      </c>
      <c r="K32" s="3">
        <v>5.83</v>
      </c>
      <c r="L32" s="3">
        <v>5.66</v>
      </c>
      <c r="M32" s="3">
        <v>9.4600000000000009</v>
      </c>
      <c r="N32" s="3">
        <v>7.51</v>
      </c>
    </row>
    <row r="33" spans="1:14" ht="12.75" customHeight="1" x14ac:dyDescent="0.25">
      <c r="A33" s="3" t="s">
        <v>63</v>
      </c>
      <c r="B33" s="3" t="s">
        <v>64</v>
      </c>
      <c r="C33" s="3">
        <v>9.9</v>
      </c>
      <c r="D33" s="3">
        <v>9.7899999999999991</v>
      </c>
      <c r="E33" s="3">
        <v>9.98</v>
      </c>
      <c r="F33" s="3">
        <v>10.050000000000001</v>
      </c>
      <c r="G33" s="3">
        <v>8.9499999999999993</v>
      </c>
      <c r="H33" s="3">
        <v>7.82</v>
      </c>
      <c r="I33" s="3">
        <v>6.49</v>
      </c>
      <c r="J33" s="3">
        <v>5.3</v>
      </c>
      <c r="K33" s="3">
        <v>4.32</v>
      </c>
      <c r="L33" s="3">
        <v>3.78</v>
      </c>
      <c r="M33" s="3">
        <v>4.37</v>
      </c>
      <c r="N33" s="3">
        <v>4.5</v>
      </c>
    </row>
    <row r="34" spans="1:14" ht="12.75" customHeight="1" x14ac:dyDescent="0.25">
      <c r="A34" s="3" t="s">
        <v>65</v>
      </c>
      <c r="B34" s="3" t="s">
        <v>66</v>
      </c>
      <c r="C34" s="3">
        <v>4.8</v>
      </c>
      <c r="D34" s="3">
        <v>4.4000000000000004</v>
      </c>
      <c r="E34" s="3">
        <v>4.4800000000000004</v>
      </c>
      <c r="F34" s="3">
        <v>4.75</v>
      </c>
      <c r="G34" s="3">
        <v>4.83</v>
      </c>
      <c r="H34" s="3">
        <v>4.8</v>
      </c>
      <c r="I34" s="3">
        <v>4.92</v>
      </c>
      <c r="J34" s="3">
        <v>4.8</v>
      </c>
      <c r="K34" s="3">
        <v>4.71</v>
      </c>
      <c r="L34" s="3">
        <v>4.3899999999999997</v>
      </c>
      <c r="M34" s="3">
        <v>4.82</v>
      </c>
      <c r="N34" s="3">
        <v>5.32</v>
      </c>
    </row>
    <row r="35" spans="1:14" ht="12.75" customHeight="1" x14ac:dyDescent="0.25">
      <c r="A35" s="3" t="s">
        <v>67</v>
      </c>
      <c r="B35" s="3" t="s">
        <v>68</v>
      </c>
      <c r="C35" s="3">
        <v>7.24</v>
      </c>
      <c r="D35" s="3">
        <v>7.47</v>
      </c>
      <c r="E35" s="3">
        <v>8.26</v>
      </c>
      <c r="F35" s="3">
        <v>8.83</v>
      </c>
      <c r="G35" s="3">
        <v>8.61</v>
      </c>
      <c r="H35" s="3">
        <v>8.2200000000000006</v>
      </c>
      <c r="I35" s="3">
        <v>7.74</v>
      </c>
      <c r="J35" s="3">
        <v>7.14</v>
      </c>
      <c r="K35" s="3">
        <v>6.57</v>
      </c>
      <c r="L35" s="3">
        <v>6.41</v>
      </c>
      <c r="M35" s="3">
        <v>7.69</v>
      </c>
      <c r="N35" s="3">
        <v>7.37</v>
      </c>
    </row>
    <row r="36" spans="1:14" ht="12.75" customHeight="1" x14ac:dyDescent="0.25">
      <c r="A36" s="3" t="s">
        <v>69</v>
      </c>
      <c r="B36" s="3" t="s">
        <v>70</v>
      </c>
      <c r="C36" s="3">
        <v>5.3</v>
      </c>
      <c r="D36" s="3">
        <v>5.17</v>
      </c>
      <c r="E36" s="3">
        <v>4.8899999999999997</v>
      </c>
      <c r="F36" s="3">
        <v>4.91</v>
      </c>
      <c r="G36" s="3">
        <v>4.8099999999999996</v>
      </c>
      <c r="H36" s="3">
        <v>4.3099999999999996</v>
      </c>
      <c r="I36" s="3">
        <v>3.86</v>
      </c>
      <c r="J36" s="3">
        <v>3.42</v>
      </c>
      <c r="K36" s="3">
        <v>3.28</v>
      </c>
      <c r="L36" s="3">
        <v>3.48</v>
      </c>
      <c r="M36" s="3">
        <v>4.45</v>
      </c>
      <c r="N36" s="3">
        <v>4.38</v>
      </c>
    </row>
    <row r="37" spans="1:14" ht="12.75" customHeight="1" x14ac:dyDescent="0.25">
      <c r="A37" s="3" t="s">
        <v>71</v>
      </c>
      <c r="B37" s="3" t="s">
        <v>72</v>
      </c>
      <c r="C37" s="3">
        <v>4.53</v>
      </c>
      <c r="D37" s="3">
        <v>4.55</v>
      </c>
      <c r="E37" s="3">
        <v>4.57</v>
      </c>
      <c r="F37" s="3">
        <v>4.59</v>
      </c>
      <c r="G37" s="3">
        <v>4.6100000000000003</v>
      </c>
      <c r="H37" s="3">
        <v>4.63</v>
      </c>
      <c r="I37" s="3">
        <v>4.53</v>
      </c>
      <c r="J37" s="3">
        <v>4.4400000000000004</v>
      </c>
      <c r="K37" s="3">
        <v>4.28</v>
      </c>
      <c r="L37" s="3">
        <v>4.5199999999999996</v>
      </c>
      <c r="M37" s="3">
        <v>5</v>
      </c>
      <c r="N37" s="3">
        <v>4.82</v>
      </c>
    </row>
    <row r="38" spans="1:14" ht="12.75" customHeight="1" x14ac:dyDescent="0.25">
      <c r="A38" s="3" t="s">
        <v>73</v>
      </c>
      <c r="B38" s="3" t="s">
        <v>74</v>
      </c>
      <c r="C38" s="3">
        <v>6.84</v>
      </c>
      <c r="D38" s="3">
        <v>7.13</v>
      </c>
      <c r="E38" s="3">
        <v>7.22</v>
      </c>
      <c r="F38" s="3">
        <v>4.25</v>
      </c>
      <c r="G38" s="3">
        <v>3.7</v>
      </c>
      <c r="H38" s="3">
        <v>3.15</v>
      </c>
      <c r="I38" s="3">
        <v>2.6</v>
      </c>
      <c r="J38" s="3">
        <v>3.27</v>
      </c>
      <c r="K38" s="3">
        <v>3.29</v>
      </c>
      <c r="L38" s="3">
        <v>3.32</v>
      </c>
      <c r="M38" s="3">
        <v>3.49</v>
      </c>
      <c r="N38" s="3">
        <v>3.47</v>
      </c>
    </row>
    <row r="39" spans="1:14" ht="12.75" customHeight="1" x14ac:dyDescent="0.25">
      <c r="A39" s="3" t="s">
        <v>75</v>
      </c>
      <c r="B39" s="3" t="s">
        <v>76</v>
      </c>
      <c r="C39" s="3">
        <v>4.1100000000000003</v>
      </c>
      <c r="D39" s="3">
        <v>3.96</v>
      </c>
      <c r="E39" s="3">
        <v>3.82</v>
      </c>
      <c r="F39" s="3">
        <v>3.67</v>
      </c>
      <c r="G39" s="3">
        <v>3.53</v>
      </c>
      <c r="H39" s="3">
        <v>3.55</v>
      </c>
      <c r="I39" s="3">
        <v>3.58</v>
      </c>
      <c r="J39" s="3">
        <v>3.6</v>
      </c>
      <c r="K39" s="3">
        <v>3.62</v>
      </c>
      <c r="L39" s="3">
        <v>3.64</v>
      </c>
      <c r="M39" s="3">
        <v>3.84</v>
      </c>
      <c r="N39" s="3">
        <v>3.87</v>
      </c>
    </row>
    <row r="40" spans="1:14" ht="12.75" customHeight="1" x14ac:dyDescent="0.25">
      <c r="A40" s="3" t="s">
        <v>77</v>
      </c>
      <c r="B40" s="3" t="s">
        <v>78</v>
      </c>
      <c r="C40" s="3">
        <v>4.01</v>
      </c>
      <c r="D40" s="3">
        <v>4.25</v>
      </c>
      <c r="E40" s="3">
        <v>4.49</v>
      </c>
      <c r="F40" s="3">
        <v>4.4800000000000004</v>
      </c>
      <c r="G40" s="3">
        <v>4.46</v>
      </c>
      <c r="H40" s="3">
        <v>4.47</v>
      </c>
      <c r="I40" s="3">
        <v>4.4800000000000004</v>
      </c>
      <c r="J40" s="3">
        <v>4.47</v>
      </c>
      <c r="K40" s="3">
        <v>4.45</v>
      </c>
      <c r="L40" s="3">
        <v>4.45</v>
      </c>
      <c r="M40" s="3">
        <v>5.27</v>
      </c>
      <c r="N40" s="3">
        <v>5.43</v>
      </c>
    </row>
    <row r="41" spans="1:14" ht="12.75" customHeight="1" x14ac:dyDescent="0.25">
      <c r="A41" s="3" t="s">
        <v>79</v>
      </c>
      <c r="B41" s="3" t="s">
        <v>80</v>
      </c>
      <c r="C41" s="3">
        <v>20.07</v>
      </c>
      <c r="D41" s="3">
        <v>20.18</v>
      </c>
      <c r="E41" s="3">
        <v>20.18</v>
      </c>
      <c r="F41" s="3">
        <v>20.32</v>
      </c>
      <c r="G41" s="3">
        <v>20.309999999999999</v>
      </c>
      <c r="H41" s="3">
        <v>20.45</v>
      </c>
      <c r="I41" s="3">
        <v>20.56</v>
      </c>
      <c r="J41" s="3">
        <v>20.56</v>
      </c>
      <c r="K41" s="3">
        <v>20.61</v>
      </c>
      <c r="L41" s="3">
        <v>20.62</v>
      </c>
      <c r="M41" s="3">
        <v>22.84</v>
      </c>
      <c r="N41" s="3">
        <v>23.01</v>
      </c>
    </row>
    <row r="42" spans="1:14" ht="12.75" customHeight="1" x14ac:dyDescent="0.25">
      <c r="A42" s="3" t="s">
        <v>81</v>
      </c>
      <c r="B42" s="3" t="s">
        <v>82</v>
      </c>
      <c r="C42" s="3">
        <v>8.42</v>
      </c>
      <c r="D42" s="3">
        <v>7.34</v>
      </c>
      <c r="E42" s="3">
        <v>6.66</v>
      </c>
      <c r="F42" s="3">
        <v>6.21</v>
      </c>
      <c r="G42" s="3">
        <v>6.66</v>
      </c>
      <c r="H42" s="3">
        <v>6.51</v>
      </c>
      <c r="I42" s="3">
        <v>6.74</v>
      </c>
      <c r="J42" s="3">
        <v>6.96</v>
      </c>
      <c r="K42" s="3">
        <v>7.23</v>
      </c>
      <c r="L42" s="3">
        <v>7.29</v>
      </c>
      <c r="M42" s="3">
        <v>11.18</v>
      </c>
      <c r="N42" s="3">
        <v>9.1300000000000008</v>
      </c>
    </row>
    <row r="43" spans="1:14" ht="12.75" customHeight="1" x14ac:dyDescent="0.25">
      <c r="A43" s="3" t="s">
        <v>83</v>
      </c>
      <c r="B43" s="3" t="s">
        <v>84</v>
      </c>
      <c r="C43" s="3">
        <v>6.69</v>
      </c>
      <c r="D43" s="3">
        <v>7.05</v>
      </c>
      <c r="E43" s="3">
        <v>7.41</v>
      </c>
      <c r="F43" s="3">
        <v>7.76</v>
      </c>
      <c r="G43" s="3">
        <v>8.14</v>
      </c>
      <c r="H43" s="3">
        <v>8.14</v>
      </c>
      <c r="I43" s="3">
        <v>8.1</v>
      </c>
      <c r="J43" s="3">
        <v>8.09</v>
      </c>
      <c r="K43" s="3">
        <v>8.08</v>
      </c>
      <c r="L43" s="3">
        <v>8.08</v>
      </c>
      <c r="M43" s="3">
        <v>9.2200000000000006</v>
      </c>
      <c r="N43" s="3">
        <v>9.4499999999999993</v>
      </c>
    </row>
    <row r="44" spans="1:14" ht="12.75" customHeight="1" x14ac:dyDescent="0.25">
      <c r="A44" s="3" t="s">
        <v>85</v>
      </c>
      <c r="B44" s="3" t="s">
        <v>86</v>
      </c>
      <c r="C44" s="3">
        <v>10.67</v>
      </c>
      <c r="D44" s="3">
        <v>10.88</v>
      </c>
      <c r="E44" s="3">
        <v>11.12</v>
      </c>
      <c r="F44" s="3">
        <v>11.35</v>
      </c>
      <c r="G44" s="3">
        <v>11.57</v>
      </c>
      <c r="H44" s="3">
        <v>11.8</v>
      </c>
      <c r="I44" s="3">
        <v>12.01</v>
      </c>
      <c r="J44" s="3">
        <v>12.24</v>
      </c>
      <c r="K44" s="3">
        <v>12.17</v>
      </c>
      <c r="L44" s="3">
        <v>12.22</v>
      </c>
      <c r="M44" s="3">
        <v>15.31</v>
      </c>
      <c r="N44" s="3">
        <v>15.42</v>
      </c>
    </row>
    <row r="45" spans="1:14" ht="12.75" customHeight="1" x14ac:dyDescent="0.25">
      <c r="A45" s="3" t="s">
        <v>87</v>
      </c>
      <c r="B45" s="3" t="s">
        <v>88</v>
      </c>
      <c r="C45" s="3">
        <v>7.16</v>
      </c>
      <c r="D45" s="3">
        <v>6.31</v>
      </c>
      <c r="E45" s="3">
        <v>6.45</v>
      </c>
      <c r="F45" s="3">
        <v>6.44</v>
      </c>
      <c r="G45" s="3">
        <v>6.55</v>
      </c>
      <c r="H45" s="3">
        <v>7.49</v>
      </c>
      <c r="I45" s="3">
        <v>7.84</v>
      </c>
      <c r="J45" s="3">
        <v>7.89</v>
      </c>
      <c r="K45" s="3">
        <v>8.34</v>
      </c>
      <c r="L45" s="3">
        <v>8.8800000000000008</v>
      </c>
      <c r="M45" s="3">
        <v>10.35</v>
      </c>
      <c r="N45" s="3">
        <v>10.45</v>
      </c>
    </row>
    <row r="46" spans="1:14" ht="12.75" customHeight="1" x14ac:dyDescent="0.25">
      <c r="A46" s="3" t="s">
        <v>89</v>
      </c>
      <c r="B46" s="3" t="s">
        <v>90</v>
      </c>
      <c r="C46" s="3">
        <v>10.31</v>
      </c>
      <c r="D46" s="3">
        <v>10.49</v>
      </c>
      <c r="E46" s="3">
        <v>11.12</v>
      </c>
      <c r="F46" s="3">
        <v>11.66</v>
      </c>
      <c r="G46" s="3">
        <v>10.85</v>
      </c>
      <c r="H46" s="3">
        <v>10.55</v>
      </c>
      <c r="I46" s="3">
        <v>10.61</v>
      </c>
      <c r="J46" s="3">
        <v>9.76</v>
      </c>
      <c r="K46" s="3">
        <v>8.7100000000000009</v>
      </c>
      <c r="L46" s="3">
        <v>8.02</v>
      </c>
      <c r="M46" s="3">
        <v>9.83</v>
      </c>
      <c r="N46" s="3">
        <v>9.76</v>
      </c>
    </row>
    <row r="47" spans="1:14" ht="12.75" customHeight="1" x14ac:dyDescent="0.25">
      <c r="A47" s="3" t="s">
        <v>91</v>
      </c>
      <c r="B47" s="3" t="s">
        <v>92</v>
      </c>
      <c r="C47" s="3">
        <v>2.5</v>
      </c>
      <c r="D47" s="3">
        <v>3.18</v>
      </c>
      <c r="E47" s="3">
        <v>3.46</v>
      </c>
      <c r="F47" s="3">
        <v>3.29</v>
      </c>
      <c r="G47" s="3">
        <v>2.7</v>
      </c>
      <c r="H47" s="3">
        <v>2.4</v>
      </c>
      <c r="I47" s="3">
        <v>2</v>
      </c>
      <c r="J47" s="3">
        <v>1.7</v>
      </c>
      <c r="K47" s="3">
        <v>1.7</v>
      </c>
      <c r="L47" s="3">
        <v>1.74</v>
      </c>
      <c r="M47" s="3">
        <v>2.62</v>
      </c>
      <c r="N47" s="3">
        <v>2.76</v>
      </c>
    </row>
    <row r="48" spans="1:14" ht="12.75" customHeight="1" x14ac:dyDescent="0.25">
      <c r="A48" s="3" t="s">
        <v>93</v>
      </c>
      <c r="B48" s="3" t="s">
        <v>94</v>
      </c>
      <c r="C48" s="3">
        <v>6.26</v>
      </c>
      <c r="D48" s="3">
        <v>7.86</v>
      </c>
      <c r="E48" s="3">
        <v>11.8</v>
      </c>
      <c r="F48" s="3">
        <v>15.87</v>
      </c>
      <c r="G48" s="3">
        <v>16.09</v>
      </c>
      <c r="H48" s="3">
        <v>14.91</v>
      </c>
      <c r="I48" s="3">
        <v>12.95</v>
      </c>
      <c r="J48" s="3">
        <v>11.05</v>
      </c>
      <c r="K48" s="3">
        <v>8.3699999999999992</v>
      </c>
      <c r="L48" s="3">
        <v>7.07</v>
      </c>
      <c r="M48" s="3">
        <v>7.59</v>
      </c>
      <c r="N48" s="3">
        <v>6.13</v>
      </c>
    </row>
    <row r="49" spans="1:14" ht="12.75" customHeight="1" x14ac:dyDescent="0.25">
      <c r="A49" s="3" t="s">
        <v>95</v>
      </c>
      <c r="B49" s="3" t="s">
        <v>96</v>
      </c>
      <c r="C49" s="3">
        <v>7.28</v>
      </c>
      <c r="D49" s="3">
        <v>6.71</v>
      </c>
      <c r="E49" s="3">
        <v>6.98</v>
      </c>
      <c r="F49" s="3">
        <v>6.95</v>
      </c>
      <c r="G49" s="3">
        <v>6.11</v>
      </c>
      <c r="H49" s="3">
        <v>5.05</v>
      </c>
      <c r="I49" s="3">
        <v>3.95</v>
      </c>
      <c r="J49" s="3">
        <v>2.89</v>
      </c>
      <c r="K49" s="3">
        <v>2.2400000000000002</v>
      </c>
      <c r="L49" s="3">
        <v>2.0099999999999998</v>
      </c>
      <c r="M49" s="3">
        <v>2.5499999999999998</v>
      </c>
      <c r="N49" s="3">
        <v>2.89</v>
      </c>
    </row>
    <row r="50" spans="1:14" ht="12.75" customHeight="1" x14ac:dyDescent="0.25">
      <c r="A50" s="3" t="s">
        <v>97</v>
      </c>
      <c r="B50" s="3" t="s">
        <v>98</v>
      </c>
      <c r="C50" s="3">
        <v>6.97</v>
      </c>
      <c r="D50" s="3">
        <v>5.82</v>
      </c>
      <c r="E50" s="3">
        <v>5.38</v>
      </c>
      <c r="F50" s="3">
        <v>5.23</v>
      </c>
      <c r="G50" s="3">
        <v>4.9800000000000004</v>
      </c>
      <c r="H50" s="3">
        <v>4.62</v>
      </c>
      <c r="I50" s="3">
        <v>4.12</v>
      </c>
      <c r="J50" s="3">
        <v>3.75</v>
      </c>
      <c r="K50" s="3">
        <v>3.38</v>
      </c>
      <c r="L50" s="3">
        <v>3.14</v>
      </c>
      <c r="M50" s="3">
        <v>3.81</v>
      </c>
      <c r="N50" s="3">
        <v>3.54</v>
      </c>
    </row>
    <row r="51" spans="1:14" ht="12.75" customHeight="1" x14ac:dyDescent="0.25">
      <c r="A51" s="3" t="s">
        <v>99</v>
      </c>
      <c r="B51" s="3" t="s">
        <v>100</v>
      </c>
      <c r="C51" s="3">
        <v>27.06</v>
      </c>
      <c r="D51" s="3">
        <v>26.89</v>
      </c>
      <c r="E51" s="3">
        <v>26.78</v>
      </c>
      <c r="F51" s="3">
        <v>26.64</v>
      </c>
      <c r="G51" s="3">
        <v>26.48</v>
      </c>
      <c r="H51" s="3">
        <v>26.33</v>
      </c>
      <c r="I51" s="3">
        <v>26.19</v>
      </c>
      <c r="J51" s="3">
        <v>26.06</v>
      </c>
      <c r="K51" s="3">
        <v>26.19</v>
      </c>
      <c r="L51" s="3">
        <v>26.36</v>
      </c>
      <c r="M51" s="3">
        <v>28.39</v>
      </c>
      <c r="N51" s="3">
        <v>28.39</v>
      </c>
    </row>
    <row r="52" spans="1:14" ht="12.75" customHeight="1" x14ac:dyDescent="0.25">
      <c r="A52" s="3" t="s">
        <v>101</v>
      </c>
      <c r="B52" s="3" t="s">
        <v>102</v>
      </c>
      <c r="C52" s="3">
        <v>7.75</v>
      </c>
      <c r="D52" s="3">
        <v>7.77</v>
      </c>
      <c r="E52" s="3">
        <v>7.8</v>
      </c>
      <c r="F52" s="3">
        <v>7.38</v>
      </c>
      <c r="G52" s="3">
        <v>6.93</v>
      </c>
      <c r="H52" s="3">
        <v>6.28</v>
      </c>
      <c r="I52" s="3">
        <v>5.99</v>
      </c>
      <c r="J52" s="3">
        <v>5.83</v>
      </c>
      <c r="K52" s="3">
        <v>5.13</v>
      </c>
      <c r="L52" s="3">
        <v>5.0199999999999996</v>
      </c>
      <c r="M52" s="3">
        <v>5.64</v>
      </c>
      <c r="N52" s="3">
        <v>4.8</v>
      </c>
    </row>
    <row r="53" spans="1:14" ht="12.75" customHeight="1" x14ac:dyDescent="0.25">
      <c r="A53" s="3" t="s">
        <v>103</v>
      </c>
      <c r="B53" s="3" t="s">
        <v>104</v>
      </c>
      <c r="C53" s="3">
        <v>5.21</v>
      </c>
      <c r="D53" s="3">
        <v>6.09</v>
      </c>
      <c r="E53" s="3">
        <v>6.72</v>
      </c>
      <c r="F53" s="3">
        <v>7.35</v>
      </c>
      <c r="G53" s="3">
        <v>6.72</v>
      </c>
      <c r="H53" s="3">
        <v>7.61</v>
      </c>
      <c r="I53" s="3">
        <v>7.28</v>
      </c>
      <c r="J53" s="3">
        <v>5.83</v>
      </c>
      <c r="K53" s="3">
        <v>5.86</v>
      </c>
      <c r="L53" s="3">
        <v>6.36</v>
      </c>
      <c r="M53" s="3">
        <v>6.13</v>
      </c>
      <c r="N53" s="3">
        <v>8.5</v>
      </c>
    </row>
    <row r="54" spans="1:14" ht="12.75" customHeight="1" x14ac:dyDescent="0.25">
      <c r="A54" s="3" t="s">
        <v>105</v>
      </c>
      <c r="B54" s="3" t="s">
        <v>106</v>
      </c>
      <c r="C54" s="3">
        <v>9.9600000000000009</v>
      </c>
      <c r="D54" s="3">
        <v>9.9600000000000009</v>
      </c>
      <c r="E54" s="3">
        <v>10.97</v>
      </c>
      <c r="F54" s="3">
        <v>9.82</v>
      </c>
      <c r="G54" s="3">
        <v>10.210000000000001</v>
      </c>
      <c r="H54" s="3">
        <v>11.21</v>
      </c>
      <c r="I54" s="3">
        <v>10.199999999999999</v>
      </c>
      <c r="J54" s="3">
        <v>10.33</v>
      </c>
      <c r="K54" s="3">
        <v>10.42</v>
      </c>
      <c r="L54" s="3">
        <v>10.51</v>
      </c>
      <c r="M54" s="3">
        <v>12.55</v>
      </c>
      <c r="N54" s="3">
        <v>12.7</v>
      </c>
    </row>
    <row r="55" spans="1:14" ht="12.75" customHeight="1" x14ac:dyDescent="0.25">
      <c r="A55" s="3" t="s">
        <v>107</v>
      </c>
      <c r="B55" s="3" t="s">
        <v>108</v>
      </c>
      <c r="C55" s="3">
        <v>4.1500000000000004</v>
      </c>
      <c r="D55" s="3">
        <v>4.0999999999999996</v>
      </c>
      <c r="E55" s="3">
        <v>4.03</v>
      </c>
      <c r="F55" s="3">
        <v>4.04</v>
      </c>
      <c r="G55" s="3">
        <v>4.03</v>
      </c>
      <c r="H55" s="3">
        <v>4.0999999999999996</v>
      </c>
      <c r="I55" s="3">
        <v>4.0199999999999996</v>
      </c>
      <c r="J55" s="3">
        <v>3.91</v>
      </c>
      <c r="K55" s="3">
        <v>3.79</v>
      </c>
      <c r="L55" s="3">
        <v>3.9</v>
      </c>
      <c r="M55" s="3">
        <v>4.3899999999999997</v>
      </c>
      <c r="N55" s="3">
        <v>4.29</v>
      </c>
    </row>
    <row r="56" spans="1:14" ht="12.75" customHeight="1" x14ac:dyDescent="0.25">
      <c r="A56" s="3" t="s">
        <v>109</v>
      </c>
      <c r="B56" s="3" t="s">
        <v>110</v>
      </c>
      <c r="C56" s="3">
        <v>5.69</v>
      </c>
      <c r="D56" s="3">
        <v>5.59</v>
      </c>
      <c r="E56" s="3">
        <v>5.56</v>
      </c>
      <c r="F56" s="3">
        <v>5.64</v>
      </c>
      <c r="G56" s="3">
        <v>5.58</v>
      </c>
      <c r="H56" s="3">
        <v>5.73</v>
      </c>
      <c r="I56" s="3">
        <v>5.75</v>
      </c>
      <c r="J56" s="3">
        <v>5.65</v>
      </c>
      <c r="K56" s="3">
        <v>5.64</v>
      </c>
      <c r="L56" s="3">
        <v>5.53</v>
      </c>
      <c r="M56" s="3">
        <v>7.12</v>
      </c>
      <c r="N56" s="3">
        <v>6.49</v>
      </c>
    </row>
    <row r="57" spans="1:14" ht="12.75" customHeight="1" x14ac:dyDescent="0.25">
      <c r="A57" s="3" t="s">
        <v>111</v>
      </c>
      <c r="B57" s="3" t="s">
        <v>112</v>
      </c>
      <c r="C57" s="3">
        <v>4.21</v>
      </c>
      <c r="D57" s="3">
        <v>4.12</v>
      </c>
      <c r="E57" s="3">
        <v>4.04</v>
      </c>
      <c r="F57" s="3">
        <v>4.03</v>
      </c>
      <c r="G57" s="3">
        <v>4.01</v>
      </c>
      <c r="H57" s="3">
        <v>4.07</v>
      </c>
      <c r="I57" s="3">
        <v>3.98</v>
      </c>
      <c r="J57" s="3">
        <v>3.86</v>
      </c>
      <c r="K57" s="3">
        <v>3.73</v>
      </c>
      <c r="L57" s="3">
        <v>3.82</v>
      </c>
      <c r="M57" s="3">
        <v>4.32</v>
      </c>
      <c r="N57" s="3">
        <v>4.2</v>
      </c>
    </row>
    <row r="58" spans="1:14" ht="12.75" customHeight="1" x14ac:dyDescent="0.25">
      <c r="A58" s="3" t="s">
        <v>113</v>
      </c>
      <c r="B58" s="3" t="s">
        <v>114</v>
      </c>
      <c r="C58" s="3">
        <v>8.51</v>
      </c>
      <c r="D58" s="3">
        <v>7.83</v>
      </c>
      <c r="E58" s="3">
        <v>7.22</v>
      </c>
      <c r="F58" s="3">
        <v>7.23</v>
      </c>
      <c r="G58" s="3">
        <v>7.47</v>
      </c>
      <c r="H58" s="3">
        <v>7.59</v>
      </c>
      <c r="I58" s="3">
        <v>7.6</v>
      </c>
      <c r="J58" s="3">
        <v>7.38</v>
      </c>
      <c r="K58" s="3">
        <v>7.08</v>
      </c>
      <c r="L58" s="3">
        <v>7.26</v>
      </c>
      <c r="M58" s="3">
        <v>7.94</v>
      </c>
      <c r="N58" s="3">
        <v>7.76</v>
      </c>
    </row>
    <row r="59" spans="1:14" ht="12.75" customHeight="1" x14ac:dyDescent="0.25">
      <c r="A59" s="3" t="s">
        <v>115</v>
      </c>
      <c r="B59" s="3" t="s">
        <v>116</v>
      </c>
      <c r="C59" s="3">
        <v>9.02</v>
      </c>
      <c r="D59" s="3">
        <v>8.76</v>
      </c>
      <c r="E59" s="3">
        <v>8.9600000000000009</v>
      </c>
      <c r="F59" s="3">
        <v>9.1999999999999993</v>
      </c>
      <c r="G59" s="3">
        <v>8.9600000000000009</v>
      </c>
      <c r="H59" s="3">
        <v>8.56</v>
      </c>
      <c r="I59" s="3">
        <v>8.08</v>
      </c>
      <c r="J59" s="3">
        <v>7.48</v>
      </c>
      <c r="K59" s="3">
        <v>6.9</v>
      </c>
      <c r="L59" s="3">
        <v>6.67</v>
      </c>
      <c r="M59" s="3">
        <v>7.18</v>
      </c>
      <c r="N59" s="3">
        <v>7.12</v>
      </c>
    </row>
    <row r="60" spans="1:14" ht="12.75" customHeight="1" x14ac:dyDescent="0.25">
      <c r="A60" s="3" t="s">
        <v>117</v>
      </c>
      <c r="B60" s="3" t="s">
        <v>118</v>
      </c>
      <c r="C60" s="3">
        <v>4.09</v>
      </c>
      <c r="D60" s="3">
        <v>3.46</v>
      </c>
      <c r="E60" s="3">
        <v>3.23</v>
      </c>
      <c r="F60" s="3">
        <v>3.08</v>
      </c>
      <c r="G60" s="3">
        <v>3.48</v>
      </c>
      <c r="H60" s="3">
        <v>3.62</v>
      </c>
      <c r="I60" s="3">
        <v>4.5999999999999996</v>
      </c>
      <c r="J60" s="3">
        <v>3.84</v>
      </c>
      <c r="K60" s="3">
        <v>3.53</v>
      </c>
      <c r="L60" s="3">
        <v>3.81</v>
      </c>
      <c r="M60" s="3">
        <v>6.11</v>
      </c>
      <c r="N60" s="3">
        <v>6.43</v>
      </c>
    </row>
    <row r="61" spans="1:14" ht="12.75" customHeight="1" x14ac:dyDescent="0.25">
      <c r="A61" s="3" t="s">
        <v>119</v>
      </c>
      <c r="B61" s="3" t="s">
        <v>120</v>
      </c>
      <c r="C61" s="3">
        <v>8.76</v>
      </c>
      <c r="D61" s="3">
        <v>11.85</v>
      </c>
      <c r="E61" s="3">
        <v>12.6</v>
      </c>
      <c r="F61" s="3">
        <v>13.15</v>
      </c>
      <c r="G61" s="3">
        <v>13.1</v>
      </c>
      <c r="H61" s="3">
        <v>13.05</v>
      </c>
      <c r="I61" s="3">
        <v>12.41</v>
      </c>
      <c r="J61" s="3">
        <v>11.74</v>
      </c>
      <c r="K61" s="3">
        <v>9.82</v>
      </c>
      <c r="L61" s="3">
        <v>7.84</v>
      </c>
      <c r="M61" s="3">
        <v>9.17</v>
      </c>
      <c r="N61" s="3">
        <v>9.33</v>
      </c>
    </row>
    <row r="62" spans="1:14" ht="12.75" customHeight="1" x14ac:dyDescent="0.25">
      <c r="A62" s="3" t="s">
        <v>121</v>
      </c>
      <c r="B62" s="3" t="s">
        <v>122</v>
      </c>
      <c r="C62" s="3">
        <v>10.07</v>
      </c>
      <c r="D62" s="3">
        <v>10.11</v>
      </c>
      <c r="E62" s="3">
        <v>11.29</v>
      </c>
      <c r="F62" s="3">
        <v>11.93</v>
      </c>
      <c r="G62" s="3">
        <v>11.6</v>
      </c>
      <c r="H62" s="3">
        <v>10.84</v>
      </c>
      <c r="I62" s="3">
        <v>10.01</v>
      </c>
      <c r="J62" s="3">
        <v>9.0500000000000007</v>
      </c>
      <c r="K62" s="3">
        <v>8.17</v>
      </c>
      <c r="L62" s="3">
        <v>7.53</v>
      </c>
      <c r="M62" s="3">
        <v>7.83</v>
      </c>
      <c r="N62" s="3">
        <v>7.76</v>
      </c>
    </row>
    <row r="63" spans="1:14" ht="12.75" customHeight="1" x14ac:dyDescent="0.25">
      <c r="A63" s="3" t="s">
        <v>123</v>
      </c>
      <c r="B63" s="3" t="s">
        <v>124</v>
      </c>
      <c r="C63" s="3">
        <v>5.49</v>
      </c>
      <c r="D63" s="3">
        <v>5.52</v>
      </c>
      <c r="E63" s="3">
        <v>5.53</v>
      </c>
      <c r="F63" s="3">
        <v>5.58</v>
      </c>
      <c r="G63" s="3">
        <v>5.67</v>
      </c>
      <c r="H63" s="3">
        <v>5.83</v>
      </c>
      <c r="I63" s="3">
        <v>5.9</v>
      </c>
      <c r="J63" s="3">
        <v>5.94</v>
      </c>
      <c r="K63" s="3">
        <v>5.95</v>
      </c>
      <c r="L63" s="3">
        <v>5.99</v>
      </c>
      <c r="M63" s="3">
        <v>7.86</v>
      </c>
      <c r="N63" s="3">
        <v>8.0500000000000007</v>
      </c>
    </row>
    <row r="64" spans="1:14" ht="12.75" customHeight="1" x14ac:dyDescent="0.25">
      <c r="A64" s="3" t="s">
        <v>125</v>
      </c>
      <c r="B64" s="3" t="s">
        <v>126</v>
      </c>
      <c r="C64" s="3">
        <v>19.86</v>
      </c>
      <c r="D64" s="3">
        <v>21.39</v>
      </c>
      <c r="E64" s="3">
        <v>24.79</v>
      </c>
      <c r="F64" s="3">
        <v>26.09</v>
      </c>
      <c r="G64" s="3">
        <v>24.44</v>
      </c>
      <c r="H64" s="3">
        <v>22.06</v>
      </c>
      <c r="I64" s="3">
        <v>19.63</v>
      </c>
      <c r="J64" s="3">
        <v>17.22</v>
      </c>
      <c r="K64" s="3">
        <v>15.25</v>
      </c>
      <c r="L64" s="3">
        <v>14.1</v>
      </c>
      <c r="M64" s="3">
        <v>15.53</v>
      </c>
      <c r="N64" s="3">
        <v>14.73</v>
      </c>
    </row>
    <row r="65" spans="1:14" ht="12.75" customHeight="1" x14ac:dyDescent="0.25">
      <c r="A65" s="3" t="s">
        <v>127</v>
      </c>
      <c r="B65" s="3" t="s">
        <v>128</v>
      </c>
      <c r="C65" s="3">
        <v>16.71</v>
      </c>
      <c r="D65" s="3">
        <v>12.33</v>
      </c>
      <c r="E65" s="3">
        <v>10.02</v>
      </c>
      <c r="F65" s="3">
        <v>8.6300000000000008</v>
      </c>
      <c r="G65" s="3">
        <v>7.35</v>
      </c>
      <c r="H65" s="3">
        <v>6.19</v>
      </c>
      <c r="I65" s="3">
        <v>6.76</v>
      </c>
      <c r="J65" s="3">
        <v>5.76</v>
      </c>
      <c r="K65" s="3">
        <v>5.37</v>
      </c>
      <c r="L65" s="3">
        <v>4.45</v>
      </c>
      <c r="M65" s="3">
        <v>6.8</v>
      </c>
      <c r="N65" s="3">
        <v>6.33</v>
      </c>
    </row>
    <row r="66" spans="1:14" ht="12.75" customHeight="1" x14ac:dyDescent="0.25">
      <c r="A66" s="3" t="s">
        <v>129</v>
      </c>
      <c r="B66" s="3" t="s">
        <v>130</v>
      </c>
      <c r="C66" s="3">
        <v>2.34</v>
      </c>
      <c r="D66" s="3">
        <v>2.31</v>
      </c>
      <c r="E66" s="3">
        <v>2.29</v>
      </c>
      <c r="F66" s="3">
        <v>2.25</v>
      </c>
      <c r="G66" s="3">
        <v>2.2599999999999998</v>
      </c>
      <c r="H66" s="3">
        <v>2.27</v>
      </c>
      <c r="I66" s="3">
        <v>2.29</v>
      </c>
      <c r="J66" s="3">
        <v>2.2999999999999998</v>
      </c>
      <c r="K66" s="3">
        <v>2.3199999999999998</v>
      </c>
      <c r="L66" s="3">
        <v>2.33</v>
      </c>
      <c r="M66" s="3">
        <v>3.24</v>
      </c>
      <c r="N66" s="3">
        <v>3.69</v>
      </c>
    </row>
    <row r="67" spans="1:14" ht="12.75" customHeight="1" x14ac:dyDescent="0.25">
      <c r="A67" s="3" t="s">
        <v>131</v>
      </c>
      <c r="B67" s="3" t="s">
        <v>132</v>
      </c>
      <c r="C67" s="3">
        <v>9.8000000000000007</v>
      </c>
      <c r="D67" s="3">
        <v>9.84</v>
      </c>
      <c r="E67" s="3">
        <v>10.81</v>
      </c>
      <c r="F67" s="3">
        <v>11.33</v>
      </c>
      <c r="G67" s="3">
        <v>10.85</v>
      </c>
      <c r="H67" s="3">
        <v>10.029999999999999</v>
      </c>
      <c r="I67" s="3">
        <v>9.1199999999999992</v>
      </c>
      <c r="J67" s="3">
        <v>8.14</v>
      </c>
      <c r="K67" s="3">
        <v>7.27</v>
      </c>
      <c r="L67" s="3">
        <v>6.69</v>
      </c>
      <c r="M67" s="3">
        <v>7.05</v>
      </c>
      <c r="N67" s="3">
        <v>7.04</v>
      </c>
    </row>
    <row r="68" spans="1:14" ht="12.75" customHeight="1" x14ac:dyDescent="0.25">
      <c r="A68" s="3" t="s">
        <v>133</v>
      </c>
      <c r="B68" s="3" t="s">
        <v>134</v>
      </c>
      <c r="C68" s="3">
        <v>5.45</v>
      </c>
      <c r="D68" s="3">
        <v>5.47</v>
      </c>
      <c r="E68" s="3">
        <v>5.49</v>
      </c>
      <c r="F68" s="3">
        <v>5.52</v>
      </c>
      <c r="G68" s="3">
        <v>5.81</v>
      </c>
      <c r="H68" s="3">
        <v>5.78</v>
      </c>
      <c r="I68" s="3">
        <v>6.3</v>
      </c>
      <c r="J68" s="3">
        <v>6.64</v>
      </c>
      <c r="K68" s="3">
        <v>6.55</v>
      </c>
      <c r="L68" s="3">
        <v>6.52</v>
      </c>
      <c r="M68" s="3">
        <v>7.4</v>
      </c>
      <c r="N68" s="3">
        <v>7.64</v>
      </c>
    </row>
    <row r="69" spans="1:14" ht="12.75" customHeight="1" x14ac:dyDescent="0.25">
      <c r="A69" s="3" t="s">
        <v>135</v>
      </c>
      <c r="B69" s="3" t="s">
        <v>136</v>
      </c>
      <c r="C69" s="3">
        <v>8.39</v>
      </c>
      <c r="D69" s="3">
        <v>7.78</v>
      </c>
      <c r="E69" s="3">
        <v>7.69</v>
      </c>
      <c r="F69" s="3">
        <v>8.19</v>
      </c>
      <c r="G69" s="3">
        <v>8.66</v>
      </c>
      <c r="H69" s="3">
        <v>9.3800000000000008</v>
      </c>
      <c r="I69" s="3">
        <v>8.82</v>
      </c>
      <c r="J69" s="3">
        <v>8.64</v>
      </c>
      <c r="K69" s="3">
        <v>7.36</v>
      </c>
      <c r="L69" s="3">
        <v>6.69</v>
      </c>
      <c r="M69" s="3">
        <v>7.76</v>
      </c>
      <c r="N69" s="3">
        <v>7.53</v>
      </c>
    </row>
    <row r="70" spans="1:14" ht="12.75" customHeight="1" x14ac:dyDescent="0.25">
      <c r="A70" s="3" t="s">
        <v>137</v>
      </c>
      <c r="B70" s="3" t="s">
        <v>138</v>
      </c>
      <c r="C70" s="3">
        <v>4.3099999999999996</v>
      </c>
      <c r="D70" s="3">
        <v>4.41</v>
      </c>
      <c r="E70" s="3">
        <v>4.42</v>
      </c>
      <c r="F70" s="3">
        <v>4.33</v>
      </c>
      <c r="G70" s="3">
        <v>4.29</v>
      </c>
      <c r="H70" s="3">
        <v>4.3</v>
      </c>
      <c r="I70" s="3">
        <v>4.32</v>
      </c>
      <c r="J70" s="3">
        <v>4.28</v>
      </c>
      <c r="K70" s="3">
        <v>4.33</v>
      </c>
      <c r="L70" s="3">
        <v>4.45</v>
      </c>
      <c r="M70" s="3">
        <v>4.72</v>
      </c>
      <c r="N70" s="3">
        <v>5.24</v>
      </c>
    </row>
    <row r="71" spans="1:14" ht="12.75" customHeight="1" x14ac:dyDescent="0.25">
      <c r="A71" s="3" t="s">
        <v>139</v>
      </c>
      <c r="B71" s="3" t="s">
        <v>140</v>
      </c>
      <c r="C71" s="3">
        <v>8.8699999999999992</v>
      </c>
      <c r="D71" s="3">
        <v>8.81</v>
      </c>
      <c r="E71" s="3">
        <v>9.4</v>
      </c>
      <c r="F71" s="3">
        <v>9.92</v>
      </c>
      <c r="G71" s="3">
        <v>10.29</v>
      </c>
      <c r="H71" s="3">
        <v>10.35</v>
      </c>
      <c r="I71" s="3">
        <v>10.050000000000001</v>
      </c>
      <c r="J71" s="3">
        <v>9.41</v>
      </c>
      <c r="K71" s="3">
        <v>9.02</v>
      </c>
      <c r="L71" s="3">
        <v>8.41</v>
      </c>
      <c r="M71" s="3">
        <v>8.01</v>
      </c>
      <c r="N71" s="3">
        <v>8.06</v>
      </c>
    </row>
    <row r="72" spans="1:14" ht="12.75" customHeight="1" x14ac:dyDescent="0.25">
      <c r="A72" s="3" t="s">
        <v>141</v>
      </c>
      <c r="B72" s="3" t="s">
        <v>142</v>
      </c>
      <c r="C72" s="3">
        <v>20.39</v>
      </c>
      <c r="D72" s="3">
        <v>20.43</v>
      </c>
      <c r="E72" s="3">
        <v>20.49</v>
      </c>
      <c r="F72" s="3">
        <v>20.52</v>
      </c>
      <c r="G72" s="3">
        <v>20.57</v>
      </c>
      <c r="H72" s="3">
        <v>20.61</v>
      </c>
      <c r="I72" s="3">
        <v>20.67</v>
      </c>
      <c r="J72" s="3">
        <v>20.72</v>
      </c>
      <c r="K72" s="3">
        <v>20.75</v>
      </c>
      <c r="L72" s="3">
        <v>20.74</v>
      </c>
      <c r="M72" s="3">
        <v>21.97</v>
      </c>
      <c r="N72" s="3">
        <v>22.26</v>
      </c>
    </row>
    <row r="73" spans="1:14" ht="12.75" customHeight="1" x14ac:dyDescent="0.25">
      <c r="A73" s="3" t="s">
        <v>143</v>
      </c>
      <c r="B73" s="3" t="s">
        <v>144</v>
      </c>
      <c r="C73" s="3">
        <v>7.79</v>
      </c>
      <c r="D73" s="3">
        <v>8.0399999999999991</v>
      </c>
      <c r="E73" s="3">
        <v>7.88</v>
      </c>
      <c r="F73" s="3">
        <v>7.52</v>
      </c>
      <c r="G73" s="3">
        <v>6.11</v>
      </c>
      <c r="H73" s="3">
        <v>5.3</v>
      </c>
      <c r="I73" s="3">
        <v>4.8099999999999996</v>
      </c>
      <c r="J73" s="3">
        <v>4.33</v>
      </c>
      <c r="K73" s="3">
        <v>4</v>
      </c>
      <c r="L73" s="3">
        <v>3.74</v>
      </c>
      <c r="M73" s="3">
        <v>4.47</v>
      </c>
      <c r="N73" s="3">
        <v>4.53</v>
      </c>
    </row>
    <row r="74" spans="1:14" ht="12.75" customHeight="1" x14ac:dyDescent="0.25">
      <c r="A74" s="3" t="s">
        <v>145</v>
      </c>
      <c r="B74" s="3" t="s">
        <v>146</v>
      </c>
      <c r="C74" s="3">
        <v>20.2</v>
      </c>
      <c r="D74" s="3">
        <v>19.63</v>
      </c>
      <c r="E74" s="3">
        <v>19.649999999999999</v>
      </c>
      <c r="F74" s="3">
        <v>19.420000000000002</v>
      </c>
      <c r="G74" s="3">
        <v>17.440000000000001</v>
      </c>
      <c r="H74" s="3">
        <v>16.510000000000002</v>
      </c>
      <c r="I74" s="3">
        <v>16.600000000000001</v>
      </c>
      <c r="J74" s="3">
        <v>13.94</v>
      </c>
      <c r="K74" s="3">
        <v>12.67</v>
      </c>
      <c r="L74" s="3">
        <v>11.57</v>
      </c>
      <c r="M74" s="3">
        <v>18.5</v>
      </c>
      <c r="N74" s="3">
        <v>10.66</v>
      </c>
    </row>
    <row r="75" spans="1:14" ht="12.75" customHeight="1" x14ac:dyDescent="0.25">
      <c r="A75" s="3" t="s">
        <v>147</v>
      </c>
      <c r="B75" s="3" t="s">
        <v>148</v>
      </c>
      <c r="C75" s="3">
        <v>5.38</v>
      </c>
      <c r="D75" s="3">
        <v>5.6</v>
      </c>
      <c r="E75" s="3">
        <v>5.91</v>
      </c>
      <c r="F75" s="3">
        <v>6.2</v>
      </c>
      <c r="G75" s="3">
        <v>6.52</v>
      </c>
      <c r="H75" s="3">
        <v>6.81</v>
      </c>
      <c r="I75" s="3">
        <v>5.53</v>
      </c>
      <c r="J75" s="3">
        <v>4.22</v>
      </c>
      <c r="K75" s="3">
        <v>4.28</v>
      </c>
      <c r="L75" s="3">
        <v>4.32</v>
      </c>
      <c r="M75" s="3">
        <v>4.6500000000000004</v>
      </c>
      <c r="N75" s="3">
        <v>4.7</v>
      </c>
    </row>
    <row r="76" spans="1:14" ht="12.75" customHeight="1" x14ac:dyDescent="0.25">
      <c r="A76" s="3" t="s">
        <v>149</v>
      </c>
      <c r="B76" s="3" t="s">
        <v>150</v>
      </c>
      <c r="C76" s="3">
        <v>4.7699999999999996</v>
      </c>
      <c r="D76" s="3">
        <v>4.79</v>
      </c>
      <c r="E76" s="3">
        <v>4.82</v>
      </c>
      <c r="F76" s="3">
        <v>4.87</v>
      </c>
      <c r="G76" s="3">
        <v>4.9000000000000004</v>
      </c>
      <c r="H76" s="3">
        <v>4.92</v>
      </c>
      <c r="I76" s="3">
        <v>4.88</v>
      </c>
      <c r="J76" s="3">
        <v>4.91</v>
      </c>
      <c r="K76" s="3">
        <v>4.9800000000000004</v>
      </c>
      <c r="L76" s="3">
        <v>5.0199999999999996</v>
      </c>
      <c r="M76" s="3">
        <v>6.1</v>
      </c>
      <c r="N76" s="3">
        <v>6.34</v>
      </c>
    </row>
    <row r="77" spans="1:14" ht="12.75" customHeight="1" x14ac:dyDescent="0.25">
      <c r="A77" s="3" t="s">
        <v>151</v>
      </c>
      <c r="B77" s="3" t="s">
        <v>152</v>
      </c>
      <c r="C77" s="3">
        <v>9.36</v>
      </c>
      <c r="D77" s="3">
        <v>9.51</v>
      </c>
      <c r="E77" s="3">
        <v>9.42</v>
      </c>
      <c r="F77" s="3">
        <v>9.4499999999999993</v>
      </c>
      <c r="G77" s="3">
        <v>9.5</v>
      </c>
      <c r="H77" s="3">
        <v>9.4700000000000006</v>
      </c>
      <c r="I77" s="3">
        <v>9.5</v>
      </c>
      <c r="J77" s="3">
        <v>9.48</v>
      </c>
      <c r="K77" s="3">
        <v>9.48</v>
      </c>
      <c r="L77" s="3">
        <v>9.5</v>
      </c>
      <c r="M77" s="3">
        <v>11.08</v>
      </c>
      <c r="N77" s="3">
        <v>11.21</v>
      </c>
    </row>
    <row r="78" spans="1:14" ht="12.75" customHeight="1" x14ac:dyDescent="0.25">
      <c r="A78" s="3" t="s">
        <v>153</v>
      </c>
      <c r="B78" s="3" t="s">
        <v>154</v>
      </c>
      <c r="C78" s="3">
        <v>6.08</v>
      </c>
      <c r="D78" s="3">
        <v>5.98</v>
      </c>
      <c r="E78" s="3">
        <v>5.87</v>
      </c>
      <c r="F78" s="3">
        <v>5.81</v>
      </c>
      <c r="G78" s="3">
        <v>5.8</v>
      </c>
      <c r="H78" s="3">
        <v>5.87</v>
      </c>
      <c r="I78" s="3">
        <v>5.95</v>
      </c>
      <c r="J78" s="3">
        <v>5.99</v>
      </c>
      <c r="K78" s="3">
        <v>5.98</v>
      </c>
      <c r="L78" s="3">
        <v>6.04</v>
      </c>
      <c r="M78" s="3">
        <v>6.74</v>
      </c>
      <c r="N78" s="3">
        <v>6.76</v>
      </c>
    </row>
    <row r="79" spans="1:14" ht="12.75" customHeight="1" x14ac:dyDescent="0.25">
      <c r="A79" s="3" t="s">
        <v>155</v>
      </c>
      <c r="B79" s="3" t="s">
        <v>156</v>
      </c>
      <c r="C79" s="3">
        <v>8.82</v>
      </c>
      <c r="D79" s="3">
        <v>8.73</v>
      </c>
      <c r="E79" s="3">
        <v>8.61</v>
      </c>
      <c r="F79" s="3">
        <v>8.51</v>
      </c>
      <c r="G79" s="3">
        <v>8.48</v>
      </c>
      <c r="H79" s="3">
        <v>8.5399999999999991</v>
      </c>
      <c r="I79" s="3">
        <v>8.6300000000000008</v>
      </c>
      <c r="J79" s="3">
        <v>8.65</v>
      </c>
      <c r="K79" s="3">
        <v>8.6199999999999992</v>
      </c>
      <c r="L79" s="3">
        <v>8.68</v>
      </c>
      <c r="M79" s="3">
        <v>9.9</v>
      </c>
      <c r="N79" s="3">
        <v>9.24</v>
      </c>
    </row>
    <row r="80" spans="1:14" ht="12.75" customHeight="1" x14ac:dyDescent="0.25">
      <c r="A80" s="3" t="s">
        <v>157</v>
      </c>
      <c r="B80" s="3" t="s">
        <v>158</v>
      </c>
      <c r="C80" s="3">
        <v>12.71</v>
      </c>
      <c r="D80" s="3">
        <v>17.86</v>
      </c>
      <c r="E80" s="3">
        <v>24.44</v>
      </c>
      <c r="F80" s="3">
        <v>27.47</v>
      </c>
      <c r="G80" s="3">
        <v>26.49</v>
      </c>
      <c r="H80" s="3">
        <v>24.9</v>
      </c>
      <c r="I80" s="3">
        <v>23.54</v>
      </c>
      <c r="J80" s="3">
        <v>21.49</v>
      </c>
      <c r="K80" s="3">
        <v>19.29</v>
      </c>
      <c r="L80" s="3">
        <v>17.309999999999999</v>
      </c>
      <c r="M80" s="3">
        <v>16.3</v>
      </c>
      <c r="N80" s="3">
        <v>14.8</v>
      </c>
    </row>
    <row r="81" spans="1:14" ht="12.75" customHeight="1" x14ac:dyDescent="0.25">
      <c r="A81" s="3" t="s">
        <v>159</v>
      </c>
      <c r="B81" s="3" t="s">
        <v>160</v>
      </c>
      <c r="C81" s="3">
        <v>3.5</v>
      </c>
      <c r="D81" s="3">
        <v>3.09</v>
      </c>
      <c r="E81" s="3">
        <v>2.76</v>
      </c>
      <c r="F81" s="3">
        <v>3.02</v>
      </c>
      <c r="G81" s="3">
        <v>2.72</v>
      </c>
      <c r="H81" s="3">
        <v>2.5099999999999998</v>
      </c>
      <c r="I81" s="3">
        <v>2.58</v>
      </c>
      <c r="J81" s="3">
        <v>2.46</v>
      </c>
      <c r="K81" s="3">
        <v>2.2799999999999998</v>
      </c>
      <c r="L81" s="3">
        <v>2.19</v>
      </c>
      <c r="M81" s="3">
        <v>3.55</v>
      </c>
      <c r="N81" s="3">
        <v>3.57</v>
      </c>
    </row>
    <row r="82" spans="1:14" ht="12.75" customHeight="1" x14ac:dyDescent="0.25">
      <c r="A82" s="3" t="s">
        <v>161</v>
      </c>
      <c r="B82" s="3" t="s">
        <v>162</v>
      </c>
      <c r="C82" s="3">
        <v>8.1999999999999993</v>
      </c>
      <c r="D82" s="3">
        <v>13.3</v>
      </c>
      <c r="E82" s="3">
        <v>12.2</v>
      </c>
      <c r="F82" s="3">
        <v>11.5</v>
      </c>
      <c r="G82" s="3">
        <v>7.6</v>
      </c>
      <c r="H82" s="3">
        <v>6.9</v>
      </c>
      <c r="I82" s="3">
        <v>5.4</v>
      </c>
      <c r="J82" s="3">
        <v>5.43</v>
      </c>
      <c r="K82" s="3">
        <v>5.56</v>
      </c>
      <c r="L82" s="3">
        <v>5.51</v>
      </c>
      <c r="M82" s="3">
        <v>6.8</v>
      </c>
      <c r="N82" s="3">
        <v>6.98</v>
      </c>
    </row>
    <row r="83" spans="1:14" ht="12.75" customHeight="1" x14ac:dyDescent="0.25">
      <c r="A83" s="3" t="s">
        <v>163</v>
      </c>
      <c r="B83" s="3" t="s">
        <v>164</v>
      </c>
      <c r="C83" s="3">
        <v>11.8</v>
      </c>
      <c r="D83" s="3">
        <v>12.06</v>
      </c>
      <c r="E83" s="3">
        <v>12.34</v>
      </c>
      <c r="F83" s="3">
        <v>12.63</v>
      </c>
      <c r="G83" s="3">
        <v>12.92</v>
      </c>
      <c r="H83" s="3">
        <v>13.21</v>
      </c>
      <c r="I83" s="3">
        <v>13.46</v>
      </c>
      <c r="J83" s="3">
        <v>13.75</v>
      </c>
      <c r="K83" s="3">
        <v>14.02</v>
      </c>
      <c r="L83" s="3">
        <v>13.99</v>
      </c>
      <c r="M83" s="3">
        <v>16.43</v>
      </c>
      <c r="N83" s="3">
        <v>16.420000000000002</v>
      </c>
    </row>
    <row r="84" spans="1:14" ht="12.75" customHeight="1" x14ac:dyDescent="0.25">
      <c r="A84" s="3" t="s">
        <v>165</v>
      </c>
      <c r="B84" s="3" t="s">
        <v>166</v>
      </c>
      <c r="C84" s="3">
        <v>8.19</v>
      </c>
      <c r="D84" s="3">
        <v>7.86</v>
      </c>
      <c r="E84" s="3">
        <v>7.9</v>
      </c>
      <c r="F84" s="3">
        <v>7.81</v>
      </c>
      <c r="G84" s="3">
        <v>7.21</v>
      </c>
      <c r="H84" s="3">
        <v>6.63</v>
      </c>
      <c r="I84" s="3">
        <v>6.15</v>
      </c>
      <c r="J84" s="3">
        <v>5.59</v>
      </c>
      <c r="K84" s="3">
        <v>5.07</v>
      </c>
      <c r="L84" s="3">
        <v>4.7699999999999996</v>
      </c>
      <c r="M84" s="3">
        <v>6.49</v>
      </c>
      <c r="N84" s="3">
        <v>5.67</v>
      </c>
    </row>
    <row r="85" spans="1:14" ht="12.75" customHeight="1" x14ac:dyDescent="0.25">
      <c r="A85" s="3" t="s">
        <v>167</v>
      </c>
      <c r="B85" s="3" t="s">
        <v>168</v>
      </c>
      <c r="C85" s="3">
        <v>4.33</v>
      </c>
      <c r="D85" s="3">
        <v>3.42</v>
      </c>
      <c r="E85" s="3">
        <v>3.29</v>
      </c>
      <c r="F85" s="3">
        <v>3.4</v>
      </c>
      <c r="G85" s="3">
        <v>3.3</v>
      </c>
      <c r="H85" s="3">
        <v>3.31</v>
      </c>
      <c r="I85" s="3">
        <v>3.39</v>
      </c>
      <c r="J85" s="3">
        <v>3.13</v>
      </c>
      <c r="K85" s="3">
        <v>2.82</v>
      </c>
      <c r="L85" s="3">
        <v>2.93</v>
      </c>
      <c r="M85" s="3">
        <v>5.83</v>
      </c>
      <c r="N85" s="3">
        <v>5.32</v>
      </c>
    </row>
    <row r="86" spans="1:14" ht="12.75" customHeight="1" x14ac:dyDescent="0.25">
      <c r="A86" s="3" t="s">
        <v>169</v>
      </c>
      <c r="B86" s="3" t="s">
        <v>170</v>
      </c>
      <c r="C86" s="3">
        <v>4.12</v>
      </c>
      <c r="D86" s="3">
        <v>4.47</v>
      </c>
      <c r="E86" s="3">
        <v>3.75</v>
      </c>
      <c r="F86" s="3">
        <v>5.65</v>
      </c>
      <c r="G86" s="3">
        <v>7.08</v>
      </c>
      <c r="H86" s="3">
        <v>6.15</v>
      </c>
      <c r="I86" s="3">
        <v>6.73</v>
      </c>
      <c r="J86" s="3">
        <v>5.53</v>
      </c>
      <c r="K86" s="3">
        <v>5.65</v>
      </c>
      <c r="L86" s="3">
        <v>5.7</v>
      </c>
      <c r="M86" s="3">
        <v>8.3699999999999992</v>
      </c>
      <c r="N86" s="3">
        <v>8.51</v>
      </c>
    </row>
    <row r="87" spans="1:14" ht="12.75" customHeight="1" x14ac:dyDescent="0.25">
      <c r="A87" s="3" t="s">
        <v>171</v>
      </c>
      <c r="B87" s="3" t="s">
        <v>172</v>
      </c>
      <c r="C87" s="3">
        <v>5.08</v>
      </c>
      <c r="D87" s="3">
        <v>5.05</v>
      </c>
      <c r="E87" s="3">
        <v>4.93</v>
      </c>
      <c r="F87" s="3">
        <v>4.7699999999999996</v>
      </c>
      <c r="G87" s="3">
        <v>4.7</v>
      </c>
      <c r="H87" s="3">
        <v>4.7699999999999996</v>
      </c>
      <c r="I87" s="3">
        <v>4.71</v>
      </c>
      <c r="J87" s="3">
        <v>4.66</v>
      </c>
      <c r="K87" s="3">
        <v>4.6900000000000004</v>
      </c>
      <c r="L87" s="3">
        <v>4.71</v>
      </c>
      <c r="M87" s="3">
        <v>5.43</v>
      </c>
      <c r="N87" s="3">
        <v>5.66</v>
      </c>
    </row>
    <row r="88" spans="1:14" ht="12.75" customHeight="1" x14ac:dyDescent="0.25">
      <c r="A88" s="3" t="s">
        <v>173</v>
      </c>
      <c r="B88" s="3" t="s">
        <v>174</v>
      </c>
      <c r="C88" s="3">
        <v>11.62</v>
      </c>
      <c r="D88" s="3">
        <v>13.68</v>
      </c>
      <c r="E88" s="3">
        <v>15.93</v>
      </c>
      <c r="F88" s="3">
        <v>17.25</v>
      </c>
      <c r="G88" s="3">
        <v>17.29</v>
      </c>
      <c r="H88" s="3">
        <v>16.18</v>
      </c>
      <c r="I88" s="3">
        <v>13.1</v>
      </c>
      <c r="J88" s="3">
        <v>11.21</v>
      </c>
      <c r="K88" s="3">
        <v>8.43</v>
      </c>
      <c r="L88" s="3">
        <v>6.62</v>
      </c>
      <c r="M88" s="3">
        <v>7.51</v>
      </c>
      <c r="N88" s="3">
        <v>8.68</v>
      </c>
    </row>
    <row r="89" spans="1:14" ht="12.75" customHeight="1" x14ac:dyDescent="0.25">
      <c r="A89" s="3" t="s">
        <v>175</v>
      </c>
      <c r="B89" s="3" t="s">
        <v>176</v>
      </c>
      <c r="C89" s="3">
        <v>15.38</v>
      </c>
      <c r="D89" s="3">
        <v>14.53</v>
      </c>
      <c r="E89" s="3">
        <v>14.1</v>
      </c>
      <c r="F89" s="3">
        <v>14</v>
      </c>
      <c r="G89" s="3">
        <v>13.95</v>
      </c>
      <c r="H89" s="3">
        <v>13.96</v>
      </c>
      <c r="I89" s="3">
        <v>13.93</v>
      </c>
      <c r="J89" s="3">
        <v>13.88</v>
      </c>
      <c r="K89" s="3">
        <v>13.86</v>
      </c>
      <c r="L89" s="3">
        <v>13.91</v>
      </c>
      <c r="M89" s="3">
        <v>15.45</v>
      </c>
      <c r="N89" s="3">
        <v>15.73</v>
      </c>
    </row>
    <row r="90" spans="1:14" ht="12.75" customHeight="1" x14ac:dyDescent="0.25">
      <c r="A90" s="3" t="s">
        <v>177</v>
      </c>
      <c r="B90" s="3" t="s">
        <v>178</v>
      </c>
      <c r="C90" s="3">
        <v>11.17</v>
      </c>
      <c r="D90" s="3">
        <v>11.03</v>
      </c>
      <c r="E90" s="3">
        <v>11</v>
      </c>
      <c r="F90" s="3">
        <v>10.18</v>
      </c>
      <c r="G90" s="3">
        <v>7.73</v>
      </c>
      <c r="H90" s="3">
        <v>6.81</v>
      </c>
      <c r="I90" s="3">
        <v>5.1100000000000003</v>
      </c>
      <c r="J90" s="3">
        <v>4.16</v>
      </c>
      <c r="K90" s="3">
        <v>3.71</v>
      </c>
      <c r="L90" s="3">
        <v>3.42</v>
      </c>
      <c r="M90" s="3">
        <v>4.25</v>
      </c>
      <c r="N90" s="3">
        <v>4.12</v>
      </c>
    </row>
    <row r="91" spans="1:14" ht="12.75" customHeight="1" x14ac:dyDescent="0.25">
      <c r="A91" s="3" t="s">
        <v>179</v>
      </c>
      <c r="B91" s="3" t="s">
        <v>180</v>
      </c>
      <c r="C91" s="3">
        <v>5.78</v>
      </c>
      <c r="D91" s="3">
        <v>5.66</v>
      </c>
      <c r="E91" s="3">
        <v>5.59</v>
      </c>
      <c r="F91" s="3">
        <v>5.58</v>
      </c>
      <c r="G91" s="3">
        <v>5.58</v>
      </c>
      <c r="H91" s="3">
        <v>5.71</v>
      </c>
      <c r="I91" s="3">
        <v>5.82</v>
      </c>
      <c r="J91" s="3">
        <v>5.76</v>
      </c>
      <c r="K91" s="3">
        <v>5.63</v>
      </c>
      <c r="L91" s="3">
        <v>5.66</v>
      </c>
      <c r="M91" s="3">
        <v>6.88</v>
      </c>
      <c r="N91" s="3">
        <v>6.44</v>
      </c>
    </row>
    <row r="92" spans="1:14" ht="12.75" customHeight="1" x14ac:dyDescent="0.25">
      <c r="A92" s="3" t="s">
        <v>181</v>
      </c>
      <c r="B92" s="3" t="s">
        <v>182</v>
      </c>
      <c r="C92" s="3">
        <v>5.44</v>
      </c>
      <c r="D92" s="3">
        <v>5.35</v>
      </c>
      <c r="E92" s="3">
        <v>5.31</v>
      </c>
      <c r="F92" s="3">
        <v>5.32</v>
      </c>
      <c r="G92" s="3">
        <v>5.3</v>
      </c>
      <c r="H92" s="3">
        <v>5.44</v>
      </c>
      <c r="I92" s="3">
        <v>5.58</v>
      </c>
      <c r="J92" s="3">
        <v>5.57</v>
      </c>
      <c r="K92" s="3">
        <v>5.47</v>
      </c>
      <c r="L92" s="3">
        <v>5.49</v>
      </c>
      <c r="M92" s="3">
        <v>6.61</v>
      </c>
      <c r="N92" s="3">
        <v>6.31</v>
      </c>
    </row>
    <row r="93" spans="1:14" ht="12.75" customHeight="1" x14ac:dyDescent="0.25">
      <c r="A93" s="3" t="s">
        <v>183</v>
      </c>
      <c r="B93" s="3" t="s">
        <v>184</v>
      </c>
      <c r="C93" s="3">
        <v>4.09</v>
      </c>
      <c r="D93" s="3">
        <v>4.1399999999999997</v>
      </c>
      <c r="E93" s="3">
        <v>4.2300000000000004</v>
      </c>
      <c r="F93" s="3">
        <v>4.3</v>
      </c>
      <c r="G93" s="3">
        <v>4.24</v>
      </c>
      <c r="H93" s="3">
        <v>4.43</v>
      </c>
      <c r="I93" s="3">
        <v>4.7</v>
      </c>
      <c r="J93" s="3">
        <v>4.88</v>
      </c>
      <c r="K93" s="3">
        <v>4.92</v>
      </c>
      <c r="L93" s="3">
        <v>4.8899999999999997</v>
      </c>
      <c r="M93" s="3">
        <v>5.7</v>
      </c>
      <c r="N93" s="3">
        <v>5.87</v>
      </c>
    </row>
    <row r="94" spans="1:14" ht="12.75" customHeight="1" x14ac:dyDescent="0.25">
      <c r="A94" s="3" t="s">
        <v>185</v>
      </c>
      <c r="B94" s="3" t="s">
        <v>186</v>
      </c>
      <c r="C94" s="3">
        <v>2.93</v>
      </c>
      <c r="D94" s="3">
        <v>2.96</v>
      </c>
      <c r="E94" s="3">
        <v>3.29</v>
      </c>
      <c r="F94" s="3">
        <v>3.65</v>
      </c>
      <c r="G94" s="3">
        <v>3.51</v>
      </c>
      <c r="H94" s="3">
        <v>4.07</v>
      </c>
      <c r="I94" s="3">
        <v>5.01</v>
      </c>
      <c r="J94" s="3">
        <v>5.61</v>
      </c>
      <c r="K94" s="3">
        <v>5.79</v>
      </c>
      <c r="L94" s="3">
        <v>5.71</v>
      </c>
      <c r="M94" s="3">
        <v>6.59</v>
      </c>
      <c r="N94" s="3">
        <v>6.65</v>
      </c>
    </row>
    <row r="95" spans="1:14" ht="12.75" customHeight="1" x14ac:dyDescent="0.25">
      <c r="A95" s="3" t="s">
        <v>187</v>
      </c>
      <c r="B95" s="3" t="s">
        <v>188</v>
      </c>
      <c r="C95" s="3">
        <v>5.61</v>
      </c>
      <c r="D95" s="3">
        <v>5.15</v>
      </c>
      <c r="E95" s="3">
        <v>4.47</v>
      </c>
      <c r="F95" s="3">
        <v>4.34</v>
      </c>
      <c r="G95" s="3">
        <v>4.05</v>
      </c>
      <c r="H95" s="3">
        <v>4.51</v>
      </c>
      <c r="I95" s="3">
        <v>4.3</v>
      </c>
      <c r="J95" s="3">
        <v>3.88</v>
      </c>
      <c r="K95" s="3">
        <v>4.4000000000000004</v>
      </c>
      <c r="L95" s="3">
        <v>3.62</v>
      </c>
      <c r="M95" s="3">
        <v>4.28</v>
      </c>
      <c r="N95" s="3">
        <v>4.41</v>
      </c>
    </row>
    <row r="96" spans="1:14" ht="12.75" customHeight="1" x14ac:dyDescent="0.25">
      <c r="A96" s="3" t="s">
        <v>189</v>
      </c>
      <c r="B96" s="3" t="s">
        <v>190</v>
      </c>
      <c r="C96" s="3">
        <v>4.6100000000000003</v>
      </c>
      <c r="D96" s="3">
        <v>4.67</v>
      </c>
      <c r="E96" s="3">
        <v>4.66</v>
      </c>
      <c r="F96" s="3">
        <v>4.5999999999999996</v>
      </c>
      <c r="G96" s="3">
        <v>4.57</v>
      </c>
      <c r="H96" s="3">
        <v>4.5999999999999996</v>
      </c>
      <c r="I96" s="3">
        <v>4.5599999999999996</v>
      </c>
      <c r="J96" s="3">
        <v>4.5599999999999996</v>
      </c>
      <c r="K96" s="3">
        <v>4.54</v>
      </c>
      <c r="L96" s="3">
        <v>4.53</v>
      </c>
      <c r="M96" s="3">
        <v>5.31</v>
      </c>
      <c r="N96" s="3">
        <v>5.53</v>
      </c>
    </row>
    <row r="97" spans="1:14" ht="12.75" customHeight="1" x14ac:dyDescent="0.25">
      <c r="A97" s="3" t="s">
        <v>191</v>
      </c>
      <c r="B97" s="3" t="s">
        <v>192</v>
      </c>
      <c r="C97" s="3">
        <v>5.55</v>
      </c>
      <c r="D97" s="3">
        <v>5.43</v>
      </c>
      <c r="E97" s="3">
        <v>5.41</v>
      </c>
      <c r="F97" s="3">
        <v>5.42</v>
      </c>
      <c r="G97" s="3">
        <v>5.44</v>
      </c>
      <c r="H97" s="3">
        <v>5.43</v>
      </c>
      <c r="I97" s="3">
        <v>5.42</v>
      </c>
      <c r="J97" s="3">
        <v>5.36</v>
      </c>
      <c r="K97" s="3">
        <v>5.33</v>
      </c>
      <c r="L97" s="3">
        <v>5.27</v>
      </c>
      <c r="M97" s="3">
        <v>8</v>
      </c>
      <c r="N97" s="3">
        <v>5.98</v>
      </c>
    </row>
    <row r="98" spans="1:14" ht="12.75" customHeight="1" x14ac:dyDescent="0.25">
      <c r="A98" s="3" t="s">
        <v>193</v>
      </c>
      <c r="B98" s="3" t="s">
        <v>194</v>
      </c>
      <c r="C98" s="3">
        <v>14.53</v>
      </c>
      <c r="D98" s="3">
        <v>15.35</v>
      </c>
      <c r="E98" s="3">
        <v>15.45</v>
      </c>
      <c r="F98" s="3">
        <v>13.73</v>
      </c>
      <c r="G98" s="3">
        <v>11.86</v>
      </c>
      <c r="H98" s="3">
        <v>9.91</v>
      </c>
      <c r="I98" s="3">
        <v>8.3699999999999992</v>
      </c>
      <c r="J98" s="3">
        <v>6.71</v>
      </c>
      <c r="K98" s="3">
        <v>5.74</v>
      </c>
      <c r="L98" s="3">
        <v>4.95</v>
      </c>
      <c r="M98" s="3">
        <v>5.62</v>
      </c>
      <c r="N98" s="3">
        <v>6.63</v>
      </c>
    </row>
    <row r="99" spans="1:14" ht="12.75" customHeight="1" x14ac:dyDescent="0.25">
      <c r="A99" s="3" t="s">
        <v>195</v>
      </c>
      <c r="B99" s="3" t="s">
        <v>196</v>
      </c>
      <c r="C99" s="3">
        <v>13.68</v>
      </c>
      <c r="D99" s="3">
        <v>12.49</v>
      </c>
      <c r="E99" s="3">
        <v>12.27</v>
      </c>
      <c r="F99" s="3">
        <v>10.6</v>
      </c>
      <c r="G99" s="3">
        <v>10.68</v>
      </c>
      <c r="H99" s="3">
        <v>11.17</v>
      </c>
      <c r="I99" s="3">
        <v>12.62</v>
      </c>
      <c r="J99" s="3">
        <v>12.23</v>
      </c>
      <c r="K99" s="3">
        <v>12.19</v>
      </c>
      <c r="L99" s="3">
        <v>10.74</v>
      </c>
      <c r="M99" s="3">
        <v>12.17</v>
      </c>
      <c r="N99" s="3">
        <v>11.46</v>
      </c>
    </row>
    <row r="100" spans="1:14" ht="12.75" customHeight="1" x14ac:dyDescent="0.25">
      <c r="A100" s="3" t="s">
        <v>197</v>
      </c>
      <c r="B100" s="3" t="s">
        <v>198</v>
      </c>
      <c r="C100" s="3">
        <v>8.25</v>
      </c>
      <c r="D100" s="3">
        <v>8.1199999999999992</v>
      </c>
      <c r="E100" s="3">
        <v>7.96</v>
      </c>
      <c r="F100" s="3">
        <v>9.26</v>
      </c>
      <c r="G100" s="3">
        <v>10.59</v>
      </c>
      <c r="H100" s="3">
        <v>10.73</v>
      </c>
      <c r="I100" s="3">
        <v>10.82</v>
      </c>
      <c r="J100" s="3">
        <v>13.02</v>
      </c>
      <c r="K100" s="3">
        <v>12.97</v>
      </c>
      <c r="L100" s="3">
        <v>12.86</v>
      </c>
      <c r="M100" s="3">
        <v>14.09</v>
      </c>
      <c r="N100" s="3">
        <v>14.19</v>
      </c>
    </row>
    <row r="101" spans="1:14" ht="12.75" customHeight="1" x14ac:dyDescent="0.25">
      <c r="A101" s="3" t="s">
        <v>199</v>
      </c>
      <c r="B101" s="3" t="s">
        <v>200</v>
      </c>
      <c r="C101" s="3">
        <v>7.56</v>
      </c>
      <c r="D101" s="3">
        <v>7.03</v>
      </c>
      <c r="E101" s="3">
        <v>6</v>
      </c>
      <c r="F101" s="3">
        <v>5.38</v>
      </c>
      <c r="G101" s="3">
        <v>4.9000000000000004</v>
      </c>
      <c r="H101" s="3">
        <v>3.98</v>
      </c>
      <c r="I101" s="3">
        <v>2.98</v>
      </c>
      <c r="J101" s="3">
        <v>2.74</v>
      </c>
      <c r="K101" s="3">
        <v>2.7</v>
      </c>
      <c r="L101" s="3">
        <v>3.51</v>
      </c>
      <c r="M101" s="3">
        <v>5.48</v>
      </c>
      <c r="N101" s="3">
        <v>5.4</v>
      </c>
    </row>
    <row r="102" spans="1:14" ht="12.75" customHeight="1" x14ac:dyDescent="0.25">
      <c r="A102" s="3" t="s">
        <v>201</v>
      </c>
      <c r="B102" s="3" t="s">
        <v>202</v>
      </c>
      <c r="C102" s="3">
        <v>8.48</v>
      </c>
      <c r="D102" s="3">
        <v>7.14</v>
      </c>
      <c r="E102" s="3">
        <v>6.86</v>
      </c>
      <c r="F102" s="3">
        <v>6.21</v>
      </c>
      <c r="G102" s="3">
        <v>5.89</v>
      </c>
      <c r="H102" s="3">
        <v>5.25</v>
      </c>
      <c r="I102" s="3">
        <v>4.8</v>
      </c>
      <c r="J102" s="3">
        <v>4.22</v>
      </c>
      <c r="K102" s="3">
        <v>4</v>
      </c>
      <c r="L102" s="3">
        <v>3.8</v>
      </c>
      <c r="M102" s="3">
        <v>4.33</v>
      </c>
      <c r="N102" s="3">
        <v>5.05</v>
      </c>
    </row>
    <row r="103" spans="1:14" ht="12.75" customHeight="1" x14ac:dyDescent="0.25">
      <c r="A103" s="3" t="s">
        <v>203</v>
      </c>
      <c r="B103" s="3" t="s">
        <v>204</v>
      </c>
      <c r="C103" s="3">
        <v>8.36</v>
      </c>
      <c r="D103" s="3">
        <v>8.36</v>
      </c>
      <c r="E103" s="3">
        <v>10.65</v>
      </c>
      <c r="F103" s="3">
        <v>12.15</v>
      </c>
      <c r="G103" s="3">
        <v>12.68</v>
      </c>
      <c r="H103" s="3">
        <v>11.9</v>
      </c>
      <c r="I103" s="3">
        <v>11.69</v>
      </c>
      <c r="J103" s="3">
        <v>11.21</v>
      </c>
      <c r="K103" s="3">
        <v>10.61</v>
      </c>
      <c r="L103" s="3">
        <v>9.9499999999999993</v>
      </c>
      <c r="M103" s="3">
        <v>9.16</v>
      </c>
      <c r="N103" s="3">
        <v>9.83</v>
      </c>
    </row>
    <row r="104" spans="1:14" ht="12.75" customHeight="1" x14ac:dyDescent="0.25">
      <c r="A104" s="3" t="s">
        <v>205</v>
      </c>
      <c r="B104" s="3" t="s">
        <v>206</v>
      </c>
      <c r="C104" s="3">
        <v>12.37</v>
      </c>
      <c r="D104" s="3">
        <v>12.7</v>
      </c>
      <c r="E104" s="3">
        <v>13.93</v>
      </c>
      <c r="F104" s="3">
        <v>15.25</v>
      </c>
      <c r="G104" s="3">
        <v>13.74</v>
      </c>
      <c r="H104" s="3">
        <v>13.51</v>
      </c>
      <c r="I104" s="3">
        <v>13.19</v>
      </c>
      <c r="J104" s="3">
        <v>11.63</v>
      </c>
      <c r="K104" s="3">
        <v>9.1</v>
      </c>
      <c r="L104" s="3">
        <v>7.69</v>
      </c>
      <c r="M104" s="3">
        <v>9.48</v>
      </c>
      <c r="N104" s="3">
        <v>9.18</v>
      </c>
    </row>
    <row r="105" spans="1:14" ht="12.75" customHeight="1" x14ac:dyDescent="0.25">
      <c r="A105" s="3" t="s">
        <v>207</v>
      </c>
      <c r="B105" s="3" t="s">
        <v>208</v>
      </c>
      <c r="C105" s="3">
        <v>12.5</v>
      </c>
      <c r="D105" s="3">
        <v>12.9</v>
      </c>
      <c r="E105" s="3">
        <v>12.2</v>
      </c>
      <c r="F105" s="3">
        <v>12.6</v>
      </c>
      <c r="G105" s="3">
        <v>11.9</v>
      </c>
      <c r="H105" s="3">
        <v>13.08</v>
      </c>
      <c r="I105" s="3">
        <v>15.28</v>
      </c>
      <c r="J105" s="3">
        <v>18.14</v>
      </c>
      <c r="K105" s="3">
        <v>18.27</v>
      </c>
      <c r="L105" s="3">
        <v>16.809999999999999</v>
      </c>
      <c r="M105" s="3">
        <v>19.03</v>
      </c>
      <c r="N105" s="3">
        <v>19.25</v>
      </c>
    </row>
    <row r="106" spans="1:14" ht="12.75" customHeight="1" x14ac:dyDescent="0.25">
      <c r="A106" s="3" t="s">
        <v>209</v>
      </c>
      <c r="B106" s="3" t="s">
        <v>210</v>
      </c>
      <c r="C106" s="3">
        <v>5.0999999999999996</v>
      </c>
      <c r="D106" s="3">
        <v>4.55</v>
      </c>
      <c r="E106" s="3">
        <v>4.3600000000000003</v>
      </c>
      <c r="F106" s="3">
        <v>4</v>
      </c>
      <c r="G106" s="3">
        <v>3.6</v>
      </c>
      <c r="H106" s="3">
        <v>3.4</v>
      </c>
      <c r="I106" s="3">
        <v>3.1</v>
      </c>
      <c r="J106" s="3">
        <v>2.8</v>
      </c>
      <c r="K106" s="3">
        <v>2.4</v>
      </c>
      <c r="L106" s="3">
        <v>2.4</v>
      </c>
      <c r="M106" s="3">
        <v>2.8</v>
      </c>
      <c r="N106" s="3">
        <v>2.8</v>
      </c>
    </row>
    <row r="107" spans="1:14" ht="12.75" customHeight="1" x14ac:dyDescent="0.25">
      <c r="A107" s="3" t="s">
        <v>211</v>
      </c>
      <c r="B107" s="3" t="s">
        <v>212</v>
      </c>
      <c r="C107" s="3">
        <v>5.77</v>
      </c>
      <c r="D107" s="3">
        <v>5.39</v>
      </c>
      <c r="E107" s="3">
        <v>5.29</v>
      </c>
      <c r="F107" s="3">
        <v>5.2</v>
      </c>
      <c r="G107" s="3">
        <v>5.0599999999999996</v>
      </c>
      <c r="H107" s="3">
        <v>4.93</v>
      </c>
      <c r="I107" s="3">
        <v>4.96</v>
      </c>
      <c r="J107" s="3">
        <v>4.9000000000000004</v>
      </c>
      <c r="K107" s="3">
        <v>4.8499999999999996</v>
      </c>
      <c r="L107" s="3">
        <v>4.8</v>
      </c>
      <c r="M107" s="3">
        <v>4.8899999999999997</v>
      </c>
      <c r="N107" s="3">
        <v>4.9000000000000004</v>
      </c>
    </row>
    <row r="108" spans="1:14" ht="12.75" customHeight="1" x14ac:dyDescent="0.25">
      <c r="A108" s="3" t="s">
        <v>213</v>
      </c>
      <c r="B108" s="3" t="s">
        <v>214</v>
      </c>
      <c r="C108" s="3">
        <v>2.84</v>
      </c>
      <c r="D108" s="3">
        <v>2.84</v>
      </c>
      <c r="E108" s="3">
        <v>2.83</v>
      </c>
      <c r="F108" s="3">
        <v>2.81</v>
      </c>
      <c r="G108" s="3">
        <v>2.8</v>
      </c>
      <c r="H108" s="3">
        <v>2.78</v>
      </c>
      <c r="I108" s="3">
        <v>2.76</v>
      </c>
      <c r="J108" s="3">
        <v>3.51</v>
      </c>
      <c r="K108" s="3">
        <v>4.25</v>
      </c>
      <c r="L108" s="3">
        <v>5.01</v>
      </c>
      <c r="M108" s="3">
        <v>5.73</v>
      </c>
      <c r="N108" s="3">
        <v>5.74</v>
      </c>
    </row>
    <row r="109" spans="1:14" ht="12.75" customHeight="1" x14ac:dyDescent="0.25">
      <c r="A109" s="3" t="s">
        <v>215</v>
      </c>
      <c r="B109" s="3" t="s">
        <v>216</v>
      </c>
      <c r="C109" s="3">
        <v>8.64</v>
      </c>
      <c r="D109" s="3">
        <v>8.5299999999999994</v>
      </c>
      <c r="E109" s="3">
        <v>8.43</v>
      </c>
      <c r="F109" s="3">
        <v>8.33</v>
      </c>
      <c r="G109" s="3">
        <v>8.0500000000000007</v>
      </c>
      <c r="H109" s="3">
        <v>7.56</v>
      </c>
      <c r="I109" s="3">
        <v>7.21</v>
      </c>
      <c r="J109" s="3">
        <v>6.89</v>
      </c>
      <c r="K109" s="3">
        <v>6.89</v>
      </c>
      <c r="L109" s="3">
        <v>6.92</v>
      </c>
      <c r="M109" s="3">
        <v>8.7100000000000009</v>
      </c>
      <c r="N109" s="3">
        <v>9.1</v>
      </c>
    </row>
    <row r="110" spans="1:14" ht="12.75" customHeight="1" x14ac:dyDescent="0.25">
      <c r="A110" s="3" t="s">
        <v>217</v>
      </c>
      <c r="B110" s="3" t="s">
        <v>218</v>
      </c>
      <c r="C110" s="3">
        <v>0.77</v>
      </c>
      <c r="D110" s="3">
        <v>0.57999999999999996</v>
      </c>
      <c r="E110" s="3">
        <v>0.51</v>
      </c>
      <c r="F110" s="3">
        <v>0.44</v>
      </c>
      <c r="G110" s="3">
        <v>0.69</v>
      </c>
      <c r="H110" s="3">
        <v>0.39</v>
      </c>
      <c r="I110" s="3">
        <v>0.72</v>
      </c>
      <c r="J110" s="3">
        <v>0.14000000000000001</v>
      </c>
      <c r="K110" s="3">
        <v>0.14000000000000001</v>
      </c>
      <c r="L110" s="3">
        <v>0.15</v>
      </c>
      <c r="M110" s="3">
        <v>0.33</v>
      </c>
      <c r="N110" s="3">
        <v>0.61</v>
      </c>
    </row>
    <row r="111" spans="1:14" ht="12.75" customHeight="1" x14ac:dyDescent="0.25">
      <c r="A111" s="3" t="s">
        <v>219</v>
      </c>
      <c r="B111" s="3" t="s">
        <v>220</v>
      </c>
      <c r="C111" s="3">
        <v>3.32</v>
      </c>
      <c r="D111" s="3">
        <v>2.99</v>
      </c>
      <c r="E111" s="3">
        <v>2.81</v>
      </c>
      <c r="F111" s="3">
        <v>2.75</v>
      </c>
      <c r="G111" s="3">
        <v>3.08</v>
      </c>
      <c r="H111" s="3">
        <v>3.55</v>
      </c>
      <c r="I111" s="3">
        <v>3.65</v>
      </c>
      <c r="J111" s="3">
        <v>3.65</v>
      </c>
      <c r="K111" s="3">
        <v>3.82</v>
      </c>
      <c r="L111" s="3">
        <v>3.75</v>
      </c>
      <c r="M111" s="3">
        <v>3.93</v>
      </c>
      <c r="N111" s="3">
        <v>3.53</v>
      </c>
    </row>
    <row r="112" spans="1:14" ht="12.75" customHeight="1" x14ac:dyDescent="0.25">
      <c r="A112" s="3" t="s">
        <v>221</v>
      </c>
      <c r="B112" s="3" t="s">
        <v>222</v>
      </c>
      <c r="C112" s="3">
        <v>1.82</v>
      </c>
      <c r="D112" s="3">
        <v>2.04</v>
      </c>
      <c r="E112" s="3">
        <v>2.3199999999999998</v>
      </c>
      <c r="F112" s="3">
        <v>2.62</v>
      </c>
      <c r="G112" s="3">
        <v>2.9</v>
      </c>
      <c r="H112" s="3">
        <v>2.2000000000000002</v>
      </c>
      <c r="I112" s="3">
        <v>2.16</v>
      </c>
      <c r="J112" s="3">
        <v>2.2000000000000002</v>
      </c>
      <c r="K112" s="3">
        <v>2.16</v>
      </c>
      <c r="L112" s="3">
        <v>2.17</v>
      </c>
      <c r="M112" s="3">
        <v>3.54</v>
      </c>
      <c r="N112" s="3">
        <v>3.71</v>
      </c>
    </row>
    <row r="113" spans="1:14" ht="12.75" customHeight="1" x14ac:dyDescent="0.25">
      <c r="A113" s="3" t="s">
        <v>223</v>
      </c>
      <c r="B113" s="3" t="s">
        <v>224</v>
      </c>
      <c r="C113" s="3">
        <v>6.7</v>
      </c>
      <c r="D113" s="3">
        <v>6.41</v>
      </c>
      <c r="E113" s="3">
        <v>6.38</v>
      </c>
      <c r="F113" s="3">
        <v>6.29</v>
      </c>
      <c r="G113" s="3">
        <v>6.08</v>
      </c>
      <c r="H113" s="3">
        <v>6.66</v>
      </c>
      <c r="I113" s="3">
        <v>7.89</v>
      </c>
      <c r="J113" s="3">
        <v>8.18</v>
      </c>
      <c r="K113" s="3">
        <v>8.0500000000000007</v>
      </c>
      <c r="L113" s="3">
        <v>8.09</v>
      </c>
      <c r="M113" s="3">
        <v>10.16</v>
      </c>
      <c r="N113" s="3">
        <v>10.119999999999999</v>
      </c>
    </row>
    <row r="114" spans="1:14" ht="12.75" customHeight="1" x14ac:dyDescent="0.25">
      <c r="A114" s="3" t="s">
        <v>225</v>
      </c>
      <c r="B114" s="3" t="s">
        <v>226</v>
      </c>
      <c r="C114" s="3">
        <v>0.71</v>
      </c>
      <c r="D114" s="3">
        <v>0.73</v>
      </c>
      <c r="E114" s="3">
        <v>0.74</v>
      </c>
      <c r="F114" s="3">
        <v>0.75</v>
      </c>
      <c r="G114" s="3">
        <v>0.76</v>
      </c>
      <c r="H114" s="3">
        <v>0.78</v>
      </c>
      <c r="I114" s="3">
        <v>0.79</v>
      </c>
      <c r="J114" s="3">
        <v>0.81</v>
      </c>
      <c r="K114" s="3">
        <v>0.83</v>
      </c>
      <c r="L114" s="3">
        <v>0.85</v>
      </c>
      <c r="M114" s="3">
        <v>1.03</v>
      </c>
      <c r="N114" s="3">
        <v>1.26</v>
      </c>
    </row>
    <row r="115" spans="1:14" ht="12.75" customHeight="1" x14ac:dyDescent="0.25">
      <c r="A115" s="3" t="s">
        <v>227</v>
      </c>
      <c r="B115" s="3" t="s">
        <v>228</v>
      </c>
      <c r="C115" s="3">
        <v>6.84</v>
      </c>
      <c r="D115" s="3">
        <v>7.39</v>
      </c>
      <c r="E115" s="3">
        <v>7.85</v>
      </c>
      <c r="F115" s="3">
        <v>8.31</v>
      </c>
      <c r="G115" s="3">
        <v>8.81</v>
      </c>
      <c r="H115" s="3">
        <v>9.32</v>
      </c>
      <c r="I115" s="3">
        <v>9.7799999999999994</v>
      </c>
      <c r="J115" s="3">
        <v>10.27</v>
      </c>
      <c r="K115" s="3">
        <v>10.8</v>
      </c>
      <c r="L115" s="3">
        <v>11.35</v>
      </c>
      <c r="M115" s="3">
        <v>13.3</v>
      </c>
      <c r="N115" s="3">
        <v>14.49</v>
      </c>
    </row>
    <row r="116" spans="1:14" ht="12.75" customHeight="1" x14ac:dyDescent="0.25">
      <c r="A116" s="3" t="s">
        <v>229</v>
      </c>
      <c r="B116" s="3" t="s">
        <v>230</v>
      </c>
      <c r="C116" s="3">
        <v>2.27</v>
      </c>
      <c r="D116" s="3">
        <v>2.2200000000000002</v>
      </c>
      <c r="E116" s="3">
        <v>2.17</v>
      </c>
      <c r="F116" s="3">
        <v>2.12</v>
      </c>
      <c r="G116" s="3">
        <v>2.08</v>
      </c>
      <c r="H116" s="3">
        <v>2.08</v>
      </c>
      <c r="I116" s="3">
        <v>3.08</v>
      </c>
      <c r="J116" s="3">
        <v>3.05</v>
      </c>
      <c r="K116" s="3">
        <v>3.03</v>
      </c>
      <c r="L116" s="3">
        <v>3.02</v>
      </c>
      <c r="M116" s="3">
        <v>3.98</v>
      </c>
      <c r="N116" s="3">
        <v>4.09</v>
      </c>
    </row>
    <row r="117" spans="1:14" ht="12.75" customHeight="1" x14ac:dyDescent="0.25">
      <c r="A117" s="3" t="s">
        <v>231</v>
      </c>
      <c r="B117" s="3" t="s">
        <v>232</v>
      </c>
      <c r="C117" s="3">
        <v>19.27</v>
      </c>
      <c r="D117" s="3">
        <v>19.39</v>
      </c>
      <c r="E117" s="3">
        <v>19.03</v>
      </c>
      <c r="F117" s="3">
        <v>19.45</v>
      </c>
      <c r="G117" s="3">
        <v>19.46</v>
      </c>
      <c r="H117" s="3">
        <v>19.53</v>
      </c>
      <c r="I117" s="3">
        <v>19.53</v>
      </c>
      <c r="J117" s="3">
        <v>19.37</v>
      </c>
      <c r="K117" s="3">
        <v>19.45</v>
      </c>
      <c r="L117" s="3">
        <v>19.66</v>
      </c>
      <c r="M117" s="3">
        <v>20.07</v>
      </c>
      <c r="N117" s="3">
        <v>19.579999999999998</v>
      </c>
    </row>
    <row r="118" spans="1:14" ht="12.75" customHeight="1" x14ac:dyDescent="0.25">
      <c r="A118" s="3" t="s">
        <v>233</v>
      </c>
      <c r="B118" s="3" t="s">
        <v>234</v>
      </c>
      <c r="C118" s="3">
        <v>17.11</v>
      </c>
      <c r="D118" s="3">
        <v>18.86</v>
      </c>
      <c r="E118" s="3">
        <v>19.059999999999999</v>
      </c>
      <c r="F118" s="3">
        <v>22.21</v>
      </c>
      <c r="G118" s="3">
        <v>21.3</v>
      </c>
      <c r="H118" s="3">
        <v>20.56</v>
      </c>
      <c r="I118" s="3">
        <v>19.649999999999999</v>
      </c>
      <c r="J118" s="3">
        <v>18.86</v>
      </c>
      <c r="K118" s="3">
        <v>19.079999999999998</v>
      </c>
      <c r="L118" s="3">
        <v>15.32</v>
      </c>
      <c r="M118" s="3">
        <v>16.89</v>
      </c>
      <c r="N118" s="3">
        <v>16.91</v>
      </c>
    </row>
    <row r="119" spans="1:14" ht="12.75" customHeight="1" x14ac:dyDescent="0.25">
      <c r="A119" s="3" t="s">
        <v>235</v>
      </c>
      <c r="B119" s="3" t="s">
        <v>236</v>
      </c>
      <c r="C119" s="3">
        <v>6.8</v>
      </c>
      <c r="D119" s="3">
        <v>6.48</v>
      </c>
      <c r="E119" s="3">
        <v>6.41</v>
      </c>
      <c r="F119" s="3">
        <v>6.36</v>
      </c>
      <c r="G119" s="3">
        <v>6.15</v>
      </c>
      <c r="H119" s="3">
        <v>6.63</v>
      </c>
      <c r="I119" s="3">
        <v>7.72</v>
      </c>
      <c r="J119" s="3">
        <v>7.99</v>
      </c>
      <c r="K119" s="3">
        <v>7.87</v>
      </c>
      <c r="L119" s="3">
        <v>7.93</v>
      </c>
      <c r="M119" s="3">
        <v>10.06</v>
      </c>
      <c r="N119" s="3">
        <v>9.9600000000000009</v>
      </c>
    </row>
    <row r="120" spans="1:14" ht="12.75" customHeight="1" x14ac:dyDescent="0.25">
      <c r="A120" s="3" t="s">
        <v>237</v>
      </c>
      <c r="B120" s="3" t="s">
        <v>238</v>
      </c>
      <c r="C120" s="3">
        <v>4.51</v>
      </c>
      <c r="D120" s="3">
        <v>4.51</v>
      </c>
      <c r="E120" s="3">
        <v>4.51</v>
      </c>
      <c r="F120" s="3">
        <v>4.49</v>
      </c>
      <c r="G120" s="3">
        <v>4.46</v>
      </c>
      <c r="H120" s="3">
        <v>4.5199999999999996</v>
      </c>
      <c r="I120" s="3">
        <v>4.55</v>
      </c>
      <c r="J120" s="3">
        <v>4.59</v>
      </c>
      <c r="K120" s="3">
        <v>4.55</v>
      </c>
      <c r="L120" s="3">
        <v>4.55</v>
      </c>
      <c r="M120" s="3">
        <v>5.32</v>
      </c>
      <c r="N120" s="3">
        <v>5.55</v>
      </c>
    </row>
    <row r="121" spans="1:14" ht="12.75" customHeight="1" x14ac:dyDescent="0.25">
      <c r="A121" s="3" t="s">
        <v>239</v>
      </c>
      <c r="B121" s="3" t="s">
        <v>240</v>
      </c>
      <c r="C121" s="3">
        <v>5.17</v>
      </c>
      <c r="D121" s="3">
        <v>5.09</v>
      </c>
      <c r="E121" s="3">
        <v>5.0199999999999996</v>
      </c>
      <c r="F121" s="3">
        <v>4.92</v>
      </c>
      <c r="G121" s="3">
        <v>4.9400000000000004</v>
      </c>
      <c r="H121" s="3">
        <v>5.04</v>
      </c>
      <c r="I121" s="3">
        <v>5.07</v>
      </c>
      <c r="J121" s="3">
        <v>5.09</v>
      </c>
      <c r="K121" s="3">
        <v>5.09</v>
      </c>
      <c r="L121" s="3">
        <v>5.1100000000000003</v>
      </c>
      <c r="M121" s="3">
        <v>5.83</v>
      </c>
      <c r="N121" s="3">
        <v>6.06</v>
      </c>
    </row>
    <row r="122" spans="1:14" ht="12.75" customHeight="1" x14ac:dyDescent="0.25">
      <c r="A122" s="3" t="s">
        <v>241</v>
      </c>
      <c r="B122" s="3" t="s">
        <v>242</v>
      </c>
      <c r="C122" s="3">
        <v>4.78</v>
      </c>
      <c r="D122" s="3">
        <v>4.12</v>
      </c>
      <c r="E122" s="3">
        <v>3.88</v>
      </c>
      <c r="F122" s="3">
        <v>4.24</v>
      </c>
      <c r="G122" s="3">
        <v>4.1900000000000004</v>
      </c>
      <c r="H122" s="3">
        <v>4.5199999999999996</v>
      </c>
      <c r="I122" s="3">
        <v>4.24</v>
      </c>
      <c r="J122" s="3">
        <v>4.05</v>
      </c>
      <c r="K122" s="3">
        <v>4.32</v>
      </c>
      <c r="L122" s="3">
        <v>4.3499999999999996</v>
      </c>
      <c r="M122" s="3">
        <v>5.88</v>
      </c>
      <c r="N122" s="3">
        <v>5.39</v>
      </c>
    </row>
    <row r="123" spans="1:14" ht="12.75" customHeight="1" x14ac:dyDescent="0.25">
      <c r="A123" s="3" t="s">
        <v>243</v>
      </c>
      <c r="B123" s="3" t="s">
        <v>244</v>
      </c>
      <c r="C123" s="3">
        <v>5.07</v>
      </c>
      <c r="D123" s="3">
        <v>5.03</v>
      </c>
      <c r="E123" s="3">
        <v>5.0199999999999996</v>
      </c>
      <c r="F123" s="3">
        <v>5.04</v>
      </c>
      <c r="G123" s="3">
        <v>5.0199999999999996</v>
      </c>
      <c r="H123" s="3">
        <v>5.17</v>
      </c>
      <c r="I123" s="3">
        <v>5.26</v>
      </c>
      <c r="J123" s="3">
        <v>5.25</v>
      </c>
      <c r="K123" s="3">
        <v>5.21</v>
      </c>
      <c r="L123" s="3">
        <v>5.03</v>
      </c>
      <c r="M123" s="3">
        <v>6.58</v>
      </c>
      <c r="N123" s="3">
        <v>5.86</v>
      </c>
    </row>
    <row r="124" spans="1:14" ht="12.75" customHeight="1" x14ac:dyDescent="0.25">
      <c r="A124" s="3" t="s">
        <v>245</v>
      </c>
      <c r="B124" s="3" t="s">
        <v>246</v>
      </c>
      <c r="C124" s="3">
        <v>5.37</v>
      </c>
      <c r="D124" s="3">
        <v>5.28</v>
      </c>
      <c r="E124" s="3">
        <v>5.24</v>
      </c>
      <c r="F124" s="3">
        <v>5.24</v>
      </c>
      <c r="G124" s="3">
        <v>5.23</v>
      </c>
      <c r="H124" s="3">
        <v>5.39</v>
      </c>
      <c r="I124" s="3">
        <v>5.55</v>
      </c>
      <c r="J124" s="3">
        <v>5.55</v>
      </c>
      <c r="K124" s="3">
        <v>5.46</v>
      </c>
      <c r="L124" s="3">
        <v>5.49</v>
      </c>
      <c r="M124" s="3">
        <v>6.59</v>
      </c>
      <c r="N124" s="3">
        <v>6.29</v>
      </c>
    </row>
    <row r="125" spans="1:14" ht="12.75" customHeight="1" x14ac:dyDescent="0.25">
      <c r="A125" s="3" t="s">
        <v>247</v>
      </c>
      <c r="B125" s="3" t="s">
        <v>248</v>
      </c>
      <c r="C125" s="3">
        <v>27.08</v>
      </c>
      <c r="D125" s="3">
        <v>26.24</v>
      </c>
      <c r="E125" s="3">
        <v>25.37</v>
      </c>
      <c r="F125" s="3">
        <v>24.58</v>
      </c>
      <c r="G125" s="3">
        <v>24.22</v>
      </c>
      <c r="H125" s="3">
        <v>23.84</v>
      </c>
      <c r="I125" s="3">
        <v>23.48</v>
      </c>
      <c r="J125" s="3">
        <v>23.2</v>
      </c>
      <c r="K125" s="3">
        <v>22.81</v>
      </c>
      <c r="L125" s="3">
        <v>22.44</v>
      </c>
      <c r="M125" s="3">
        <v>24.56</v>
      </c>
      <c r="N125" s="3">
        <v>24.6</v>
      </c>
    </row>
    <row r="126" spans="1:14" ht="12.75" customHeight="1" x14ac:dyDescent="0.25">
      <c r="A126" s="3" t="s">
        <v>249</v>
      </c>
      <c r="B126" s="3" t="s">
        <v>250</v>
      </c>
      <c r="C126" s="3">
        <v>5.15</v>
      </c>
      <c r="D126" s="3">
        <v>5.0599999999999996</v>
      </c>
      <c r="E126" s="3">
        <v>5.01</v>
      </c>
      <c r="F126" s="3">
        <v>4.99</v>
      </c>
      <c r="G126" s="3">
        <v>4.92</v>
      </c>
      <c r="H126" s="3">
        <v>5.08</v>
      </c>
      <c r="I126" s="3">
        <v>5.24</v>
      </c>
      <c r="J126" s="3">
        <v>5.23</v>
      </c>
      <c r="K126" s="3">
        <v>5.01</v>
      </c>
      <c r="L126" s="3">
        <v>5.15</v>
      </c>
      <c r="M126" s="3">
        <v>5.89</v>
      </c>
      <c r="N126" s="3">
        <v>5.79</v>
      </c>
    </row>
    <row r="127" spans="1:14" ht="12.75" customHeight="1" x14ac:dyDescent="0.25">
      <c r="A127" s="3" t="s">
        <v>251</v>
      </c>
      <c r="B127" s="3" t="s">
        <v>252</v>
      </c>
      <c r="C127" s="3">
        <v>17.809999999999999</v>
      </c>
      <c r="D127" s="3">
        <v>15.39</v>
      </c>
      <c r="E127" s="3">
        <v>13.36</v>
      </c>
      <c r="F127" s="3">
        <v>11.77</v>
      </c>
      <c r="G127" s="3">
        <v>10.7</v>
      </c>
      <c r="H127" s="3">
        <v>9.1199999999999992</v>
      </c>
      <c r="I127" s="3">
        <v>7.86</v>
      </c>
      <c r="J127" s="3">
        <v>7.07</v>
      </c>
      <c r="K127" s="3">
        <v>6.15</v>
      </c>
      <c r="L127" s="3">
        <v>6.26</v>
      </c>
      <c r="M127" s="3">
        <v>8.49</v>
      </c>
      <c r="N127" s="3">
        <v>7.9</v>
      </c>
    </row>
    <row r="128" spans="1:14" ht="12.75" customHeight="1" x14ac:dyDescent="0.25">
      <c r="A128" s="3" t="s">
        <v>253</v>
      </c>
      <c r="B128" s="3" t="s">
        <v>254</v>
      </c>
      <c r="C128" s="3">
        <v>4.3600000000000003</v>
      </c>
      <c r="D128" s="3">
        <v>4.9000000000000004</v>
      </c>
      <c r="E128" s="3">
        <v>5.14</v>
      </c>
      <c r="F128" s="3">
        <v>5.85</v>
      </c>
      <c r="G128" s="3">
        <v>5.85</v>
      </c>
      <c r="H128" s="3">
        <v>6.67</v>
      </c>
      <c r="I128" s="3">
        <v>6.29</v>
      </c>
      <c r="J128" s="3">
        <v>5.52</v>
      </c>
      <c r="K128" s="3">
        <v>5.59</v>
      </c>
      <c r="L128" s="3">
        <v>5.59</v>
      </c>
      <c r="M128" s="3">
        <v>6.77</v>
      </c>
      <c r="N128" s="3">
        <v>5.23</v>
      </c>
    </row>
    <row r="129" spans="1:14" ht="12.75" customHeight="1" x14ac:dyDescent="0.25">
      <c r="A129" s="3" t="s">
        <v>255</v>
      </c>
      <c r="B129" s="3" t="s">
        <v>256</v>
      </c>
      <c r="C129" s="3">
        <v>19.48</v>
      </c>
      <c r="D129" s="3">
        <v>16.21</v>
      </c>
      <c r="E129" s="3">
        <v>15.05</v>
      </c>
      <c r="F129" s="3">
        <v>11.87</v>
      </c>
      <c r="G129" s="3">
        <v>10.85</v>
      </c>
      <c r="H129" s="3">
        <v>9.8699999999999992</v>
      </c>
      <c r="I129" s="3">
        <v>9.64</v>
      </c>
      <c r="J129" s="3">
        <v>8.7200000000000006</v>
      </c>
      <c r="K129" s="3">
        <v>7.41</v>
      </c>
      <c r="L129" s="3">
        <v>6.31</v>
      </c>
      <c r="M129" s="3">
        <v>8.1</v>
      </c>
      <c r="N129" s="3">
        <v>7.6</v>
      </c>
    </row>
    <row r="130" spans="1:14" ht="12.75" customHeight="1" x14ac:dyDescent="0.25">
      <c r="A130" s="3" t="s">
        <v>257</v>
      </c>
      <c r="B130" s="3" t="s">
        <v>258</v>
      </c>
      <c r="C130" s="3">
        <v>2.84</v>
      </c>
      <c r="D130" s="3">
        <v>2.56</v>
      </c>
      <c r="E130" s="3">
        <v>1.97</v>
      </c>
      <c r="F130" s="3">
        <v>1.82</v>
      </c>
      <c r="G130" s="3">
        <v>1.7</v>
      </c>
      <c r="H130" s="3">
        <v>1.81</v>
      </c>
      <c r="I130" s="3">
        <v>1.94</v>
      </c>
      <c r="J130" s="3">
        <v>1.99</v>
      </c>
      <c r="K130" s="3">
        <v>1.83</v>
      </c>
      <c r="L130" s="3">
        <v>1.75</v>
      </c>
      <c r="M130" s="3">
        <v>2.57</v>
      </c>
      <c r="N130" s="3">
        <v>3.01</v>
      </c>
    </row>
    <row r="131" spans="1:14" ht="12.75" customHeight="1" x14ac:dyDescent="0.25">
      <c r="A131" s="3" t="s">
        <v>259</v>
      </c>
      <c r="B131" s="3" t="s">
        <v>260</v>
      </c>
      <c r="C131" s="3">
        <v>9.09</v>
      </c>
      <c r="D131" s="3">
        <v>8.91</v>
      </c>
      <c r="E131" s="3">
        <v>8.99</v>
      </c>
      <c r="F131" s="3">
        <v>9.23</v>
      </c>
      <c r="G131" s="3">
        <v>9.6999999999999993</v>
      </c>
      <c r="H131" s="3">
        <v>9.4600000000000009</v>
      </c>
      <c r="I131" s="3">
        <v>9.3000000000000007</v>
      </c>
      <c r="J131" s="3">
        <v>9.24</v>
      </c>
      <c r="K131" s="3">
        <v>9.27</v>
      </c>
      <c r="L131" s="3">
        <v>9.2799999999999994</v>
      </c>
      <c r="M131" s="3">
        <v>11.45</v>
      </c>
      <c r="N131" s="3">
        <v>11.47</v>
      </c>
    </row>
    <row r="132" spans="1:14" ht="12.75" customHeight="1" x14ac:dyDescent="0.25">
      <c r="A132" s="3" t="s">
        <v>261</v>
      </c>
      <c r="B132" s="3" t="s">
        <v>262</v>
      </c>
      <c r="C132" s="3">
        <v>7.45</v>
      </c>
      <c r="D132" s="3">
        <v>6.68</v>
      </c>
      <c r="E132" s="3">
        <v>5.58</v>
      </c>
      <c r="F132" s="3">
        <v>5.0999999999999996</v>
      </c>
      <c r="G132" s="3">
        <v>3.73</v>
      </c>
      <c r="H132" s="3">
        <v>4.7</v>
      </c>
      <c r="I132" s="3">
        <v>4.0199999999999996</v>
      </c>
      <c r="J132" s="3">
        <v>4.0999999999999996</v>
      </c>
      <c r="K132" s="3">
        <v>4.1100000000000003</v>
      </c>
      <c r="L132" s="3">
        <v>5.0999999999999996</v>
      </c>
      <c r="M132" s="3">
        <v>3.82</v>
      </c>
      <c r="N132" s="3">
        <v>3.96</v>
      </c>
    </row>
    <row r="133" spans="1:14" ht="12.75" customHeight="1" x14ac:dyDescent="0.25">
      <c r="A133" s="3" t="s">
        <v>263</v>
      </c>
      <c r="B133" s="3" t="s">
        <v>264</v>
      </c>
      <c r="C133" s="3">
        <v>4.28</v>
      </c>
      <c r="D133" s="3">
        <v>2.44</v>
      </c>
      <c r="E133" s="3">
        <v>0.6</v>
      </c>
      <c r="F133" s="3">
        <v>1</v>
      </c>
      <c r="G133" s="3">
        <v>1.39</v>
      </c>
      <c r="H133" s="3">
        <v>1.79</v>
      </c>
      <c r="I133" s="3">
        <v>1.8</v>
      </c>
      <c r="J133" s="3">
        <v>1.82</v>
      </c>
      <c r="K133" s="3">
        <v>1.84</v>
      </c>
      <c r="L133" s="3">
        <v>1.86</v>
      </c>
      <c r="M133" s="3">
        <v>2.4700000000000002</v>
      </c>
      <c r="N133" s="3">
        <v>2.59</v>
      </c>
    </row>
    <row r="134" spans="1:14" ht="12.75" customHeight="1" x14ac:dyDescent="0.25">
      <c r="A134" s="3" t="s">
        <v>265</v>
      </c>
      <c r="B134" s="3" t="s">
        <v>266</v>
      </c>
      <c r="C134" s="3">
        <v>11.29</v>
      </c>
      <c r="D134" s="3">
        <v>10.47</v>
      </c>
      <c r="E134" s="3">
        <v>9.4700000000000006</v>
      </c>
      <c r="F134" s="3">
        <v>8.73</v>
      </c>
      <c r="G134" s="3">
        <v>7.87</v>
      </c>
      <c r="H134" s="3">
        <v>6.93</v>
      </c>
      <c r="I134" s="3">
        <v>6.12</v>
      </c>
      <c r="J134" s="3">
        <v>5.87</v>
      </c>
      <c r="K134" s="3">
        <v>5.62</v>
      </c>
      <c r="L134" s="3">
        <v>5.34</v>
      </c>
      <c r="M134" s="3">
        <v>6.33</v>
      </c>
      <c r="N134" s="3">
        <v>6.08</v>
      </c>
    </row>
    <row r="135" spans="1:14" ht="12.75" customHeight="1" x14ac:dyDescent="0.25">
      <c r="A135" s="3" t="s">
        <v>267</v>
      </c>
      <c r="B135" s="3" t="s">
        <v>268</v>
      </c>
      <c r="C135" s="3">
        <v>9.5500000000000007</v>
      </c>
      <c r="D135" s="3">
        <v>10.050000000000001</v>
      </c>
      <c r="E135" s="3">
        <v>10.17</v>
      </c>
      <c r="F135" s="3">
        <v>9.92</v>
      </c>
      <c r="G135" s="3">
        <v>10.039999999999999</v>
      </c>
      <c r="H135" s="3">
        <v>10.18</v>
      </c>
      <c r="I135" s="3">
        <v>10.24</v>
      </c>
      <c r="J135" s="3">
        <v>10.26</v>
      </c>
      <c r="K135" s="3">
        <v>9.8800000000000008</v>
      </c>
      <c r="L135" s="3">
        <v>9.15</v>
      </c>
      <c r="M135" s="3">
        <v>10.54</v>
      </c>
      <c r="N135" s="3">
        <v>10.53</v>
      </c>
    </row>
    <row r="136" spans="1:14" ht="12.75" customHeight="1" x14ac:dyDescent="0.25">
      <c r="A136" s="3" t="s">
        <v>269</v>
      </c>
      <c r="B136" s="3" t="s">
        <v>270</v>
      </c>
      <c r="C136" s="3">
        <v>3.72</v>
      </c>
      <c r="D136" s="3">
        <v>2.38</v>
      </c>
      <c r="E136" s="3">
        <v>2.39</v>
      </c>
      <c r="F136" s="3">
        <v>2.29</v>
      </c>
      <c r="G136" s="3">
        <v>2.71</v>
      </c>
      <c r="H136" s="3">
        <v>2.98</v>
      </c>
      <c r="I136" s="3">
        <v>3.26</v>
      </c>
      <c r="J136" s="3">
        <v>3.86</v>
      </c>
      <c r="K136" s="3">
        <v>3.83</v>
      </c>
      <c r="L136" s="3">
        <v>4.7300000000000004</v>
      </c>
      <c r="M136" s="3">
        <v>12.85</v>
      </c>
      <c r="N136" s="3">
        <v>12.09</v>
      </c>
    </row>
    <row r="137" spans="1:14" ht="12.75" customHeight="1" x14ac:dyDescent="0.25">
      <c r="A137" s="3" t="s">
        <v>271</v>
      </c>
      <c r="B137" s="3" t="s">
        <v>272</v>
      </c>
      <c r="C137" s="3">
        <v>5.38</v>
      </c>
      <c r="D137" s="3">
        <v>5.29</v>
      </c>
      <c r="E137" s="3">
        <v>5.26</v>
      </c>
      <c r="F137" s="3">
        <v>5.27</v>
      </c>
      <c r="G137" s="3">
        <v>5.26</v>
      </c>
      <c r="H137" s="3">
        <v>5.42</v>
      </c>
      <c r="I137" s="3">
        <v>5.59</v>
      </c>
      <c r="J137" s="3">
        <v>5.6</v>
      </c>
      <c r="K137" s="3">
        <v>5.5</v>
      </c>
      <c r="L137" s="3">
        <v>5.53</v>
      </c>
      <c r="M137" s="3">
        <v>6.67</v>
      </c>
      <c r="N137" s="3">
        <v>6.32</v>
      </c>
    </row>
    <row r="138" spans="1:14" ht="12.75" customHeight="1" x14ac:dyDescent="0.25">
      <c r="A138" s="3" t="s">
        <v>273</v>
      </c>
      <c r="B138" s="3" t="s">
        <v>274</v>
      </c>
      <c r="C138" s="3">
        <v>32.020000000000003</v>
      </c>
      <c r="D138" s="3">
        <v>31.38</v>
      </c>
      <c r="E138" s="3">
        <v>31.02</v>
      </c>
      <c r="F138" s="3">
        <v>29</v>
      </c>
      <c r="G138" s="3">
        <v>28.03</v>
      </c>
      <c r="H138" s="3">
        <v>26.07</v>
      </c>
      <c r="I138" s="3">
        <v>23.72</v>
      </c>
      <c r="J138" s="3">
        <v>22.38</v>
      </c>
      <c r="K138" s="3">
        <v>20.74</v>
      </c>
      <c r="L138" s="3">
        <v>17.260000000000002</v>
      </c>
      <c r="M138" s="3">
        <v>17.2</v>
      </c>
      <c r="N138" s="3">
        <v>16.2</v>
      </c>
    </row>
    <row r="139" spans="1:14" ht="12.75" customHeight="1" x14ac:dyDescent="0.25">
      <c r="A139" s="3" t="s">
        <v>275</v>
      </c>
      <c r="B139" s="3" t="s">
        <v>276</v>
      </c>
      <c r="C139" s="3">
        <v>8.07</v>
      </c>
      <c r="D139" s="3">
        <v>6.9</v>
      </c>
      <c r="E139" s="3">
        <v>6.65</v>
      </c>
      <c r="F139" s="3">
        <v>6.35</v>
      </c>
      <c r="G139" s="3">
        <v>6.38</v>
      </c>
      <c r="H139" s="3">
        <v>7.73</v>
      </c>
      <c r="I139" s="3">
        <v>7.57</v>
      </c>
      <c r="J139" s="3">
        <v>7.41</v>
      </c>
      <c r="K139" s="3">
        <v>7.43</v>
      </c>
      <c r="L139" s="3">
        <v>7.44</v>
      </c>
      <c r="M139" s="3">
        <v>7.7</v>
      </c>
      <c r="N139" s="3">
        <v>7.72</v>
      </c>
    </row>
    <row r="140" spans="1:14" ht="12.75" customHeight="1" x14ac:dyDescent="0.25">
      <c r="A140" s="3" t="s">
        <v>277</v>
      </c>
      <c r="B140" s="3" t="s">
        <v>278</v>
      </c>
      <c r="C140" s="3">
        <v>6.85</v>
      </c>
      <c r="D140" s="3">
        <v>6.38</v>
      </c>
      <c r="E140" s="3">
        <v>6.2</v>
      </c>
      <c r="F140" s="3">
        <v>6.11</v>
      </c>
      <c r="G140" s="3">
        <v>5.72</v>
      </c>
      <c r="H140" s="3">
        <v>5.38</v>
      </c>
      <c r="I140" s="3">
        <v>4.6900000000000004</v>
      </c>
      <c r="J140" s="3">
        <v>4</v>
      </c>
      <c r="K140" s="3">
        <v>3.66</v>
      </c>
      <c r="L140" s="3">
        <v>3.62</v>
      </c>
      <c r="M140" s="3">
        <v>4.26</v>
      </c>
      <c r="N140" s="3">
        <v>3.5</v>
      </c>
    </row>
    <row r="141" spans="1:14" ht="12.75" customHeight="1" x14ac:dyDescent="0.25">
      <c r="A141" s="3" t="s">
        <v>279</v>
      </c>
      <c r="B141" s="3" t="s">
        <v>280</v>
      </c>
      <c r="C141" s="3">
        <v>0.72</v>
      </c>
      <c r="D141" s="3">
        <v>0.77</v>
      </c>
      <c r="E141" s="3">
        <v>0.75</v>
      </c>
      <c r="F141" s="3">
        <v>0.75</v>
      </c>
      <c r="G141" s="3">
        <v>0.75</v>
      </c>
      <c r="H141" s="3">
        <v>0.77</v>
      </c>
      <c r="I141" s="3">
        <v>1.18</v>
      </c>
      <c r="J141" s="3">
        <v>1.56</v>
      </c>
      <c r="K141" s="3">
        <v>0.87</v>
      </c>
      <c r="L141" s="3">
        <v>0.5</v>
      </c>
      <c r="M141" s="3">
        <v>1.06</v>
      </c>
      <c r="N141" s="3">
        <v>2.17</v>
      </c>
    </row>
    <row r="142" spans="1:14" ht="12.75" customHeight="1" x14ac:dyDescent="0.25">
      <c r="A142" s="3" t="s">
        <v>281</v>
      </c>
      <c r="B142" s="3" t="s">
        <v>282</v>
      </c>
      <c r="C142" s="3">
        <v>10.78</v>
      </c>
      <c r="D142" s="3">
        <v>11.51</v>
      </c>
      <c r="E142" s="3">
        <v>11.75</v>
      </c>
      <c r="F142" s="3">
        <v>11.48</v>
      </c>
      <c r="G142" s="3">
        <v>11.67</v>
      </c>
      <c r="H142" s="3">
        <v>11.93</v>
      </c>
      <c r="I142" s="3">
        <v>12.05</v>
      </c>
      <c r="J142" s="3">
        <v>12.07</v>
      </c>
      <c r="K142" s="3">
        <v>11.62</v>
      </c>
      <c r="L142" s="3">
        <v>10.77</v>
      </c>
      <c r="M142" s="3">
        <v>12.24</v>
      </c>
      <c r="N142" s="3">
        <v>12.19</v>
      </c>
    </row>
    <row r="143" spans="1:14" ht="12.75" customHeight="1" x14ac:dyDescent="0.25">
      <c r="A143" s="3" t="s">
        <v>283</v>
      </c>
      <c r="B143" s="3" t="s">
        <v>284</v>
      </c>
      <c r="C143" s="3">
        <v>19.649999999999999</v>
      </c>
      <c r="D143" s="3">
        <v>19.670000000000002</v>
      </c>
      <c r="E143" s="3">
        <v>19.97</v>
      </c>
      <c r="F143" s="3">
        <v>19.5</v>
      </c>
      <c r="G143" s="3">
        <v>18</v>
      </c>
      <c r="H143" s="3">
        <v>17.54</v>
      </c>
      <c r="I143" s="3">
        <v>17.72</v>
      </c>
      <c r="J143" s="3">
        <v>16.07</v>
      </c>
      <c r="K143" s="3">
        <v>15.17</v>
      </c>
      <c r="L143" s="3">
        <v>15.12</v>
      </c>
      <c r="M143" s="3">
        <v>17.899999999999999</v>
      </c>
      <c r="N143" s="3">
        <v>18.489999999999998</v>
      </c>
    </row>
    <row r="144" spans="1:14" ht="12.75" customHeight="1" x14ac:dyDescent="0.25">
      <c r="A144" s="3" t="s">
        <v>285</v>
      </c>
      <c r="B144" s="3" t="s">
        <v>286</v>
      </c>
      <c r="C144" s="3">
        <v>6.55</v>
      </c>
      <c r="D144" s="3">
        <v>4.7699999999999996</v>
      </c>
      <c r="E144" s="3">
        <v>3.9</v>
      </c>
      <c r="F144" s="3">
        <v>4.2300000000000004</v>
      </c>
      <c r="G144" s="3">
        <v>4.8</v>
      </c>
      <c r="H144" s="3">
        <v>4.8600000000000003</v>
      </c>
      <c r="I144" s="3">
        <v>7.24</v>
      </c>
      <c r="J144" s="3">
        <v>6.36</v>
      </c>
      <c r="K144" s="3">
        <v>5.38</v>
      </c>
      <c r="L144" s="3">
        <v>5.44</v>
      </c>
      <c r="M144" s="3">
        <v>7.01</v>
      </c>
      <c r="N144" s="3">
        <v>7.08</v>
      </c>
    </row>
    <row r="145" spans="1:14" ht="12.75" customHeight="1" x14ac:dyDescent="0.25">
      <c r="A145" s="3" t="s">
        <v>287</v>
      </c>
      <c r="B145" s="3" t="s">
        <v>288</v>
      </c>
      <c r="C145" s="3">
        <v>3.22</v>
      </c>
      <c r="D145" s="3">
        <v>3.26</v>
      </c>
      <c r="E145" s="3">
        <v>3.3</v>
      </c>
      <c r="F145" s="3">
        <v>3.34</v>
      </c>
      <c r="G145" s="3">
        <v>3.38</v>
      </c>
      <c r="H145" s="3">
        <v>3.43</v>
      </c>
      <c r="I145" s="3">
        <v>3.45</v>
      </c>
      <c r="J145" s="3">
        <v>3.45</v>
      </c>
      <c r="K145" s="3">
        <v>3.46</v>
      </c>
      <c r="L145" s="3">
        <v>3.47</v>
      </c>
      <c r="M145" s="3">
        <v>3.81</v>
      </c>
      <c r="N145" s="3">
        <v>3.98</v>
      </c>
    </row>
    <row r="146" spans="1:14" ht="12.75" customHeight="1" x14ac:dyDescent="0.25">
      <c r="A146" s="3" t="s">
        <v>289</v>
      </c>
      <c r="B146" s="3" t="s">
        <v>290</v>
      </c>
      <c r="C146" s="3">
        <v>9.86</v>
      </c>
      <c r="D146" s="3">
        <v>9.86</v>
      </c>
      <c r="E146" s="3">
        <v>9.86</v>
      </c>
      <c r="F146" s="3">
        <v>9.9600000000000009</v>
      </c>
      <c r="G146" s="3">
        <v>10.050000000000001</v>
      </c>
      <c r="H146" s="3">
        <v>10.14</v>
      </c>
      <c r="I146" s="3">
        <v>10.26</v>
      </c>
      <c r="J146" s="3">
        <v>10.34</v>
      </c>
      <c r="K146" s="3">
        <v>10.39</v>
      </c>
      <c r="L146" s="3">
        <v>10.39</v>
      </c>
      <c r="M146" s="3">
        <v>11.27</v>
      </c>
      <c r="N146" s="3">
        <v>11.46</v>
      </c>
    </row>
    <row r="147" spans="1:14" ht="12.75" customHeight="1" x14ac:dyDescent="0.25">
      <c r="A147" s="3" t="s">
        <v>291</v>
      </c>
      <c r="B147" s="3" t="s">
        <v>292</v>
      </c>
      <c r="C147" s="3">
        <v>7.65</v>
      </c>
      <c r="D147" s="3">
        <v>7.45</v>
      </c>
      <c r="E147" s="3">
        <v>7.47</v>
      </c>
      <c r="F147" s="3">
        <v>7.32</v>
      </c>
      <c r="G147" s="3">
        <v>7.47</v>
      </c>
      <c r="H147" s="3">
        <v>7.41</v>
      </c>
      <c r="I147" s="3">
        <v>6.81</v>
      </c>
      <c r="J147" s="3">
        <v>6.75</v>
      </c>
      <c r="K147" s="3">
        <v>6.43</v>
      </c>
      <c r="L147" s="3">
        <v>6.33</v>
      </c>
      <c r="M147" s="3">
        <v>7.41</v>
      </c>
      <c r="N147" s="3">
        <v>7.41</v>
      </c>
    </row>
    <row r="148" spans="1:14" ht="12.75" customHeight="1" x14ac:dyDescent="0.25">
      <c r="A148" s="3" t="s">
        <v>293</v>
      </c>
      <c r="B148" s="3" t="s">
        <v>294</v>
      </c>
      <c r="C148" s="3">
        <v>5.89</v>
      </c>
      <c r="D148" s="3">
        <v>5.92</v>
      </c>
      <c r="E148" s="3">
        <v>5.95</v>
      </c>
      <c r="F148" s="3">
        <v>5.95</v>
      </c>
      <c r="G148" s="3">
        <v>5.9</v>
      </c>
      <c r="H148" s="3">
        <v>5.86</v>
      </c>
      <c r="I148" s="3">
        <v>5.82</v>
      </c>
      <c r="J148" s="3">
        <v>5.76</v>
      </c>
      <c r="K148" s="3">
        <v>5.76</v>
      </c>
      <c r="L148" s="3">
        <v>5.75</v>
      </c>
      <c r="M148" s="3">
        <v>6.7</v>
      </c>
      <c r="N148" s="3">
        <v>7.02</v>
      </c>
    </row>
    <row r="149" spans="1:14" ht="12.75" customHeight="1" x14ac:dyDescent="0.25">
      <c r="A149" s="3" t="s">
        <v>295</v>
      </c>
      <c r="B149" s="3" t="s">
        <v>296</v>
      </c>
      <c r="C149" s="3">
        <v>3.39</v>
      </c>
      <c r="D149" s="3">
        <v>3.05</v>
      </c>
      <c r="E149" s="3">
        <v>3.1</v>
      </c>
      <c r="F149" s="3">
        <v>3.16</v>
      </c>
      <c r="G149" s="3">
        <v>2.88</v>
      </c>
      <c r="H149" s="3">
        <v>3.1</v>
      </c>
      <c r="I149" s="3">
        <v>3.44</v>
      </c>
      <c r="J149" s="3">
        <v>3.41</v>
      </c>
      <c r="K149" s="3">
        <v>3.3</v>
      </c>
      <c r="L149" s="3">
        <v>3.26</v>
      </c>
      <c r="M149" s="3">
        <v>4.5</v>
      </c>
      <c r="N149" s="3">
        <v>4.6100000000000003</v>
      </c>
    </row>
    <row r="150" spans="1:14" ht="12.75" customHeight="1" x14ac:dyDescent="0.25">
      <c r="A150" s="3" t="s">
        <v>297</v>
      </c>
      <c r="B150" s="3" t="s">
        <v>298</v>
      </c>
      <c r="C150" s="3">
        <v>9.4600000000000009</v>
      </c>
      <c r="D150" s="3">
        <v>8.7899999999999991</v>
      </c>
      <c r="E150" s="3">
        <v>7.98</v>
      </c>
      <c r="F150" s="3">
        <v>7.34</v>
      </c>
      <c r="G150" s="3">
        <v>6.25</v>
      </c>
      <c r="H150" s="3">
        <v>5.46</v>
      </c>
      <c r="I150" s="3">
        <v>5.0999999999999996</v>
      </c>
      <c r="J150" s="3">
        <v>4.58</v>
      </c>
      <c r="K150" s="3">
        <v>4.1100000000000003</v>
      </c>
      <c r="L150" s="3">
        <v>3.89</v>
      </c>
      <c r="M150" s="3">
        <v>8.2100000000000009</v>
      </c>
      <c r="N150" s="3">
        <v>5.7</v>
      </c>
    </row>
    <row r="151" spans="1:14" ht="12.75" customHeight="1" x14ac:dyDescent="0.25">
      <c r="A151" s="3" t="s">
        <v>299</v>
      </c>
      <c r="B151" s="3" t="s">
        <v>300</v>
      </c>
      <c r="C151" s="3">
        <v>22.12</v>
      </c>
      <c r="D151" s="3">
        <v>19.46</v>
      </c>
      <c r="E151" s="3">
        <v>16.77</v>
      </c>
      <c r="F151" s="3">
        <v>19.03</v>
      </c>
      <c r="G151" s="3">
        <v>18.52</v>
      </c>
      <c r="H151" s="3">
        <v>20.91</v>
      </c>
      <c r="I151" s="3">
        <v>23.35</v>
      </c>
      <c r="J151" s="3">
        <v>21.64</v>
      </c>
      <c r="K151" s="3">
        <v>19.88</v>
      </c>
      <c r="L151" s="3">
        <v>19.989999999999998</v>
      </c>
      <c r="M151" s="3">
        <v>21.45</v>
      </c>
      <c r="N151" s="3">
        <v>21.68</v>
      </c>
    </row>
    <row r="152" spans="1:14" ht="12.75" customHeight="1" x14ac:dyDescent="0.25">
      <c r="A152" s="3" t="s">
        <v>301</v>
      </c>
      <c r="B152" s="3" t="s">
        <v>302</v>
      </c>
      <c r="C152" s="3">
        <v>13.81</v>
      </c>
      <c r="D152" s="3">
        <v>14.07</v>
      </c>
      <c r="E152" s="3">
        <v>14.35</v>
      </c>
      <c r="F152" s="3">
        <v>14.47</v>
      </c>
      <c r="G152" s="3">
        <v>14.59</v>
      </c>
      <c r="H152" s="3">
        <v>14.73</v>
      </c>
      <c r="I152" s="3">
        <v>14.69</v>
      </c>
      <c r="J152" s="3">
        <v>14.78</v>
      </c>
      <c r="K152" s="3">
        <v>14.85</v>
      </c>
      <c r="L152" s="3">
        <v>14.91</v>
      </c>
      <c r="M152" s="3">
        <v>16.43</v>
      </c>
      <c r="N152" s="3">
        <v>16.57</v>
      </c>
    </row>
    <row r="153" spans="1:14" ht="12.75" customHeight="1" x14ac:dyDescent="0.25">
      <c r="A153" s="3" t="s">
        <v>303</v>
      </c>
      <c r="B153" s="3" t="s">
        <v>304</v>
      </c>
      <c r="C153" s="3">
        <v>0.78</v>
      </c>
      <c r="D153" s="3">
        <v>0.32</v>
      </c>
      <c r="E153" s="3">
        <v>2.1800000000000002</v>
      </c>
      <c r="F153" s="3">
        <v>1.37</v>
      </c>
      <c r="G153" s="3">
        <v>0.52</v>
      </c>
      <c r="H153" s="3">
        <v>0.53</v>
      </c>
      <c r="I153" s="3">
        <v>0.53</v>
      </c>
      <c r="J153" s="3">
        <v>0.54</v>
      </c>
      <c r="K153" s="3">
        <v>0.55000000000000004</v>
      </c>
      <c r="L153" s="3">
        <v>0.55000000000000004</v>
      </c>
      <c r="M153" s="3">
        <v>0.62</v>
      </c>
      <c r="N153" s="3">
        <v>0.75</v>
      </c>
    </row>
    <row r="154" spans="1:14" ht="12.75" customHeight="1" x14ac:dyDescent="0.25">
      <c r="A154" s="3" t="s">
        <v>305</v>
      </c>
      <c r="B154" s="3" t="s">
        <v>306</v>
      </c>
      <c r="C154" s="3">
        <v>3.78</v>
      </c>
      <c r="D154" s="3">
        <v>3.77</v>
      </c>
      <c r="E154" s="3">
        <v>3.74</v>
      </c>
      <c r="F154" s="3">
        <v>3.7</v>
      </c>
      <c r="G154" s="3">
        <v>4.5599999999999996</v>
      </c>
      <c r="H154" s="3">
        <v>4.3099999999999996</v>
      </c>
      <c r="I154" s="3">
        <v>7.06</v>
      </c>
      <c r="J154" s="3">
        <v>8.39</v>
      </c>
      <c r="K154" s="3">
        <v>8.4600000000000009</v>
      </c>
      <c r="L154" s="3">
        <v>8.5299999999999994</v>
      </c>
      <c r="M154" s="3">
        <v>9.7100000000000009</v>
      </c>
      <c r="N154" s="3">
        <v>9.7899999999999991</v>
      </c>
    </row>
    <row r="155" spans="1:14" ht="12.75" customHeight="1" x14ac:dyDescent="0.25">
      <c r="A155" s="3" t="s">
        <v>307</v>
      </c>
      <c r="B155" s="3" t="s">
        <v>308</v>
      </c>
      <c r="C155" s="3">
        <v>7.83</v>
      </c>
      <c r="D155" s="3">
        <v>6.5</v>
      </c>
      <c r="E155" s="3">
        <v>5.21</v>
      </c>
      <c r="F155" s="3">
        <v>5.28</v>
      </c>
      <c r="G155" s="3">
        <v>4.5199999999999996</v>
      </c>
      <c r="H155" s="3">
        <v>4.7</v>
      </c>
      <c r="I155" s="3">
        <v>3.9</v>
      </c>
      <c r="J155" s="3">
        <v>3.3</v>
      </c>
      <c r="K155" s="3">
        <v>5.2</v>
      </c>
      <c r="L155" s="3">
        <v>5.21</v>
      </c>
      <c r="M155" s="3">
        <v>6.08</v>
      </c>
      <c r="N155" s="3">
        <v>5.96</v>
      </c>
    </row>
    <row r="156" spans="1:14" ht="12.75" customHeight="1" x14ac:dyDescent="0.25">
      <c r="A156" s="3" t="s">
        <v>309</v>
      </c>
      <c r="B156" s="3" t="s">
        <v>310</v>
      </c>
      <c r="C156" s="3">
        <v>4.99</v>
      </c>
      <c r="D156" s="3">
        <v>4.9800000000000004</v>
      </c>
      <c r="E156" s="3">
        <v>5.82</v>
      </c>
      <c r="F156" s="3">
        <v>7.24</v>
      </c>
      <c r="G156" s="3">
        <v>7.42</v>
      </c>
      <c r="H156" s="3">
        <v>6.87</v>
      </c>
      <c r="I156" s="3">
        <v>6.01</v>
      </c>
      <c r="J156" s="3">
        <v>4.84</v>
      </c>
      <c r="K156" s="3">
        <v>3.83</v>
      </c>
      <c r="L156" s="3">
        <v>3.38</v>
      </c>
      <c r="M156" s="3">
        <v>3.82</v>
      </c>
      <c r="N156" s="3">
        <v>4.01</v>
      </c>
    </row>
    <row r="157" spans="1:14" ht="12.75" customHeight="1" x14ac:dyDescent="0.25">
      <c r="A157" s="3" t="s">
        <v>311</v>
      </c>
      <c r="B157" s="3" t="s">
        <v>312</v>
      </c>
      <c r="C157" s="3">
        <v>3.52</v>
      </c>
      <c r="D157" s="3">
        <v>3.21</v>
      </c>
      <c r="E157" s="3">
        <v>3.12</v>
      </c>
      <c r="F157" s="3">
        <v>3.42</v>
      </c>
      <c r="G157" s="3">
        <v>3.48</v>
      </c>
      <c r="H157" s="3">
        <v>4.3</v>
      </c>
      <c r="I157" s="3">
        <v>4.68</v>
      </c>
      <c r="J157" s="3">
        <v>4.16</v>
      </c>
      <c r="K157" s="3">
        <v>3.8</v>
      </c>
      <c r="L157" s="3">
        <v>3.69</v>
      </c>
      <c r="M157" s="3">
        <v>4.42</v>
      </c>
      <c r="N157" s="3">
        <v>4.99</v>
      </c>
    </row>
    <row r="158" spans="1:14" ht="12.75" customHeight="1" x14ac:dyDescent="0.25">
      <c r="A158" s="3" t="s">
        <v>313</v>
      </c>
      <c r="B158" s="3" t="s">
        <v>314</v>
      </c>
      <c r="C158" s="3">
        <v>1.82</v>
      </c>
      <c r="D158" s="3">
        <v>2.0299999999999998</v>
      </c>
      <c r="E158" s="3">
        <v>2.33</v>
      </c>
      <c r="F158" s="3">
        <v>2.5499999999999998</v>
      </c>
      <c r="G158" s="3">
        <v>2.94</v>
      </c>
      <c r="H158" s="3">
        <v>3.1</v>
      </c>
      <c r="I158" s="3">
        <v>2.87</v>
      </c>
      <c r="J158" s="3">
        <v>3.32</v>
      </c>
      <c r="K158" s="3">
        <v>3.19</v>
      </c>
      <c r="L158" s="3">
        <v>3.1</v>
      </c>
      <c r="M158" s="3">
        <v>4.72</v>
      </c>
      <c r="N158" s="3">
        <v>5.05</v>
      </c>
    </row>
    <row r="159" spans="1:14" ht="12.75" customHeight="1" x14ac:dyDescent="0.25">
      <c r="A159" s="3" t="s">
        <v>315</v>
      </c>
      <c r="B159" s="3" t="s">
        <v>316</v>
      </c>
      <c r="C159" s="3">
        <v>6.56</v>
      </c>
      <c r="D159" s="3">
        <v>6.49</v>
      </c>
      <c r="E159" s="3">
        <v>6.93</v>
      </c>
      <c r="F159" s="3">
        <v>5.84</v>
      </c>
      <c r="G159" s="3">
        <v>5.43</v>
      </c>
      <c r="H159" s="3">
        <v>5.41</v>
      </c>
      <c r="I159" s="3">
        <v>5.15</v>
      </c>
      <c r="J159" s="3">
        <v>4.74</v>
      </c>
      <c r="K159" s="3">
        <v>4.33</v>
      </c>
      <c r="L159" s="3">
        <v>4.1100000000000003</v>
      </c>
      <c r="M159" s="3">
        <v>4.59</v>
      </c>
      <c r="N159" s="3">
        <v>4.12</v>
      </c>
    </row>
    <row r="160" spans="1:14" ht="12.75" customHeight="1" x14ac:dyDescent="0.25">
      <c r="A160" s="3" t="s">
        <v>317</v>
      </c>
      <c r="B160" s="3" t="s">
        <v>318</v>
      </c>
      <c r="C160" s="3">
        <v>8.42</v>
      </c>
      <c r="D160" s="3">
        <v>8.0299999999999994</v>
      </c>
      <c r="E160" s="3">
        <v>8.01</v>
      </c>
      <c r="F160" s="3">
        <v>7.92</v>
      </c>
      <c r="G160" s="3">
        <v>7.41</v>
      </c>
      <c r="H160" s="3">
        <v>6.85</v>
      </c>
      <c r="I160" s="3">
        <v>6.43</v>
      </c>
      <c r="J160" s="3">
        <v>5.9</v>
      </c>
      <c r="K160" s="3">
        <v>5.46</v>
      </c>
      <c r="L160" s="3">
        <v>5.4</v>
      </c>
      <c r="M160" s="3">
        <v>7.1</v>
      </c>
      <c r="N160" s="3">
        <v>6.33</v>
      </c>
    </row>
    <row r="161" spans="1:14" ht="12.75" customHeight="1" x14ac:dyDescent="0.25">
      <c r="A161" s="3" t="s">
        <v>319</v>
      </c>
      <c r="B161" s="3" t="s">
        <v>320</v>
      </c>
      <c r="C161" s="3">
        <v>3.99</v>
      </c>
      <c r="D161" s="3">
        <v>3.87</v>
      </c>
      <c r="E161" s="3">
        <v>3.68</v>
      </c>
      <c r="F161" s="3">
        <v>3.62</v>
      </c>
      <c r="G161" s="3">
        <v>3.54</v>
      </c>
      <c r="H161" s="3">
        <v>3.39</v>
      </c>
      <c r="I161" s="3">
        <v>3.27</v>
      </c>
      <c r="J161" s="3">
        <v>2.57</v>
      </c>
      <c r="K161" s="3">
        <v>1.8</v>
      </c>
      <c r="L161" s="3">
        <v>1.85</v>
      </c>
      <c r="M161" s="3">
        <v>2.94</v>
      </c>
      <c r="N161" s="3">
        <v>3.12</v>
      </c>
    </row>
    <row r="162" spans="1:14" ht="12.75" customHeight="1" x14ac:dyDescent="0.25">
      <c r="A162" s="3" t="s">
        <v>321</v>
      </c>
      <c r="B162" s="3" t="s">
        <v>322</v>
      </c>
      <c r="C162" s="3">
        <v>11.6</v>
      </c>
      <c r="D162" s="3">
        <v>11.06</v>
      </c>
      <c r="E162" s="3">
        <v>10.73</v>
      </c>
      <c r="F162" s="3">
        <v>10.87</v>
      </c>
      <c r="G162" s="3">
        <v>10.66</v>
      </c>
      <c r="H162" s="3">
        <v>10.61</v>
      </c>
      <c r="I162" s="3">
        <v>10.61</v>
      </c>
      <c r="J162" s="3">
        <v>10.28</v>
      </c>
      <c r="K162" s="3">
        <v>9.92</v>
      </c>
      <c r="L162" s="3">
        <v>9.7899999999999991</v>
      </c>
      <c r="M162" s="3">
        <v>11.01</v>
      </c>
      <c r="N162" s="3">
        <v>10.98</v>
      </c>
    </row>
    <row r="163" spans="1:14" ht="12.75" customHeight="1" x14ac:dyDescent="0.25">
      <c r="A163" s="3" t="s">
        <v>323</v>
      </c>
      <c r="B163" s="3" t="s">
        <v>324</v>
      </c>
      <c r="C163" s="3">
        <v>0.65</v>
      </c>
      <c r="D163" s="3">
        <v>0.8</v>
      </c>
      <c r="E163" s="3">
        <v>1.85</v>
      </c>
      <c r="F163" s="3">
        <v>2.95</v>
      </c>
      <c r="G163" s="3">
        <v>1.83</v>
      </c>
      <c r="H163" s="3">
        <v>3.57</v>
      </c>
      <c r="I163" s="3">
        <v>3.78</v>
      </c>
      <c r="J163" s="3">
        <v>3.92</v>
      </c>
      <c r="K163" s="3">
        <v>4.08</v>
      </c>
      <c r="L163" s="3">
        <v>3.54</v>
      </c>
      <c r="M163" s="3">
        <v>4.3</v>
      </c>
      <c r="N163" s="3">
        <v>4.3499999999999996</v>
      </c>
    </row>
    <row r="164" spans="1:14" ht="12.75" customHeight="1" x14ac:dyDescent="0.25">
      <c r="A164" s="3" t="s">
        <v>325</v>
      </c>
      <c r="B164" s="3" t="s">
        <v>326</v>
      </c>
      <c r="C164" s="3">
        <v>10.98</v>
      </c>
      <c r="D164" s="3">
        <v>10.11</v>
      </c>
      <c r="E164" s="3">
        <v>9.74</v>
      </c>
      <c r="F164" s="3">
        <v>9.0500000000000007</v>
      </c>
      <c r="G164" s="3">
        <v>8.57</v>
      </c>
      <c r="H164" s="3">
        <v>8.3000000000000007</v>
      </c>
      <c r="I164" s="3">
        <v>8.69</v>
      </c>
      <c r="J164" s="3">
        <v>8.8699999999999992</v>
      </c>
      <c r="K164" s="3">
        <v>9.11</v>
      </c>
      <c r="L164" s="3">
        <v>9.9600000000000009</v>
      </c>
      <c r="M164" s="3">
        <v>15.04</v>
      </c>
      <c r="N164" s="3">
        <v>14.34</v>
      </c>
    </row>
    <row r="165" spans="1:14" ht="12.75" customHeight="1" x14ac:dyDescent="0.25">
      <c r="A165" s="3" t="s">
        <v>327</v>
      </c>
      <c r="B165" s="3" t="s">
        <v>328</v>
      </c>
      <c r="C165" s="3">
        <v>3.58</v>
      </c>
      <c r="D165" s="3">
        <v>3.48</v>
      </c>
      <c r="E165" s="3">
        <v>3.24</v>
      </c>
      <c r="F165" s="3">
        <v>3.57</v>
      </c>
      <c r="G165" s="3">
        <v>3.21</v>
      </c>
      <c r="H165" s="3">
        <v>3.27</v>
      </c>
      <c r="I165" s="3">
        <v>3.74</v>
      </c>
      <c r="J165" s="3">
        <v>3.69</v>
      </c>
      <c r="K165" s="3">
        <v>3.49</v>
      </c>
      <c r="L165" s="3">
        <v>3.38</v>
      </c>
      <c r="M165" s="3">
        <v>7.18</v>
      </c>
      <c r="N165" s="3">
        <v>4.83</v>
      </c>
    </row>
    <row r="166" spans="1:14" ht="12.75" customHeight="1" x14ac:dyDescent="0.25">
      <c r="A166" s="3" t="s">
        <v>329</v>
      </c>
      <c r="B166" s="3" t="s">
        <v>330</v>
      </c>
      <c r="C166" s="3">
        <v>3.61</v>
      </c>
      <c r="D166" s="3">
        <v>3.59</v>
      </c>
      <c r="E166" s="3">
        <v>3.5</v>
      </c>
      <c r="F166" s="3">
        <v>3.5</v>
      </c>
      <c r="G166" s="3">
        <v>3.6</v>
      </c>
      <c r="H166" s="3">
        <v>3.07</v>
      </c>
      <c r="I166" s="3">
        <v>2.7</v>
      </c>
      <c r="J166" s="3">
        <v>2.5499999999999998</v>
      </c>
      <c r="K166" s="3">
        <v>2.34</v>
      </c>
      <c r="L166" s="3">
        <v>2.2400000000000002</v>
      </c>
      <c r="M166" s="3">
        <v>2.52</v>
      </c>
      <c r="N166" s="3">
        <v>2.41</v>
      </c>
    </row>
    <row r="167" spans="1:14" ht="12.75" customHeight="1" x14ac:dyDescent="0.25">
      <c r="A167" s="3" t="s">
        <v>331</v>
      </c>
      <c r="B167" s="3" t="s">
        <v>332</v>
      </c>
      <c r="C167" s="3">
        <v>2</v>
      </c>
      <c r="D167" s="3">
        <v>2.62</v>
      </c>
      <c r="E167" s="3">
        <v>2.54</v>
      </c>
      <c r="F167" s="3">
        <v>2.5499999999999998</v>
      </c>
      <c r="G167" s="3">
        <v>2.38</v>
      </c>
      <c r="H167" s="3">
        <v>2.48</v>
      </c>
      <c r="I167" s="3">
        <v>2.48</v>
      </c>
      <c r="J167" s="3">
        <v>2.5099999999999998</v>
      </c>
      <c r="K167" s="3">
        <v>2.56</v>
      </c>
      <c r="L167" s="3">
        <v>2.4500000000000002</v>
      </c>
      <c r="M167" s="3">
        <v>2.6</v>
      </c>
      <c r="N167" s="3">
        <v>2.75</v>
      </c>
    </row>
    <row r="168" spans="1:14" ht="12.75" customHeight="1" x14ac:dyDescent="0.25">
      <c r="A168" s="3" t="s">
        <v>333</v>
      </c>
      <c r="B168" s="3" t="s">
        <v>334</v>
      </c>
      <c r="C168" s="3">
        <v>9.64</v>
      </c>
      <c r="D168" s="3">
        <v>9.6300000000000008</v>
      </c>
      <c r="E168" s="3">
        <v>10.09</v>
      </c>
      <c r="F168" s="3">
        <v>10.33</v>
      </c>
      <c r="G168" s="3">
        <v>8.99</v>
      </c>
      <c r="H168" s="3">
        <v>7.5</v>
      </c>
      <c r="I168" s="3">
        <v>6.16</v>
      </c>
      <c r="J168" s="3">
        <v>4.8899999999999997</v>
      </c>
      <c r="K168" s="3">
        <v>3.85</v>
      </c>
      <c r="L168" s="3">
        <v>3.28</v>
      </c>
      <c r="M168" s="3">
        <v>3.16</v>
      </c>
      <c r="N168" s="3">
        <v>3.37</v>
      </c>
    </row>
    <row r="169" spans="1:14" ht="12.75" customHeight="1" x14ac:dyDescent="0.25">
      <c r="A169" s="3" t="s">
        <v>335</v>
      </c>
      <c r="B169" s="3" t="s">
        <v>336</v>
      </c>
      <c r="C169" s="3">
        <v>5.35</v>
      </c>
      <c r="D169" s="3">
        <v>5.27</v>
      </c>
      <c r="E169" s="3">
        <v>5.19</v>
      </c>
      <c r="F169" s="3">
        <v>5.05</v>
      </c>
      <c r="G169" s="3">
        <v>5.18</v>
      </c>
      <c r="H169" s="3">
        <v>5.19</v>
      </c>
      <c r="I169" s="3">
        <v>5.68</v>
      </c>
      <c r="J169" s="3">
        <v>6.06</v>
      </c>
      <c r="K169" s="3">
        <v>6.13</v>
      </c>
      <c r="L169" s="3">
        <v>6.2</v>
      </c>
      <c r="M169" s="3">
        <v>6.94</v>
      </c>
      <c r="N169" s="3">
        <v>7.07</v>
      </c>
    </row>
    <row r="170" spans="1:14" ht="12.75" customHeight="1" x14ac:dyDescent="0.25">
      <c r="A170" s="3" t="s">
        <v>337</v>
      </c>
      <c r="B170" s="3" t="s">
        <v>338</v>
      </c>
      <c r="C170" s="3">
        <v>16.100000000000001</v>
      </c>
      <c r="D170" s="3">
        <v>15.7</v>
      </c>
      <c r="E170" s="3">
        <v>14.5</v>
      </c>
      <c r="F170" s="3">
        <v>14.3</v>
      </c>
      <c r="G170" s="3">
        <v>13.9</v>
      </c>
      <c r="H170" s="3">
        <v>12</v>
      </c>
      <c r="I170" s="3">
        <v>11.8</v>
      </c>
      <c r="J170" s="3">
        <v>10.8</v>
      </c>
      <c r="K170" s="3">
        <v>9.1999999999999993</v>
      </c>
      <c r="L170" s="3">
        <v>8.3000000000000007</v>
      </c>
      <c r="M170" s="3">
        <v>8.89</v>
      </c>
      <c r="N170" s="3">
        <v>8.27</v>
      </c>
    </row>
    <row r="171" spans="1:14" ht="12.75" customHeight="1" x14ac:dyDescent="0.25">
      <c r="A171" s="3" t="s">
        <v>339</v>
      </c>
      <c r="B171" s="3" t="s">
        <v>340</v>
      </c>
      <c r="C171" s="3">
        <v>2.71</v>
      </c>
      <c r="D171" s="3">
        <v>2.78</v>
      </c>
      <c r="E171" s="3">
        <v>2.81</v>
      </c>
      <c r="F171" s="3">
        <v>2.8</v>
      </c>
      <c r="G171" s="3">
        <v>2.74</v>
      </c>
      <c r="H171" s="3">
        <v>2.74</v>
      </c>
      <c r="I171" s="3">
        <v>2.76</v>
      </c>
      <c r="J171" s="3">
        <v>2.7</v>
      </c>
      <c r="K171" s="3">
        <v>2.63</v>
      </c>
      <c r="L171" s="3">
        <v>2.59</v>
      </c>
      <c r="M171" s="3">
        <v>2.92</v>
      </c>
      <c r="N171" s="3">
        <v>2.59</v>
      </c>
    </row>
    <row r="172" spans="1:14" ht="12.75" customHeight="1" x14ac:dyDescent="0.25">
      <c r="A172" s="3" t="s">
        <v>341</v>
      </c>
      <c r="B172" s="3" t="s">
        <v>342</v>
      </c>
      <c r="C172" s="3">
        <v>10.77</v>
      </c>
      <c r="D172" s="3">
        <v>12.68</v>
      </c>
      <c r="E172" s="3">
        <v>15.53</v>
      </c>
      <c r="F172" s="3">
        <v>16.18</v>
      </c>
      <c r="G172" s="3">
        <v>13.89</v>
      </c>
      <c r="H172" s="3">
        <v>12.44</v>
      </c>
      <c r="I172" s="3">
        <v>11.07</v>
      </c>
      <c r="J172" s="3">
        <v>8.8699999999999992</v>
      </c>
      <c r="K172" s="3">
        <v>6.99</v>
      </c>
      <c r="L172" s="3">
        <v>6.46</v>
      </c>
      <c r="M172" s="3">
        <v>6.79</v>
      </c>
      <c r="N172" s="3">
        <v>6.65</v>
      </c>
    </row>
    <row r="173" spans="1:14" ht="12.75" customHeight="1" x14ac:dyDescent="0.25">
      <c r="A173" s="3" t="s">
        <v>343</v>
      </c>
      <c r="B173" s="3" t="s">
        <v>344</v>
      </c>
      <c r="C173" s="3">
        <v>4.57</v>
      </c>
      <c r="D173" s="3">
        <v>4.67</v>
      </c>
      <c r="E173" s="3">
        <v>4.09</v>
      </c>
      <c r="F173" s="3">
        <v>4.38</v>
      </c>
      <c r="G173" s="3">
        <v>5.03</v>
      </c>
      <c r="H173" s="3">
        <v>4.5599999999999996</v>
      </c>
      <c r="I173" s="3">
        <v>5.25</v>
      </c>
      <c r="J173" s="3">
        <v>4.6100000000000003</v>
      </c>
      <c r="K173" s="3">
        <v>6.22</v>
      </c>
      <c r="L173" s="3">
        <v>6.59</v>
      </c>
      <c r="M173" s="3">
        <v>7.55</v>
      </c>
      <c r="N173" s="3">
        <v>7.21</v>
      </c>
    </row>
    <row r="174" spans="1:14" ht="12.75" customHeight="1" x14ac:dyDescent="0.25">
      <c r="A174" s="3" t="s">
        <v>345</v>
      </c>
      <c r="B174" s="3" t="s">
        <v>346</v>
      </c>
      <c r="C174" s="3">
        <v>21.42</v>
      </c>
      <c r="D174" s="3">
        <v>17.600000000000001</v>
      </c>
      <c r="E174" s="3">
        <v>19.2</v>
      </c>
      <c r="F174" s="3">
        <v>19.89</v>
      </c>
      <c r="G174" s="3">
        <v>20.53</v>
      </c>
      <c r="H174" s="3">
        <v>23</v>
      </c>
      <c r="I174" s="3">
        <v>23.94</v>
      </c>
      <c r="J174" s="3">
        <v>25.68</v>
      </c>
      <c r="K174" s="3">
        <v>26.26</v>
      </c>
      <c r="L174" s="3">
        <v>25.34</v>
      </c>
      <c r="M174" s="3">
        <v>25.89</v>
      </c>
      <c r="N174" s="3">
        <v>24.9</v>
      </c>
    </row>
    <row r="175" spans="1:14" ht="12.75" customHeight="1" x14ac:dyDescent="0.25">
      <c r="A175" s="3" t="s">
        <v>347</v>
      </c>
      <c r="B175" s="3" t="s">
        <v>348</v>
      </c>
      <c r="C175" s="3">
        <v>3.11</v>
      </c>
      <c r="D175" s="3">
        <v>3.05</v>
      </c>
      <c r="E175" s="3">
        <v>3.15</v>
      </c>
      <c r="F175" s="3">
        <v>2.95</v>
      </c>
      <c r="G175" s="3">
        <v>2.91</v>
      </c>
      <c r="H175" s="3">
        <v>2.88</v>
      </c>
      <c r="I175" s="3">
        <v>2.83</v>
      </c>
      <c r="J175" s="3">
        <v>2.82</v>
      </c>
      <c r="K175" s="3">
        <v>2.85</v>
      </c>
      <c r="L175" s="3">
        <v>2.88</v>
      </c>
      <c r="M175" s="3">
        <v>3.13</v>
      </c>
      <c r="N175" s="3">
        <v>3.42</v>
      </c>
    </row>
    <row r="176" spans="1:14" ht="12.75" customHeight="1" x14ac:dyDescent="0.25">
      <c r="A176" s="3" t="s">
        <v>349</v>
      </c>
      <c r="B176" s="3" t="s">
        <v>350</v>
      </c>
      <c r="C176" s="3">
        <v>8.2899999999999991</v>
      </c>
      <c r="D176" s="3">
        <v>8</v>
      </c>
      <c r="E176" s="3">
        <v>8.06</v>
      </c>
      <c r="F176" s="3">
        <v>7.96</v>
      </c>
      <c r="G176" s="3">
        <v>7.44</v>
      </c>
      <c r="H176" s="3">
        <v>6.87</v>
      </c>
      <c r="I176" s="3">
        <v>6.4</v>
      </c>
      <c r="J176" s="3">
        <v>5.84</v>
      </c>
      <c r="K176" s="3">
        <v>5.29</v>
      </c>
      <c r="L176" s="3">
        <v>4.95</v>
      </c>
      <c r="M176" s="3">
        <v>6.7</v>
      </c>
      <c r="N176" s="3">
        <v>5.81</v>
      </c>
    </row>
    <row r="177" spans="1:14" ht="12.75" customHeight="1" x14ac:dyDescent="0.25">
      <c r="A177" s="3" t="s">
        <v>351</v>
      </c>
      <c r="B177" s="3" t="s">
        <v>352</v>
      </c>
      <c r="C177" s="3">
        <v>12.2</v>
      </c>
      <c r="D177" s="3">
        <v>12.29</v>
      </c>
      <c r="E177" s="3">
        <v>12.21</v>
      </c>
      <c r="F177" s="3">
        <v>12.17</v>
      </c>
      <c r="G177" s="3">
        <v>12.2</v>
      </c>
      <c r="H177" s="3">
        <v>12.17</v>
      </c>
      <c r="I177" s="3">
        <v>12.18</v>
      </c>
      <c r="J177" s="3">
        <v>12.21</v>
      </c>
      <c r="K177" s="3">
        <v>12.25</v>
      </c>
      <c r="L177" s="3">
        <v>12.3</v>
      </c>
      <c r="M177" s="3">
        <v>14.1</v>
      </c>
      <c r="N177" s="3">
        <v>14.39</v>
      </c>
    </row>
    <row r="178" spans="1:14" ht="12.75" customHeight="1" x14ac:dyDescent="0.25">
      <c r="A178" s="3" t="s">
        <v>353</v>
      </c>
      <c r="B178" s="3" t="s">
        <v>354</v>
      </c>
      <c r="C178" s="3">
        <v>0.45</v>
      </c>
      <c r="D178" s="3">
        <v>0.56000000000000005</v>
      </c>
      <c r="E178" s="3">
        <v>0.48</v>
      </c>
      <c r="F178" s="3">
        <v>0.28000000000000003</v>
      </c>
      <c r="G178" s="3">
        <v>0.2</v>
      </c>
      <c r="H178" s="3">
        <v>0.17</v>
      </c>
      <c r="I178" s="3">
        <v>0.15</v>
      </c>
      <c r="J178" s="3">
        <v>0.14000000000000001</v>
      </c>
      <c r="K178" s="3">
        <v>0.11</v>
      </c>
      <c r="L178" s="3">
        <v>0.1</v>
      </c>
      <c r="M178" s="3">
        <v>0.21</v>
      </c>
      <c r="N178" s="3">
        <v>0.26</v>
      </c>
    </row>
    <row r="179" spans="1:14" ht="12.75" customHeight="1" x14ac:dyDescent="0.25">
      <c r="A179" s="3" t="s">
        <v>355</v>
      </c>
      <c r="B179" s="3" t="s">
        <v>356</v>
      </c>
      <c r="C179" s="3">
        <v>6.96</v>
      </c>
      <c r="D179" s="3">
        <v>7.18</v>
      </c>
      <c r="E179" s="3">
        <v>6.79</v>
      </c>
      <c r="F179" s="3">
        <v>7.1</v>
      </c>
      <c r="G179" s="3">
        <v>6.8</v>
      </c>
      <c r="H179" s="3">
        <v>6.81</v>
      </c>
      <c r="I179" s="3">
        <v>5.9</v>
      </c>
      <c r="J179" s="3">
        <v>4.93</v>
      </c>
      <c r="K179" s="3">
        <v>4.1900000000000004</v>
      </c>
      <c r="L179" s="3">
        <v>3.91</v>
      </c>
      <c r="M179" s="3">
        <v>5.03</v>
      </c>
      <c r="N179" s="3">
        <v>5.17</v>
      </c>
    </row>
    <row r="180" spans="1:14" ht="12.75" customHeight="1" x14ac:dyDescent="0.25">
      <c r="A180" s="3" t="s">
        <v>357</v>
      </c>
      <c r="B180" s="3" t="s">
        <v>358</v>
      </c>
      <c r="C180" s="3">
        <v>7.37</v>
      </c>
      <c r="D180" s="3">
        <v>6.54</v>
      </c>
      <c r="E180" s="3">
        <v>5.44</v>
      </c>
      <c r="F180" s="3">
        <v>5.46</v>
      </c>
      <c r="G180" s="3">
        <v>5.16</v>
      </c>
      <c r="H180" s="3">
        <v>5.57</v>
      </c>
      <c r="I180" s="3">
        <v>5.56</v>
      </c>
      <c r="J180" s="3">
        <v>5.21</v>
      </c>
      <c r="K180" s="3">
        <v>4.8499999999999996</v>
      </c>
      <c r="L180" s="3">
        <v>4.5</v>
      </c>
      <c r="M180" s="3">
        <v>5.59</v>
      </c>
      <c r="N180" s="3">
        <v>5.01</v>
      </c>
    </row>
    <row r="181" spans="1:14" ht="12.75" customHeight="1" x14ac:dyDescent="0.25">
      <c r="A181" s="3" t="s">
        <v>359</v>
      </c>
      <c r="B181" s="3" t="s">
        <v>360</v>
      </c>
      <c r="C181" s="3">
        <v>1.08</v>
      </c>
      <c r="D181" s="3">
        <v>1.1000000000000001</v>
      </c>
      <c r="E181" s="3">
        <v>1.1200000000000001</v>
      </c>
      <c r="F181" s="3">
        <v>1.1499999999999999</v>
      </c>
      <c r="G181" s="3">
        <v>1.17</v>
      </c>
      <c r="H181" s="3">
        <v>1.1499999999999999</v>
      </c>
      <c r="I181" s="3">
        <v>1.1399999999999999</v>
      </c>
      <c r="J181" s="3">
        <v>1.1399999999999999</v>
      </c>
      <c r="K181" s="3">
        <v>1.1100000000000001</v>
      </c>
      <c r="L181" s="3">
        <v>1.1000000000000001</v>
      </c>
      <c r="M181" s="3">
        <v>1.49</v>
      </c>
      <c r="N181" s="3">
        <v>1.61</v>
      </c>
    </row>
    <row r="182" spans="1:14" ht="12.75" customHeight="1" x14ac:dyDescent="0.25">
      <c r="A182" s="3" t="s">
        <v>361</v>
      </c>
      <c r="B182" s="3" t="s">
        <v>362</v>
      </c>
      <c r="C182" s="3">
        <v>4.84</v>
      </c>
      <c r="D182" s="3">
        <v>4.79</v>
      </c>
      <c r="E182" s="3">
        <v>4.91</v>
      </c>
      <c r="F182" s="3">
        <v>5.07</v>
      </c>
      <c r="G182" s="3">
        <v>4.97</v>
      </c>
      <c r="H182" s="3">
        <v>5.14</v>
      </c>
      <c r="I182" s="3">
        <v>5.15</v>
      </c>
      <c r="J182" s="3">
        <v>5.12</v>
      </c>
      <c r="K182" s="3">
        <v>5.12</v>
      </c>
      <c r="L182" s="3">
        <v>5.0199999999999996</v>
      </c>
      <c r="M182" s="3">
        <v>7.24</v>
      </c>
      <c r="N182" s="3">
        <v>5.79</v>
      </c>
    </row>
    <row r="183" spans="1:14" ht="12.75" customHeight="1" x14ac:dyDescent="0.25">
      <c r="A183" s="3" t="s">
        <v>363</v>
      </c>
      <c r="B183" s="3" t="s">
        <v>364</v>
      </c>
      <c r="C183" s="3">
        <v>5.55</v>
      </c>
      <c r="D183" s="3">
        <v>5.77</v>
      </c>
      <c r="E183" s="3">
        <v>5.52</v>
      </c>
      <c r="F183" s="3">
        <v>5.57</v>
      </c>
      <c r="G183" s="3">
        <v>5.72</v>
      </c>
      <c r="H183" s="3">
        <v>5.59</v>
      </c>
      <c r="I183" s="3">
        <v>5.65</v>
      </c>
      <c r="J183" s="3">
        <v>5.89</v>
      </c>
      <c r="K183" s="3">
        <v>6.04</v>
      </c>
      <c r="L183" s="3">
        <v>5.67</v>
      </c>
      <c r="M183" s="3">
        <v>7.45</v>
      </c>
      <c r="N183" s="3">
        <v>7.36</v>
      </c>
    </row>
    <row r="184" spans="1:14" ht="12.75" customHeight="1" x14ac:dyDescent="0.25">
      <c r="A184" s="3" t="s">
        <v>365</v>
      </c>
      <c r="B184" s="3" t="s">
        <v>366</v>
      </c>
      <c r="C184" s="3">
        <v>15.2</v>
      </c>
      <c r="D184" s="3">
        <v>17.440000000000001</v>
      </c>
      <c r="E184" s="3">
        <v>17.45</v>
      </c>
      <c r="F184" s="3">
        <v>17.41</v>
      </c>
      <c r="G184" s="3">
        <v>17.43</v>
      </c>
      <c r="H184" s="3">
        <v>17.489999999999998</v>
      </c>
      <c r="I184" s="3">
        <v>17.52</v>
      </c>
      <c r="J184" s="3">
        <v>17.53</v>
      </c>
      <c r="K184" s="3">
        <v>17.579999999999998</v>
      </c>
      <c r="L184" s="3">
        <v>17.649999999999999</v>
      </c>
      <c r="M184" s="3">
        <v>19.649999999999999</v>
      </c>
      <c r="N184" s="3">
        <v>19.809999999999999</v>
      </c>
    </row>
    <row r="185" spans="1:14" ht="12.75" customHeight="1" x14ac:dyDescent="0.25">
      <c r="A185" s="3" t="s">
        <v>367</v>
      </c>
      <c r="B185" s="3" t="s">
        <v>368</v>
      </c>
      <c r="C185" s="3">
        <v>10.26</v>
      </c>
      <c r="D185" s="3">
        <v>10.36</v>
      </c>
      <c r="E185" s="3">
        <v>9.44</v>
      </c>
      <c r="F185" s="3">
        <v>8.58</v>
      </c>
      <c r="G185" s="3">
        <v>7.65</v>
      </c>
      <c r="H185" s="3">
        <v>6.76</v>
      </c>
      <c r="I185" s="3">
        <v>4.46</v>
      </c>
      <c r="J185" s="3">
        <v>3.69</v>
      </c>
      <c r="K185" s="3">
        <v>3.28</v>
      </c>
      <c r="L185" s="3">
        <v>2.86</v>
      </c>
      <c r="M185" s="3">
        <v>3.62</v>
      </c>
      <c r="N185" s="3">
        <v>3.72</v>
      </c>
    </row>
    <row r="186" spans="1:14" ht="12.75" customHeight="1" x14ac:dyDescent="0.25">
      <c r="A186" s="3" t="s">
        <v>369</v>
      </c>
      <c r="B186" s="3" t="s">
        <v>370</v>
      </c>
      <c r="C186" s="3">
        <v>4.12</v>
      </c>
      <c r="D186" s="3">
        <v>3.89</v>
      </c>
      <c r="E186" s="3">
        <v>3.72</v>
      </c>
      <c r="F186" s="3">
        <v>3.86</v>
      </c>
      <c r="G186" s="3">
        <v>3.74</v>
      </c>
      <c r="H186" s="3">
        <v>3.79</v>
      </c>
      <c r="I186" s="3">
        <v>4.08</v>
      </c>
      <c r="J186" s="3">
        <v>4.2</v>
      </c>
      <c r="K186" s="3">
        <v>3.64</v>
      </c>
      <c r="L186" s="3">
        <v>3.1</v>
      </c>
      <c r="M186" s="3">
        <v>4.0999999999999996</v>
      </c>
      <c r="N186" s="3">
        <v>3.62</v>
      </c>
    </row>
    <row r="187" spans="1:14" ht="12.75" customHeight="1" x14ac:dyDescent="0.25">
      <c r="A187" s="3" t="s">
        <v>371</v>
      </c>
      <c r="B187" s="3" t="s">
        <v>372</v>
      </c>
      <c r="C187" s="3">
        <v>1.58</v>
      </c>
      <c r="D187" s="3">
        <v>1.3</v>
      </c>
      <c r="E187" s="3">
        <v>1.05</v>
      </c>
      <c r="F187" s="3">
        <v>0.69</v>
      </c>
      <c r="G187" s="3">
        <v>0.73</v>
      </c>
      <c r="H187" s="3">
        <v>0.73</v>
      </c>
      <c r="I187" s="3">
        <v>0.7</v>
      </c>
      <c r="J187" s="3">
        <v>0.71</v>
      </c>
      <c r="K187" s="3">
        <v>0.72</v>
      </c>
      <c r="L187" s="3">
        <v>0.75</v>
      </c>
      <c r="M187" s="3">
        <v>0.92</v>
      </c>
      <c r="N187" s="3">
        <v>1.03</v>
      </c>
    </row>
    <row r="188" spans="1:14" ht="12.75" customHeight="1" x14ac:dyDescent="0.25">
      <c r="A188" s="3" t="s">
        <v>373</v>
      </c>
      <c r="B188" s="3" t="s">
        <v>374</v>
      </c>
      <c r="C188" s="3">
        <v>4.17</v>
      </c>
      <c r="D188" s="3">
        <v>4.29</v>
      </c>
      <c r="E188" s="3">
        <v>4.4000000000000004</v>
      </c>
      <c r="F188" s="3">
        <v>4.51</v>
      </c>
      <c r="G188" s="3">
        <v>4.68</v>
      </c>
      <c r="H188" s="3">
        <v>4.74</v>
      </c>
      <c r="I188" s="3">
        <v>4.66</v>
      </c>
      <c r="J188" s="3">
        <v>4.66</v>
      </c>
      <c r="K188" s="3">
        <v>4.66</v>
      </c>
      <c r="L188" s="3">
        <v>4.6500000000000004</v>
      </c>
      <c r="M188" s="3">
        <v>5.2</v>
      </c>
      <c r="N188" s="3">
        <v>5.33</v>
      </c>
    </row>
    <row r="189" spans="1:14" ht="12.75" customHeight="1" x14ac:dyDescent="0.25">
      <c r="A189" s="3" t="s">
        <v>375</v>
      </c>
      <c r="B189" s="3" t="s">
        <v>376</v>
      </c>
      <c r="C189" s="3">
        <v>4.8899999999999997</v>
      </c>
      <c r="D189" s="3">
        <v>4.3</v>
      </c>
      <c r="E189" s="3">
        <v>3.84</v>
      </c>
      <c r="F189" s="3">
        <v>3.69</v>
      </c>
      <c r="G189" s="3">
        <v>4.1500000000000004</v>
      </c>
      <c r="H189" s="3">
        <v>4</v>
      </c>
      <c r="I189" s="3">
        <v>4.42</v>
      </c>
      <c r="J189" s="3">
        <v>4.3899999999999997</v>
      </c>
      <c r="K189" s="3">
        <v>4.01</v>
      </c>
      <c r="L189" s="3">
        <v>4.17</v>
      </c>
      <c r="M189" s="3">
        <v>6.25</v>
      </c>
      <c r="N189" s="3">
        <v>5.94</v>
      </c>
    </row>
    <row r="190" spans="1:14" ht="12.75" customHeight="1" x14ac:dyDescent="0.25">
      <c r="A190" s="3" t="s">
        <v>377</v>
      </c>
      <c r="B190" s="3" t="s">
        <v>378</v>
      </c>
      <c r="C190" s="3">
        <v>18.96</v>
      </c>
      <c r="D190" s="3">
        <v>18.98</v>
      </c>
      <c r="E190" s="3">
        <v>18.97</v>
      </c>
      <c r="F190" s="3">
        <v>18.95</v>
      </c>
      <c r="G190" s="3">
        <v>18.93</v>
      </c>
      <c r="H190" s="3">
        <v>18.899999999999999</v>
      </c>
      <c r="I190" s="3">
        <v>18.89</v>
      </c>
      <c r="J190" s="3">
        <v>18.88</v>
      </c>
      <c r="K190" s="3">
        <v>18.850000000000001</v>
      </c>
      <c r="L190" s="3">
        <v>18.829999999999998</v>
      </c>
      <c r="M190" s="3">
        <v>19.72</v>
      </c>
      <c r="N190" s="3">
        <v>19.86</v>
      </c>
    </row>
    <row r="191" spans="1:14" ht="12.75" customHeight="1" x14ac:dyDescent="0.25">
      <c r="A191" s="3" t="s">
        <v>379</v>
      </c>
      <c r="B191" s="3" t="s">
        <v>380</v>
      </c>
      <c r="C191" s="3">
        <v>19.22</v>
      </c>
      <c r="D191" s="3">
        <v>22.97</v>
      </c>
      <c r="E191" s="3">
        <v>24</v>
      </c>
      <c r="F191" s="3">
        <v>22.15</v>
      </c>
      <c r="G191" s="3">
        <v>19.22</v>
      </c>
      <c r="H191" s="3">
        <v>17.66</v>
      </c>
      <c r="I191" s="3">
        <v>15.26</v>
      </c>
      <c r="J191" s="3">
        <v>13.48</v>
      </c>
      <c r="K191" s="3">
        <v>12.73</v>
      </c>
      <c r="L191" s="3">
        <v>10.39</v>
      </c>
      <c r="M191" s="3">
        <v>9.01</v>
      </c>
      <c r="N191" s="3">
        <v>11.81</v>
      </c>
    </row>
    <row r="192" spans="1:14" ht="12.75" customHeight="1" x14ac:dyDescent="0.25">
      <c r="A192" s="3" t="s">
        <v>381</v>
      </c>
      <c r="B192" s="3" t="s">
        <v>382</v>
      </c>
      <c r="C192" s="3">
        <v>6</v>
      </c>
      <c r="D192" s="3">
        <v>5.93</v>
      </c>
      <c r="E192" s="3">
        <v>5.85</v>
      </c>
      <c r="F192" s="3">
        <v>5.71</v>
      </c>
      <c r="G192" s="3">
        <v>5.79</v>
      </c>
      <c r="H192" s="3">
        <v>5.82</v>
      </c>
      <c r="I192" s="3">
        <v>6.24</v>
      </c>
      <c r="J192" s="3">
        <v>6.47</v>
      </c>
      <c r="K192" s="3">
        <v>6.48</v>
      </c>
      <c r="L192" s="3">
        <v>6.61</v>
      </c>
      <c r="M192" s="3">
        <v>7.28</v>
      </c>
      <c r="N192" s="3">
        <v>7.66</v>
      </c>
    </row>
    <row r="193" spans="1:14" ht="12.75" customHeight="1" x14ac:dyDescent="0.25">
      <c r="A193" s="3" t="s">
        <v>383</v>
      </c>
      <c r="B193" s="3" t="s">
        <v>384</v>
      </c>
      <c r="C193" s="3">
        <v>12.18</v>
      </c>
      <c r="D193" s="3">
        <v>12.2</v>
      </c>
      <c r="E193" s="3">
        <v>12.2</v>
      </c>
      <c r="F193" s="3">
        <v>12.13</v>
      </c>
      <c r="G193" s="3">
        <v>12.19</v>
      </c>
      <c r="H193" s="3">
        <v>12.27</v>
      </c>
      <c r="I193" s="3">
        <v>12.3</v>
      </c>
      <c r="J193" s="3">
        <v>12.25</v>
      </c>
      <c r="K193" s="3">
        <v>12.24</v>
      </c>
      <c r="L193" s="3">
        <v>12.23</v>
      </c>
      <c r="M193" s="3">
        <v>14.03</v>
      </c>
      <c r="N193" s="3">
        <v>13.91</v>
      </c>
    </row>
    <row r="194" spans="1:14" ht="12.75" customHeight="1" x14ac:dyDescent="0.25">
      <c r="A194" s="3" t="s">
        <v>385</v>
      </c>
      <c r="B194" s="3" t="s">
        <v>386</v>
      </c>
      <c r="C194" s="3">
        <v>6</v>
      </c>
      <c r="D194" s="3">
        <v>5.93</v>
      </c>
      <c r="E194" s="3">
        <v>5.85</v>
      </c>
      <c r="F194" s="3">
        <v>5.71</v>
      </c>
      <c r="G194" s="3">
        <v>5.79</v>
      </c>
      <c r="H194" s="3">
        <v>5.82</v>
      </c>
      <c r="I194" s="3">
        <v>6.24</v>
      </c>
      <c r="J194" s="3">
        <v>6.47</v>
      </c>
      <c r="K194" s="3">
        <v>6.48</v>
      </c>
      <c r="L194" s="3">
        <v>6.61</v>
      </c>
      <c r="M194" s="3">
        <v>7.28</v>
      </c>
      <c r="N194" s="3">
        <v>7.66</v>
      </c>
    </row>
    <row r="195" spans="1:14" ht="12.75" customHeight="1" x14ac:dyDescent="0.25">
      <c r="A195" s="3" t="s">
        <v>387</v>
      </c>
      <c r="B195" s="3" t="s">
        <v>388</v>
      </c>
      <c r="C195" s="3">
        <v>10.86</v>
      </c>
      <c r="D195" s="3">
        <v>10.5</v>
      </c>
      <c r="E195" s="3">
        <v>10.39</v>
      </c>
      <c r="F195" s="3">
        <v>10.6</v>
      </c>
      <c r="G195" s="3">
        <v>10.29</v>
      </c>
      <c r="H195" s="3">
        <v>10.199999999999999</v>
      </c>
      <c r="I195" s="3">
        <v>10.210000000000001</v>
      </c>
      <c r="J195" s="3">
        <v>9.8000000000000007</v>
      </c>
      <c r="K195" s="3">
        <v>9.34</v>
      </c>
      <c r="L195" s="3">
        <v>9.11</v>
      </c>
      <c r="M195" s="3">
        <v>10.39</v>
      </c>
      <c r="N195" s="3">
        <v>10.37</v>
      </c>
    </row>
    <row r="196" spans="1:14" ht="12.75" customHeight="1" x14ac:dyDescent="0.25">
      <c r="A196" s="3" t="s">
        <v>389</v>
      </c>
      <c r="B196" s="3" t="s">
        <v>390</v>
      </c>
      <c r="C196" s="3">
        <v>14.6</v>
      </c>
      <c r="D196" s="3">
        <v>14.11</v>
      </c>
      <c r="E196" s="3">
        <v>13.59</v>
      </c>
      <c r="F196" s="3">
        <v>13.65</v>
      </c>
      <c r="G196" s="3">
        <v>13.7</v>
      </c>
      <c r="H196" s="3">
        <v>13.82</v>
      </c>
      <c r="I196" s="3">
        <v>13.89</v>
      </c>
      <c r="J196" s="3">
        <v>13.97</v>
      </c>
      <c r="K196" s="3">
        <v>14.06</v>
      </c>
      <c r="L196" s="3">
        <v>14.14</v>
      </c>
      <c r="M196" s="3">
        <v>15.75</v>
      </c>
      <c r="N196" s="3">
        <v>15.91</v>
      </c>
    </row>
    <row r="197" spans="1:14" ht="12.75" customHeight="1" x14ac:dyDescent="0.25">
      <c r="A197" s="3" t="s">
        <v>391</v>
      </c>
      <c r="B197" s="3" t="s">
        <v>392</v>
      </c>
      <c r="C197" s="3">
        <v>7.15</v>
      </c>
      <c r="D197" s="3">
        <v>7.54</v>
      </c>
      <c r="E197" s="3">
        <v>8.1</v>
      </c>
      <c r="F197" s="3">
        <v>6.6</v>
      </c>
      <c r="G197" s="3">
        <v>6.94</v>
      </c>
      <c r="H197" s="3">
        <v>7.22</v>
      </c>
      <c r="I197" s="3">
        <v>7.92</v>
      </c>
      <c r="J197" s="3">
        <v>7.9</v>
      </c>
      <c r="K197" s="3">
        <v>7.93</v>
      </c>
      <c r="L197" s="3">
        <v>8.0399999999999991</v>
      </c>
      <c r="M197" s="3">
        <v>9.7799999999999994</v>
      </c>
      <c r="N197" s="3">
        <v>10.06</v>
      </c>
    </row>
    <row r="198" spans="1:14" ht="12.75" customHeight="1" x14ac:dyDescent="0.25">
      <c r="A198" s="3" t="s">
        <v>393</v>
      </c>
      <c r="B198" s="3" t="s">
        <v>394</v>
      </c>
      <c r="C198" s="3">
        <v>14.38</v>
      </c>
      <c r="D198" s="3">
        <v>13.62</v>
      </c>
      <c r="E198" s="3">
        <v>13.96</v>
      </c>
      <c r="F198" s="3">
        <v>14.22</v>
      </c>
      <c r="G198" s="3">
        <v>13.18</v>
      </c>
      <c r="H198" s="3">
        <v>11.48</v>
      </c>
      <c r="I198" s="3">
        <v>9.67</v>
      </c>
      <c r="J198" s="3">
        <v>8.1300000000000008</v>
      </c>
      <c r="K198" s="3">
        <v>6.54</v>
      </c>
      <c r="L198" s="3">
        <v>5.75</v>
      </c>
      <c r="M198" s="3">
        <v>6.69</v>
      </c>
      <c r="N198" s="3">
        <v>6.74</v>
      </c>
    </row>
    <row r="199" spans="1:14" ht="12.75" customHeight="1" x14ac:dyDescent="0.25">
      <c r="A199" s="3" t="s">
        <v>395</v>
      </c>
      <c r="B199" s="3" t="s">
        <v>396</v>
      </c>
      <c r="C199" s="3">
        <v>7.24</v>
      </c>
      <c r="D199" s="3">
        <v>8.17</v>
      </c>
      <c r="E199" s="3">
        <v>8.84</v>
      </c>
      <c r="F199" s="3">
        <v>10.1</v>
      </c>
      <c r="G199" s="3">
        <v>9.67</v>
      </c>
      <c r="H199" s="3">
        <v>8.9600000000000009</v>
      </c>
      <c r="I199" s="3">
        <v>8</v>
      </c>
      <c r="J199" s="3">
        <v>6.56</v>
      </c>
      <c r="K199" s="3">
        <v>5.1100000000000003</v>
      </c>
      <c r="L199" s="3">
        <v>4.45</v>
      </c>
      <c r="M199" s="3">
        <v>4.97</v>
      </c>
      <c r="N199" s="3">
        <v>4.42</v>
      </c>
    </row>
    <row r="200" spans="1:14" ht="12.75" customHeight="1" x14ac:dyDescent="0.25">
      <c r="A200" s="3" t="s">
        <v>397</v>
      </c>
      <c r="B200" s="3" t="s">
        <v>398</v>
      </c>
      <c r="C200" s="3">
        <v>8.61</v>
      </c>
      <c r="D200" s="3">
        <v>7.8</v>
      </c>
      <c r="E200" s="3">
        <v>7.98</v>
      </c>
      <c r="F200" s="3">
        <v>8.0500000000000007</v>
      </c>
      <c r="G200" s="3">
        <v>7.95</v>
      </c>
      <c r="H200" s="3">
        <v>7.43</v>
      </c>
      <c r="I200" s="3">
        <v>6.99</v>
      </c>
      <c r="J200" s="3">
        <v>6.72</v>
      </c>
      <c r="K200" s="3">
        <v>6.36</v>
      </c>
      <c r="L200" s="3">
        <v>6.83</v>
      </c>
      <c r="M200" s="3">
        <v>8.2899999999999991</v>
      </c>
      <c r="N200" s="3">
        <v>8.66</v>
      </c>
    </row>
    <row r="201" spans="1:14" ht="12.75" customHeight="1" x14ac:dyDescent="0.25">
      <c r="A201" s="3" t="s">
        <v>399</v>
      </c>
      <c r="B201" s="3" t="s">
        <v>400</v>
      </c>
      <c r="C201" s="3">
        <v>26.41</v>
      </c>
      <c r="D201" s="3">
        <v>25.81</v>
      </c>
      <c r="E201" s="3">
        <v>25.15</v>
      </c>
      <c r="F201" s="3">
        <v>24.55</v>
      </c>
      <c r="G201" s="3">
        <v>23.97</v>
      </c>
      <c r="H201" s="3">
        <v>23.33</v>
      </c>
      <c r="I201" s="3">
        <v>22.72</v>
      </c>
      <c r="J201" s="3">
        <v>22.75</v>
      </c>
      <c r="K201" s="3">
        <v>22.79</v>
      </c>
      <c r="L201" s="3">
        <v>22.84</v>
      </c>
      <c r="M201" s="3">
        <v>25.51</v>
      </c>
      <c r="N201" s="3">
        <v>25.76</v>
      </c>
    </row>
    <row r="202" spans="1:14" ht="12.75" customHeight="1" x14ac:dyDescent="0.25">
      <c r="A202" s="3" t="s">
        <v>401</v>
      </c>
      <c r="B202" s="3" t="s">
        <v>402</v>
      </c>
      <c r="C202" s="3">
        <v>8.61</v>
      </c>
      <c r="D202" s="3">
        <v>8.6999999999999993</v>
      </c>
      <c r="E202" s="3">
        <v>8.81</v>
      </c>
      <c r="F202" s="3">
        <v>8.83</v>
      </c>
      <c r="G202" s="3">
        <v>8.7200000000000006</v>
      </c>
      <c r="H202" s="3">
        <v>8.7100000000000009</v>
      </c>
      <c r="I202" s="3">
        <v>8.73</v>
      </c>
      <c r="J202" s="3">
        <v>8.75</v>
      </c>
      <c r="K202" s="3">
        <v>8.76</v>
      </c>
      <c r="L202" s="3">
        <v>8.77</v>
      </c>
      <c r="M202" s="3">
        <v>10.26</v>
      </c>
      <c r="N202" s="3">
        <v>10.57</v>
      </c>
    </row>
    <row r="203" spans="1:14" ht="12.75" customHeight="1" x14ac:dyDescent="0.25">
      <c r="A203" s="3" t="s">
        <v>403</v>
      </c>
      <c r="B203" s="3" t="s">
        <v>404</v>
      </c>
      <c r="C203" s="3">
        <v>0.96</v>
      </c>
      <c r="D203" s="3">
        <v>1</v>
      </c>
      <c r="E203" s="3">
        <v>1.01</v>
      </c>
      <c r="F203" s="3">
        <v>1.03</v>
      </c>
      <c r="G203" s="3">
        <v>1.05</v>
      </c>
      <c r="H203" s="3">
        <v>1.07</v>
      </c>
      <c r="I203" s="3">
        <v>1.1000000000000001</v>
      </c>
      <c r="J203" s="3">
        <v>1.1200000000000001</v>
      </c>
      <c r="K203" s="3">
        <v>1.1299999999999999</v>
      </c>
      <c r="L203" s="3">
        <v>1.1200000000000001</v>
      </c>
      <c r="M203" s="3">
        <v>1.74</v>
      </c>
      <c r="N203" s="3">
        <v>1.88</v>
      </c>
    </row>
    <row r="204" spans="1:14" ht="12.75" customHeight="1" x14ac:dyDescent="0.25">
      <c r="A204" s="3" t="s">
        <v>405</v>
      </c>
      <c r="B204" s="3" t="s">
        <v>406</v>
      </c>
      <c r="C204" s="3">
        <v>4.17</v>
      </c>
      <c r="D204" s="3">
        <v>4.12</v>
      </c>
      <c r="E204" s="3">
        <v>4.05</v>
      </c>
      <c r="F204" s="3">
        <v>4.0599999999999996</v>
      </c>
      <c r="G204" s="3">
        <v>4.05</v>
      </c>
      <c r="H204" s="3">
        <v>4.12</v>
      </c>
      <c r="I204" s="3">
        <v>4.04</v>
      </c>
      <c r="J204" s="3">
        <v>3.93</v>
      </c>
      <c r="K204" s="3">
        <v>3.81</v>
      </c>
      <c r="L204" s="3">
        <v>3.91</v>
      </c>
      <c r="M204" s="3">
        <v>4.41</v>
      </c>
      <c r="N204" s="3">
        <v>4.32</v>
      </c>
    </row>
    <row r="205" spans="1:14" ht="12.75" customHeight="1" x14ac:dyDescent="0.25">
      <c r="A205" s="3" t="s">
        <v>407</v>
      </c>
      <c r="B205" s="3" t="s">
        <v>408</v>
      </c>
      <c r="C205" s="3">
        <v>8.56</v>
      </c>
      <c r="D205" s="3">
        <v>8.02</v>
      </c>
      <c r="E205" s="3">
        <v>7.53</v>
      </c>
      <c r="F205" s="3">
        <v>7.59</v>
      </c>
      <c r="G205" s="3">
        <v>7.66</v>
      </c>
      <c r="H205" s="3">
        <v>7.63</v>
      </c>
      <c r="I205" s="3">
        <v>7.45</v>
      </c>
      <c r="J205" s="3">
        <v>7.09</v>
      </c>
      <c r="K205" s="3">
        <v>6.69</v>
      </c>
      <c r="L205" s="3">
        <v>6.78</v>
      </c>
      <c r="M205" s="3">
        <v>7.4</v>
      </c>
      <c r="N205" s="3">
        <v>7.27</v>
      </c>
    </row>
    <row r="206" spans="1:14" ht="12.75" customHeight="1" x14ac:dyDescent="0.25">
      <c r="A206" s="3" t="s">
        <v>409</v>
      </c>
      <c r="B206" s="3" t="s">
        <v>410</v>
      </c>
      <c r="C206" s="3">
        <v>2.4300000000000002</v>
      </c>
      <c r="D206" s="3">
        <v>1.98</v>
      </c>
      <c r="E206" s="3">
        <v>2.0299999999999998</v>
      </c>
      <c r="F206" s="3">
        <v>2.09</v>
      </c>
      <c r="G206" s="3">
        <v>2.14</v>
      </c>
      <c r="H206" s="3">
        <v>2.2000000000000002</v>
      </c>
      <c r="I206" s="3">
        <v>2.97</v>
      </c>
      <c r="J206" s="3">
        <v>3.74</v>
      </c>
      <c r="K206" s="3">
        <v>3.73</v>
      </c>
      <c r="L206" s="3">
        <v>3.72</v>
      </c>
      <c r="M206" s="3">
        <v>3.94</v>
      </c>
      <c r="N206" s="3">
        <v>4</v>
      </c>
    </row>
    <row r="207" spans="1:14" ht="12.75" customHeight="1" x14ac:dyDescent="0.25">
      <c r="A207" s="3" t="s">
        <v>411</v>
      </c>
      <c r="B207" s="3" t="s">
        <v>412</v>
      </c>
      <c r="C207" s="3">
        <v>0.62</v>
      </c>
      <c r="D207" s="3">
        <v>0.66</v>
      </c>
      <c r="E207" s="3">
        <v>0.57999999999999996</v>
      </c>
      <c r="F207" s="3">
        <v>0.25</v>
      </c>
      <c r="G207" s="3">
        <v>0.57999999999999996</v>
      </c>
      <c r="H207" s="3">
        <v>0.6</v>
      </c>
      <c r="I207" s="3">
        <v>0.69</v>
      </c>
      <c r="J207" s="3">
        <v>0.83</v>
      </c>
      <c r="K207" s="3">
        <v>0.77</v>
      </c>
      <c r="L207" s="3">
        <v>0.72</v>
      </c>
      <c r="M207" s="3">
        <v>1.1000000000000001</v>
      </c>
      <c r="N207" s="3">
        <v>1.42</v>
      </c>
    </row>
    <row r="208" spans="1:14" ht="12.75" customHeight="1" x14ac:dyDescent="0.25">
      <c r="A208" s="3" t="s">
        <v>413</v>
      </c>
      <c r="B208" s="3" t="s">
        <v>414</v>
      </c>
      <c r="C208" s="3">
        <v>10.89</v>
      </c>
      <c r="D208" s="3">
        <v>10.24</v>
      </c>
      <c r="E208" s="3">
        <v>9.58</v>
      </c>
      <c r="F208" s="3">
        <v>8.91</v>
      </c>
      <c r="G208" s="3">
        <v>8.23</v>
      </c>
      <c r="H208" s="3">
        <v>7.55</v>
      </c>
      <c r="I208" s="3">
        <v>6.9</v>
      </c>
      <c r="J208" s="3">
        <v>6.95</v>
      </c>
      <c r="K208" s="3">
        <v>7.01</v>
      </c>
      <c r="L208" s="3">
        <v>7.06</v>
      </c>
      <c r="M208" s="3">
        <v>7.58</v>
      </c>
      <c r="N208" s="3">
        <v>7.75</v>
      </c>
    </row>
    <row r="209" spans="1:14" ht="12.75" customHeight="1" x14ac:dyDescent="0.25">
      <c r="A209" s="3" t="s">
        <v>415</v>
      </c>
      <c r="B209" s="3" t="s">
        <v>416</v>
      </c>
      <c r="C209" s="3">
        <v>4</v>
      </c>
      <c r="D209" s="3">
        <v>4.09</v>
      </c>
      <c r="E209" s="3">
        <v>4.09</v>
      </c>
      <c r="F209" s="3">
        <v>4.1100000000000003</v>
      </c>
      <c r="G209" s="3">
        <v>4.1399999999999997</v>
      </c>
      <c r="H209" s="3">
        <v>4.1399999999999997</v>
      </c>
      <c r="I209" s="3">
        <v>4.17</v>
      </c>
      <c r="J209" s="3">
        <v>4.2</v>
      </c>
      <c r="K209" s="3">
        <v>4.2300000000000004</v>
      </c>
      <c r="L209" s="3">
        <v>4.2699999999999996</v>
      </c>
      <c r="M209" s="3">
        <v>4.95</v>
      </c>
      <c r="N209" s="3">
        <v>5.08</v>
      </c>
    </row>
    <row r="210" spans="1:14" ht="12.75" customHeight="1" x14ac:dyDescent="0.25">
      <c r="A210" s="3" t="s">
        <v>417</v>
      </c>
      <c r="B210" s="3" t="s">
        <v>418</v>
      </c>
      <c r="C210" s="3">
        <v>6.83</v>
      </c>
      <c r="D210" s="3">
        <v>6.5</v>
      </c>
      <c r="E210" s="3">
        <v>6.42</v>
      </c>
      <c r="F210" s="3">
        <v>6.37</v>
      </c>
      <c r="G210" s="3">
        <v>6.18</v>
      </c>
      <c r="H210" s="3">
        <v>6.68</v>
      </c>
      <c r="I210" s="3">
        <v>7.8</v>
      </c>
      <c r="J210" s="3">
        <v>8.09</v>
      </c>
      <c r="K210" s="3">
        <v>7.98</v>
      </c>
      <c r="L210" s="3">
        <v>8.0399999999999991</v>
      </c>
      <c r="M210" s="3">
        <v>10.199999999999999</v>
      </c>
      <c r="N210" s="3">
        <v>10.09</v>
      </c>
    </row>
    <row r="211" spans="1:14" ht="12.75" customHeight="1" x14ac:dyDescent="0.25">
      <c r="A211" s="3" t="s">
        <v>419</v>
      </c>
      <c r="B211" s="3" t="s">
        <v>420</v>
      </c>
      <c r="C211" s="3">
        <v>3.3</v>
      </c>
      <c r="D211" s="3">
        <v>3.55</v>
      </c>
      <c r="E211" s="3">
        <v>3.76</v>
      </c>
      <c r="F211" s="3">
        <v>4.0199999999999996</v>
      </c>
      <c r="G211" s="3">
        <v>4.21</v>
      </c>
      <c r="H211" s="3">
        <v>4.45</v>
      </c>
      <c r="I211" s="3">
        <v>4.66</v>
      </c>
      <c r="J211" s="3">
        <v>4.76</v>
      </c>
      <c r="K211" s="3">
        <v>4.7300000000000004</v>
      </c>
      <c r="L211" s="3">
        <v>4.51</v>
      </c>
      <c r="M211" s="3">
        <v>4.91</v>
      </c>
      <c r="N211" s="3">
        <v>5.07</v>
      </c>
    </row>
    <row r="212" spans="1:14" ht="12.75" customHeight="1" x14ac:dyDescent="0.25">
      <c r="A212" s="3" t="s">
        <v>421</v>
      </c>
      <c r="B212" s="3" t="s">
        <v>422</v>
      </c>
      <c r="C212" s="3">
        <v>10.68</v>
      </c>
      <c r="D212" s="3">
        <v>11.46</v>
      </c>
      <c r="E212" s="3">
        <v>11.68</v>
      </c>
      <c r="F212" s="3">
        <v>11.4</v>
      </c>
      <c r="G212" s="3">
        <v>11.58</v>
      </c>
      <c r="H212" s="3">
        <v>11.82</v>
      </c>
      <c r="I212" s="3">
        <v>11.93</v>
      </c>
      <c r="J212" s="3">
        <v>11.93</v>
      </c>
      <c r="K212" s="3">
        <v>11.46</v>
      </c>
      <c r="L212" s="3">
        <v>10.6</v>
      </c>
      <c r="M212" s="3">
        <v>12.09</v>
      </c>
      <c r="N212" s="3">
        <v>12.05</v>
      </c>
    </row>
    <row r="213" spans="1:14" ht="12.75" customHeight="1" x14ac:dyDescent="0.25">
      <c r="A213" s="3" t="s">
        <v>423</v>
      </c>
      <c r="B213" s="3" t="s">
        <v>424</v>
      </c>
      <c r="C213" s="3">
        <v>1.74</v>
      </c>
      <c r="D213" s="3">
        <v>1.79</v>
      </c>
      <c r="E213" s="3">
        <v>2.0699999999999998</v>
      </c>
      <c r="F213" s="3">
        <v>2.2400000000000002</v>
      </c>
      <c r="G213" s="3">
        <v>2.37</v>
      </c>
      <c r="H213" s="3">
        <v>2.5499999999999998</v>
      </c>
      <c r="I213" s="3">
        <v>2.57</v>
      </c>
      <c r="J213" s="3">
        <v>2.82</v>
      </c>
      <c r="K213" s="3">
        <v>3.07</v>
      </c>
      <c r="L213" s="3">
        <v>3.06</v>
      </c>
      <c r="M213" s="3">
        <v>3.63</v>
      </c>
      <c r="N213" s="3">
        <v>3.97</v>
      </c>
    </row>
    <row r="214" spans="1:14" ht="12.75" customHeight="1" x14ac:dyDescent="0.25">
      <c r="A214" s="3" t="s">
        <v>425</v>
      </c>
      <c r="B214" s="3" t="s">
        <v>426</v>
      </c>
      <c r="C214" s="3">
        <v>4.84</v>
      </c>
      <c r="D214" s="3">
        <v>4.79</v>
      </c>
      <c r="E214" s="3">
        <v>4.91</v>
      </c>
      <c r="F214" s="3">
        <v>5.07</v>
      </c>
      <c r="G214" s="3">
        <v>4.97</v>
      </c>
      <c r="H214" s="3">
        <v>5.14</v>
      </c>
      <c r="I214" s="3">
        <v>5.15</v>
      </c>
      <c r="J214" s="3">
        <v>5.12</v>
      </c>
      <c r="K214" s="3">
        <v>5.12</v>
      </c>
      <c r="L214" s="3">
        <v>5.0199999999999996</v>
      </c>
      <c r="M214" s="3">
        <v>7.24</v>
      </c>
      <c r="N214" s="3">
        <v>5.79</v>
      </c>
    </row>
    <row r="215" spans="1:14" ht="12.75" customHeight="1" x14ac:dyDescent="0.25">
      <c r="A215" s="3" t="s">
        <v>427</v>
      </c>
      <c r="B215" s="3" t="s">
        <v>428</v>
      </c>
      <c r="C215" s="3">
        <v>6</v>
      </c>
      <c r="D215" s="3">
        <v>5.93</v>
      </c>
      <c r="E215" s="3">
        <v>5.85</v>
      </c>
      <c r="F215" s="3">
        <v>5.71</v>
      </c>
      <c r="G215" s="3">
        <v>5.79</v>
      </c>
      <c r="H215" s="3">
        <v>5.82</v>
      </c>
      <c r="I215" s="3">
        <v>6.24</v>
      </c>
      <c r="J215" s="3">
        <v>6.47</v>
      </c>
      <c r="K215" s="3">
        <v>6.48</v>
      </c>
      <c r="L215" s="3">
        <v>6.61</v>
      </c>
      <c r="M215" s="3">
        <v>7.28</v>
      </c>
      <c r="N215" s="3">
        <v>7.66</v>
      </c>
    </row>
    <row r="216" spans="1:14" ht="12.75" customHeight="1" x14ac:dyDescent="0.25">
      <c r="A216" s="3" t="s">
        <v>429</v>
      </c>
      <c r="B216" s="3" t="s">
        <v>430</v>
      </c>
      <c r="C216" s="3">
        <v>4.03</v>
      </c>
      <c r="D216" s="3">
        <v>3.43</v>
      </c>
      <c r="E216" s="3">
        <v>3.72</v>
      </c>
      <c r="F216" s="3">
        <v>2.68</v>
      </c>
      <c r="G216" s="3">
        <v>2.48</v>
      </c>
      <c r="H216" s="3">
        <v>2.4300000000000002</v>
      </c>
      <c r="I216" s="3">
        <v>3.21</v>
      </c>
      <c r="J216" s="3">
        <v>3.28</v>
      </c>
      <c r="K216" s="3">
        <v>3.34</v>
      </c>
      <c r="L216" s="3">
        <v>3.42</v>
      </c>
      <c r="M216" s="3">
        <v>4.57</v>
      </c>
      <c r="N216" s="3">
        <v>4.8</v>
      </c>
    </row>
    <row r="217" spans="1:14" ht="12.75" customHeight="1" x14ac:dyDescent="0.25">
      <c r="A217" s="3" t="s">
        <v>431</v>
      </c>
      <c r="B217" s="3" t="s">
        <v>432</v>
      </c>
      <c r="C217" s="3">
        <v>13.05</v>
      </c>
      <c r="D217" s="3">
        <v>18.329999999999998</v>
      </c>
      <c r="E217" s="3">
        <v>17.63</v>
      </c>
      <c r="F217" s="3">
        <v>15.93</v>
      </c>
      <c r="G217" s="3">
        <v>15.06</v>
      </c>
      <c r="H217" s="3">
        <v>15.16</v>
      </c>
      <c r="I217" s="3">
        <v>15.56</v>
      </c>
      <c r="J217" s="3">
        <v>15.33</v>
      </c>
      <c r="K217" s="3">
        <v>15.46</v>
      </c>
      <c r="L217" s="3">
        <v>15.13</v>
      </c>
      <c r="M217" s="3">
        <v>16.59</v>
      </c>
      <c r="N217" s="3">
        <v>16.82</v>
      </c>
    </row>
    <row r="218" spans="1:14" ht="12.75" customHeight="1" x14ac:dyDescent="0.25">
      <c r="A218" s="3" t="s">
        <v>433</v>
      </c>
      <c r="B218" s="3" t="s">
        <v>434</v>
      </c>
      <c r="C218" s="3">
        <v>10.66</v>
      </c>
      <c r="D218" s="3">
        <v>8.8000000000000007</v>
      </c>
      <c r="E218" s="3">
        <v>8.15</v>
      </c>
      <c r="F218" s="3">
        <v>8.73</v>
      </c>
      <c r="G218" s="3">
        <v>9.8800000000000008</v>
      </c>
      <c r="H218" s="3">
        <v>10.24</v>
      </c>
      <c r="I218" s="3">
        <v>10.84</v>
      </c>
      <c r="J218" s="3">
        <v>10.82</v>
      </c>
      <c r="K218" s="3">
        <v>10.89</v>
      </c>
      <c r="L218" s="3">
        <v>13.67</v>
      </c>
      <c r="M218" s="3">
        <v>13.11</v>
      </c>
      <c r="N218" s="3">
        <v>13.39</v>
      </c>
    </row>
    <row r="219" spans="1:14" ht="12.75" customHeight="1" x14ac:dyDescent="0.25">
      <c r="A219" s="3" t="s">
        <v>435</v>
      </c>
      <c r="B219" s="3" t="s">
        <v>436</v>
      </c>
      <c r="C219" s="3">
        <v>2.99</v>
      </c>
      <c r="D219" s="3">
        <v>3.47</v>
      </c>
      <c r="E219" s="3">
        <v>3.23</v>
      </c>
      <c r="F219" s="3">
        <v>2.93</v>
      </c>
      <c r="G219" s="3">
        <v>2.12</v>
      </c>
      <c r="H219" s="3">
        <v>2.14</v>
      </c>
      <c r="I219" s="3">
        <v>2.16</v>
      </c>
      <c r="J219" s="3">
        <v>2.1800000000000002</v>
      </c>
      <c r="K219" s="3">
        <v>2.21</v>
      </c>
      <c r="L219" s="3">
        <v>2.2200000000000002</v>
      </c>
      <c r="M219" s="3">
        <v>2.5299999999999998</v>
      </c>
      <c r="N219" s="3">
        <v>2.65</v>
      </c>
    </row>
    <row r="220" spans="1:14" ht="12.75" customHeight="1" x14ac:dyDescent="0.25">
      <c r="A220" s="3" t="s">
        <v>437</v>
      </c>
      <c r="B220" s="3" t="s">
        <v>438</v>
      </c>
      <c r="C220" s="3">
        <v>3.59</v>
      </c>
      <c r="D220" s="3">
        <v>3.51</v>
      </c>
      <c r="E220" s="3">
        <v>3.55</v>
      </c>
      <c r="F220" s="3">
        <v>1.91</v>
      </c>
      <c r="G220" s="3">
        <v>1.91</v>
      </c>
      <c r="H220" s="3">
        <v>1.91</v>
      </c>
      <c r="I220" s="3">
        <v>1.92</v>
      </c>
      <c r="J220" s="3">
        <v>1.93</v>
      </c>
      <c r="K220" s="3">
        <v>1.92</v>
      </c>
      <c r="L220" s="3">
        <v>1.92</v>
      </c>
      <c r="M220" s="3">
        <v>2.77</v>
      </c>
      <c r="N220" s="3">
        <v>2.94</v>
      </c>
    </row>
    <row r="221" spans="1:14" ht="12.75" customHeight="1" x14ac:dyDescent="0.25">
      <c r="A221" s="3" t="s">
        <v>439</v>
      </c>
      <c r="B221" s="3" t="s">
        <v>440</v>
      </c>
      <c r="C221" s="3">
        <v>8.1</v>
      </c>
      <c r="D221" s="3">
        <v>7.85</v>
      </c>
      <c r="E221" s="3">
        <v>7.53</v>
      </c>
      <c r="F221" s="3">
        <v>7.17</v>
      </c>
      <c r="G221" s="3">
        <v>9.27</v>
      </c>
      <c r="H221" s="3">
        <v>9.14</v>
      </c>
      <c r="I221" s="3">
        <v>9.35</v>
      </c>
      <c r="J221" s="3">
        <v>9.5</v>
      </c>
      <c r="K221" s="3">
        <v>8.8000000000000007</v>
      </c>
      <c r="L221" s="3">
        <v>8.19</v>
      </c>
      <c r="M221" s="3">
        <v>9.1300000000000008</v>
      </c>
      <c r="N221" s="3">
        <v>8.8800000000000008</v>
      </c>
    </row>
    <row r="222" spans="1:14" ht="12.75" customHeight="1" x14ac:dyDescent="0.25">
      <c r="A222" s="3" t="s">
        <v>441</v>
      </c>
      <c r="B222" s="3" t="s">
        <v>442</v>
      </c>
      <c r="C222" s="3">
        <v>5.67</v>
      </c>
      <c r="D222" s="3">
        <v>5.54</v>
      </c>
      <c r="E222" s="3">
        <v>5.48</v>
      </c>
      <c r="F222" s="3">
        <v>5.49</v>
      </c>
      <c r="G222" s="3">
        <v>5.49</v>
      </c>
      <c r="H222" s="3">
        <v>5.66</v>
      </c>
      <c r="I222" s="3">
        <v>5.9</v>
      </c>
      <c r="J222" s="3">
        <v>5.93</v>
      </c>
      <c r="K222" s="3">
        <v>5.77</v>
      </c>
      <c r="L222" s="3">
        <v>6</v>
      </c>
      <c r="M222" s="3">
        <v>6.76</v>
      </c>
      <c r="N222" s="3">
        <v>6.76</v>
      </c>
    </row>
    <row r="223" spans="1:14" ht="12.75" customHeight="1" x14ac:dyDescent="0.25">
      <c r="A223" s="3" t="s">
        <v>443</v>
      </c>
      <c r="B223" s="3" t="s">
        <v>444</v>
      </c>
      <c r="C223" s="3">
        <v>7.17</v>
      </c>
      <c r="D223" s="3">
        <v>10.14</v>
      </c>
      <c r="E223" s="3">
        <v>9.7799999999999994</v>
      </c>
      <c r="F223" s="3">
        <v>8.77</v>
      </c>
      <c r="G223" s="3">
        <v>9.06</v>
      </c>
      <c r="H223" s="3">
        <v>9</v>
      </c>
      <c r="I223" s="3">
        <v>8.6</v>
      </c>
      <c r="J223" s="3">
        <v>8.14</v>
      </c>
      <c r="K223" s="3">
        <v>9.6300000000000008</v>
      </c>
      <c r="L223" s="3">
        <v>11.49</v>
      </c>
      <c r="M223" s="3">
        <v>17.41</v>
      </c>
      <c r="N223" s="3">
        <v>17.95</v>
      </c>
    </row>
    <row r="224" spans="1:14" ht="12.75" customHeight="1" x14ac:dyDescent="0.25">
      <c r="A224" s="3" t="s">
        <v>445</v>
      </c>
      <c r="B224" s="3" t="s">
        <v>446</v>
      </c>
      <c r="C224" s="3">
        <v>9.6300000000000008</v>
      </c>
      <c r="D224" s="3">
        <v>8.9499999999999993</v>
      </c>
      <c r="E224" s="3">
        <v>8.07</v>
      </c>
      <c r="F224" s="3">
        <v>7.37</v>
      </c>
      <c r="G224" s="3">
        <v>6.17</v>
      </c>
      <c r="H224" s="3">
        <v>5.28</v>
      </c>
      <c r="I224" s="3">
        <v>4.87</v>
      </c>
      <c r="J224" s="3">
        <v>4.3600000000000003</v>
      </c>
      <c r="K224" s="3">
        <v>3.9</v>
      </c>
      <c r="L224" s="3">
        <v>3.67</v>
      </c>
      <c r="M224" s="3">
        <v>8.0500000000000007</v>
      </c>
      <c r="N224" s="3">
        <v>5.46</v>
      </c>
    </row>
    <row r="225" spans="1:14" ht="12.75" customHeight="1" x14ac:dyDescent="0.25">
      <c r="A225" s="3" t="s">
        <v>447</v>
      </c>
      <c r="B225" s="3" t="s">
        <v>448</v>
      </c>
      <c r="C225" s="3">
        <v>5.4</v>
      </c>
      <c r="D225" s="3">
        <v>5</v>
      </c>
      <c r="E225" s="3">
        <v>4.9000000000000004</v>
      </c>
      <c r="F225" s="3">
        <v>4.9000000000000004</v>
      </c>
      <c r="G225" s="3">
        <v>5.0999999999999996</v>
      </c>
      <c r="H225" s="3">
        <v>5.2</v>
      </c>
      <c r="I225" s="3">
        <v>5.2</v>
      </c>
      <c r="J225" s="3">
        <v>5.8</v>
      </c>
      <c r="K225" s="3">
        <v>5.84</v>
      </c>
      <c r="L225" s="3">
        <v>5.85</v>
      </c>
      <c r="M225" s="3">
        <v>7.04</v>
      </c>
      <c r="N225" s="3">
        <v>7.16</v>
      </c>
    </row>
    <row r="226" spans="1:14" ht="12.75" customHeight="1" x14ac:dyDescent="0.25">
      <c r="A226" s="3" t="s">
        <v>449</v>
      </c>
      <c r="B226" s="3" t="s">
        <v>450</v>
      </c>
      <c r="C226" s="3">
        <v>19.05</v>
      </c>
      <c r="D226" s="3">
        <v>18.989999999999998</v>
      </c>
      <c r="E226" s="3">
        <v>18.97</v>
      </c>
      <c r="F226" s="3">
        <v>18.989999999999998</v>
      </c>
      <c r="G226" s="3">
        <v>19.05</v>
      </c>
      <c r="H226" s="3">
        <v>19.09</v>
      </c>
      <c r="I226" s="3">
        <v>19.11</v>
      </c>
      <c r="J226" s="3">
        <v>19.18</v>
      </c>
      <c r="K226" s="3">
        <v>19.18</v>
      </c>
      <c r="L226" s="3">
        <v>19.28</v>
      </c>
      <c r="M226" s="3">
        <v>21</v>
      </c>
      <c r="N226" s="3">
        <v>21.62</v>
      </c>
    </row>
    <row r="227" spans="1:14" ht="12.75" customHeight="1" x14ac:dyDescent="0.25">
      <c r="A227" s="3" t="s">
        <v>451</v>
      </c>
      <c r="B227" s="3" t="s">
        <v>452</v>
      </c>
      <c r="C227" s="3">
        <v>7.11</v>
      </c>
      <c r="D227" s="3">
        <v>6.9</v>
      </c>
      <c r="E227" s="3">
        <v>6.6</v>
      </c>
      <c r="F227" s="3">
        <v>7.54</v>
      </c>
      <c r="G227" s="3">
        <v>6.86</v>
      </c>
      <c r="H227" s="3">
        <v>6.08</v>
      </c>
      <c r="I227" s="3">
        <v>5.32</v>
      </c>
      <c r="J227" s="3">
        <v>5.05</v>
      </c>
      <c r="K227" s="3">
        <v>5.0199999999999996</v>
      </c>
      <c r="L227" s="3">
        <v>5.0999999999999996</v>
      </c>
      <c r="M227" s="3">
        <v>6.63</v>
      </c>
      <c r="N227" s="3">
        <v>6.41</v>
      </c>
    </row>
    <row r="228" spans="1:14" ht="12.75" customHeight="1" x14ac:dyDescent="0.25">
      <c r="A228" s="3" t="s">
        <v>453</v>
      </c>
      <c r="B228" s="3" t="s">
        <v>454</v>
      </c>
      <c r="C228" s="3">
        <v>11.73</v>
      </c>
      <c r="D228" s="3">
        <v>12.08</v>
      </c>
      <c r="E228" s="3">
        <v>12.23</v>
      </c>
      <c r="F228" s="3">
        <v>12.76</v>
      </c>
      <c r="G228" s="3">
        <v>12.79</v>
      </c>
      <c r="H228" s="3">
        <v>12.62</v>
      </c>
      <c r="I228" s="3">
        <v>12.68</v>
      </c>
      <c r="J228" s="3">
        <v>12.32</v>
      </c>
      <c r="K228" s="3">
        <v>12.43</v>
      </c>
      <c r="L228" s="3">
        <v>12.47</v>
      </c>
      <c r="M228" s="3">
        <v>13.55</v>
      </c>
      <c r="N228" s="3">
        <v>13.27</v>
      </c>
    </row>
    <row r="229" spans="1:14" ht="12.75" customHeight="1" x14ac:dyDescent="0.25">
      <c r="A229" s="3" t="s">
        <v>455</v>
      </c>
      <c r="B229" s="3" t="s">
        <v>456</v>
      </c>
      <c r="C229" s="3">
        <v>1.1100000000000001</v>
      </c>
      <c r="D229" s="3">
        <v>1</v>
      </c>
      <c r="E229" s="3">
        <v>1.03</v>
      </c>
      <c r="F229" s="3">
        <v>1.32</v>
      </c>
      <c r="G229" s="3">
        <v>1.26</v>
      </c>
      <c r="H229" s="3">
        <v>1.85</v>
      </c>
      <c r="I229" s="3">
        <v>1.85</v>
      </c>
      <c r="J229" s="3">
        <v>1.87</v>
      </c>
      <c r="K229" s="3">
        <v>1.1599999999999999</v>
      </c>
      <c r="L229" s="3">
        <v>2.04</v>
      </c>
      <c r="M229" s="3">
        <v>2.39</v>
      </c>
      <c r="N229" s="3">
        <v>2.17</v>
      </c>
    </row>
    <row r="230" spans="1:14" ht="12.75" customHeight="1" x14ac:dyDescent="0.25">
      <c r="A230" s="3" t="s">
        <v>457</v>
      </c>
      <c r="B230" s="3" t="s">
        <v>458</v>
      </c>
      <c r="C230" s="3">
        <v>1.85</v>
      </c>
      <c r="D230" s="3">
        <v>1.81</v>
      </c>
      <c r="E230" s="3">
        <v>1.85</v>
      </c>
      <c r="F230" s="3">
        <v>1.86</v>
      </c>
      <c r="G230" s="3">
        <v>1.81</v>
      </c>
      <c r="H230" s="3">
        <v>1.86</v>
      </c>
      <c r="I230" s="3">
        <v>1.78</v>
      </c>
      <c r="J230" s="3">
        <v>1.75</v>
      </c>
      <c r="K230" s="3">
        <v>1.81</v>
      </c>
      <c r="L230" s="3">
        <v>1.8</v>
      </c>
      <c r="M230" s="3">
        <v>2.12</v>
      </c>
      <c r="N230" s="3">
        <v>2.1800000000000002</v>
      </c>
    </row>
    <row r="231" spans="1:14" ht="12.75" customHeight="1" x14ac:dyDescent="0.25">
      <c r="A231" s="3" t="s">
        <v>459</v>
      </c>
      <c r="B231" s="3" t="s">
        <v>460</v>
      </c>
      <c r="C231" s="3">
        <v>5.9</v>
      </c>
      <c r="D231" s="3">
        <v>5.77</v>
      </c>
      <c r="E231" s="3">
        <v>5.74</v>
      </c>
      <c r="F231" s="3">
        <v>5.73</v>
      </c>
      <c r="G231" s="3">
        <v>5.6</v>
      </c>
      <c r="H231" s="3">
        <v>5.62</v>
      </c>
      <c r="I231" s="3">
        <v>5.66</v>
      </c>
      <c r="J231" s="3">
        <v>5.56</v>
      </c>
      <c r="K231" s="3">
        <v>5.39</v>
      </c>
      <c r="L231" s="3">
        <v>5.36</v>
      </c>
      <c r="M231" s="3">
        <v>6.57</v>
      </c>
      <c r="N231" s="3">
        <v>6.18</v>
      </c>
    </row>
    <row r="232" spans="1:14" ht="12.75" customHeight="1" x14ac:dyDescent="0.25">
      <c r="A232" s="3" t="s">
        <v>461</v>
      </c>
      <c r="B232" s="3" t="s">
        <v>462</v>
      </c>
      <c r="C232" s="3">
        <v>5.73</v>
      </c>
      <c r="D232" s="3">
        <v>5.68</v>
      </c>
      <c r="E232" s="3">
        <v>8.75</v>
      </c>
      <c r="F232" s="3">
        <v>8.67</v>
      </c>
      <c r="G232" s="3">
        <v>8.7200000000000006</v>
      </c>
      <c r="H232" s="3">
        <v>8.5</v>
      </c>
      <c r="I232" s="3">
        <v>8.31</v>
      </c>
      <c r="J232" s="3">
        <v>8.58</v>
      </c>
      <c r="K232" s="3">
        <v>8.69</v>
      </c>
      <c r="L232" s="3">
        <v>8.41</v>
      </c>
      <c r="M232" s="3">
        <v>9.15</v>
      </c>
      <c r="N232" s="3">
        <v>9.84</v>
      </c>
    </row>
    <row r="233" spans="1:14" ht="12.75" customHeight="1" x14ac:dyDescent="0.25">
      <c r="A233" s="3" t="s">
        <v>463</v>
      </c>
      <c r="B233" s="3" t="s">
        <v>464</v>
      </c>
      <c r="C233" s="3">
        <v>12.83</v>
      </c>
      <c r="D233" s="3">
        <v>13.23</v>
      </c>
      <c r="E233" s="3">
        <v>13.17</v>
      </c>
      <c r="F233" s="3">
        <v>13.27</v>
      </c>
      <c r="G233" s="3">
        <v>13.47</v>
      </c>
      <c r="H233" s="3">
        <v>13.77</v>
      </c>
      <c r="I233" s="3">
        <v>13.43</v>
      </c>
      <c r="J233" s="3">
        <v>13.3</v>
      </c>
      <c r="K233" s="3">
        <v>13.15</v>
      </c>
      <c r="L233" s="3">
        <v>13.06</v>
      </c>
      <c r="M233" s="3">
        <v>13.39</v>
      </c>
      <c r="N233" s="3">
        <v>13.57</v>
      </c>
    </row>
    <row r="234" spans="1:14" ht="12.75" customHeight="1" x14ac:dyDescent="0.25">
      <c r="A234" s="3" t="s">
        <v>465</v>
      </c>
      <c r="B234" s="3" t="s">
        <v>466</v>
      </c>
      <c r="C234" s="3">
        <v>24.68</v>
      </c>
      <c r="D234" s="3">
        <v>24.64</v>
      </c>
      <c r="E234" s="3">
        <v>24.73</v>
      </c>
      <c r="F234" s="3">
        <v>24.56</v>
      </c>
      <c r="G234" s="3">
        <v>24.89</v>
      </c>
      <c r="H234" s="3">
        <v>25.15</v>
      </c>
      <c r="I234" s="3">
        <v>26.54</v>
      </c>
      <c r="J234" s="3">
        <v>27.04</v>
      </c>
      <c r="K234" s="3">
        <v>26.91</v>
      </c>
      <c r="L234" s="3">
        <v>28.47</v>
      </c>
      <c r="M234" s="3">
        <v>29.22</v>
      </c>
      <c r="N234" s="3">
        <v>33.56</v>
      </c>
    </row>
    <row r="235" spans="1:14" ht="12.75" customHeight="1" x14ac:dyDescent="0.25">
      <c r="A235" s="3" t="s">
        <v>467</v>
      </c>
      <c r="B235" s="3" t="s">
        <v>468</v>
      </c>
      <c r="C235" s="3">
        <v>13.19</v>
      </c>
      <c r="D235" s="3">
        <v>10.55</v>
      </c>
      <c r="E235" s="3">
        <v>7.85</v>
      </c>
      <c r="F235" s="3">
        <v>8.61</v>
      </c>
      <c r="G235" s="3">
        <v>9.36</v>
      </c>
      <c r="H235" s="3">
        <v>10.130000000000001</v>
      </c>
      <c r="I235" s="3">
        <v>10.87</v>
      </c>
      <c r="J235" s="3">
        <v>11.63</v>
      </c>
      <c r="K235" s="3">
        <v>12.01</v>
      </c>
      <c r="L235" s="3">
        <v>12.52</v>
      </c>
      <c r="M235" s="3">
        <v>12.85</v>
      </c>
      <c r="N235" s="3">
        <v>13.03</v>
      </c>
    </row>
    <row r="236" spans="1:14" ht="12.75" customHeight="1" x14ac:dyDescent="0.25">
      <c r="A236" s="3" t="s">
        <v>469</v>
      </c>
      <c r="B236" s="3" t="s">
        <v>470</v>
      </c>
      <c r="C236" s="3">
        <v>5.21</v>
      </c>
      <c r="D236" s="3">
        <v>5.37</v>
      </c>
      <c r="E236" s="3">
        <v>5.15</v>
      </c>
      <c r="F236" s="3">
        <v>4.9800000000000004</v>
      </c>
      <c r="G236" s="3">
        <v>4.7699999999999996</v>
      </c>
      <c r="H236" s="3">
        <v>4.78</v>
      </c>
      <c r="I236" s="3">
        <v>4.79</v>
      </c>
      <c r="J236" s="3">
        <v>4.78</v>
      </c>
      <c r="K236" s="3">
        <v>4.8</v>
      </c>
      <c r="L236" s="3">
        <v>4.83</v>
      </c>
      <c r="M236" s="3">
        <v>5.35</v>
      </c>
      <c r="N236" s="3">
        <v>5.17</v>
      </c>
    </row>
    <row r="237" spans="1:14" ht="12.75" customHeight="1" x14ac:dyDescent="0.25"/>
    <row r="238" spans="1:14" ht="12.75" customHeight="1" x14ac:dyDescent="0.25"/>
    <row r="239" spans="1:14" ht="12.75" customHeight="1" x14ac:dyDescent="0.25"/>
    <row r="240" spans="1:14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7"/>
  <sheetViews>
    <sheetView zoomScale="30" zoomScaleNormal="40" workbookViewId="0">
      <selection activeCell="F8" sqref="F8:M17"/>
    </sheetView>
  </sheetViews>
  <sheetFormatPr defaultColWidth="12.6640625" defaultRowHeight="15" customHeight="1" x14ac:dyDescent="0.25"/>
  <cols>
    <col min="1" max="1" width="45.21875" customWidth="1"/>
    <col min="2" max="2" width="5" customWidth="1"/>
    <col min="3" max="6" width="6" customWidth="1"/>
    <col min="7" max="7" width="5.88671875" customWidth="1"/>
    <col min="8" max="13" width="6" customWidth="1"/>
    <col min="14" max="14" width="20.109375" customWidth="1"/>
    <col min="15" max="15" width="8.109375" customWidth="1"/>
    <col min="16" max="16" width="14.21875" customWidth="1"/>
    <col min="17" max="17" width="12.77734375" customWidth="1"/>
    <col min="18" max="18" width="15.6640625" customWidth="1"/>
    <col min="19" max="19" width="14.77734375" customWidth="1"/>
    <col min="20" max="20" width="11.88671875" customWidth="1"/>
    <col min="21" max="21" width="5.88671875" customWidth="1"/>
    <col min="22" max="22" width="9" customWidth="1"/>
    <col min="23" max="23" width="11.6640625" customWidth="1"/>
    <col min="24" max="24" width="8.44140625" customWidth="1"/>
    <col min="25" max="32" width="5.88671875" customWidth="1"/>
    <col min="33" max="33" width="6" customWidth="1"/>
  </cols>
  <sheetData>
    <row r="1" spans="1:23" ht="12.6" customHeight="1" x14ac:dyDescent="0.25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  <c r="N1" s="1" t="s">
        <v>471</v>
      </c>
      <c r="P1" s="13" t="s">
        <v>472</v>
      </c>
      <c r="Q1" s="14"/>
      <c r="R1" s="14"/>
      <c r="S1" s="14"/>
      <c r="T1" s="14"/>
      <c r="U1" s="14"/>
    </row>
    <row r="2" spans="1:23" ht="50.4" customHeight="1" x14ac:dyDescent="0.25">
      <c r="A2" s="1" t="s">
        <v>69</v>
      </c>
      <c r="B2" s="2">
        <v>5.3</v>
      </c>
      <c r="C2" s="2">
        <v>5.17</v>
      </c>
      <c r="D2" s="2">
        <v>4.8899999999999997</v>
      </c>
      <c r="E2" s="2">
        <v>4.91</v>
      </c>
      <c r="F2" s="2">
        <v>4.8099999999999996</v>
      </c>
      <c r="G2" s="2">
        <v>4.3099999999999996</v>
      </c>
      <c r="H2" s="2">
        <v>3.86</v>
      </c>
      <c r="I2" s="2">
        <v>3.42</v>
      </c>
      <c r="J2" s="2">
        <v>3.28</v>
      </c>
      <c r="K2" s="2">
        <v>3.48</v>
      </c>
      <c r="L2" s="2">
        <v>4.45</v>
      </c>
      <c r="M2" s="2">
        <v>4.38</v>
      </c>
      <c r="N2" s="4">
        <f t="shared" ref="N2:N7" si="0">((L2-K2)/K2)</f>
        <v>0.27873563218390812</v>
      </c>
      <c r="P2" s="20" t="s">
        <v>474</v>
      </c>
      <c r="Q2" s="20" t="s">
        <v>475</v>
      </c>
      <c r="R2" s="20" t="s">
        <v>476</v>
      </c>
      <c r="S2" s="20" t="s">
        <v>477</v>
      </c>
      <c r="T2" s="20" t="s">
        <v>478</v>
      </c>
      <c r="U2" s="22" t="s">
        <v>479</v>
      </c>
      <c r="V2" s="22" t="s">
        <v>480</v>
      </c>
      <c r="W2" s="23" t="s">
        <v>473</v>
      </c>
    </row>
    <row r="3" spans="1:23" ht="18" customHeight="1" x14ac:dyDescent="0.25">
      <c r="A3" s="1" t="s">
        <v>81</v>
      </c>
      <c r="B3" s="2">
        <v>8.42</v>
      </c>
      <c r="C3" s="2">
        <v>7.34</v>
      </c>
      <c r="D3" s="2">
        <v>6.66</v>
      </c>
      <c r="E3" s="2">
        <v>6.21</v>
      </c>
      <c r="F3" s="2">
        <v>6.66</v>
      </c>
      <c r="G3" s="2">
        <v>6.51</v>
      </c>
      <c r="H3" s="2">
        <v>6.74</v>
      </c>
      <c r="I3" s="2">
        <v>6.96</v>
      </c>
      <c r="J3" s="2">
        <v>7.23</v>
      </c>
      <c r="K3" s="2">
        <v>7.29</v>
      </c>
      <c r="L3" s="2">
        <v>11.18</v>
      </c>
      <c r="M3" s="2">
        <v>9.1300000000000008</v>
      </c>
      <c r="N3" s="4">
        <f t="shared" si="0"/>
        <v>0.53360768175582984</v>
      </c>
      <c r="P3" s="15">
        <v>45018</v>
      </c>
      <c r="Q3" s="16">
        <f>COUNTIFS(B$2:M$7,"&gt;2",B$2:M$7,"&lt;5")</f>
        <v>20</v>
      </c>
      <c r="R3" s="17">
        <f>Q3</f>
        <v>20</v>
      </c>
      <c r="S3" s="18">
        <f t="shared" ref="S3:S8" si="1">Q3/72</f>
        <v>0.27777777777777779</v>
      </c>
      <c r="T3" s="18">
        <f>S3</f>
        <v>0.27777777777777779</v>
      </c>
      <c r="U3" s="19">
        <f>553.73/72</f>
        <v>7.6906944444444445</v>
      </c>
      <c r="V3" s="19">
        <f>VAR(B2:M7)</f>
        <v>13.406138947574336</v>
      </c>
      <c r="W3" s="21">
        <f>STDEV(B2:M7)</f>
        <v>3.6614394638685939</v>
      </c>
    </row>
    <row r="4" spans="1:23" ht="12.75" customHeight="1" x14ac:dyDescent="0.25">
      <c r="A4" s="1" t="s">
        <v>87</v>
      </c>
      <c r="B4" s="2">
        <v>7.16</v>
      </c>
      <c r="C4" s="2">
        <v>6.31</v>
      </c>
      <c r="D4" s="2">
        <v>6.45</v>
      </c>
      <c r="E4" s="2">
        <v>6.44</v>
      </c>
      <c r="F4" s="2">
        <v>6.55</v>
      </c>
      <c r="G4" s="2">
        <v>7.49</v>
      </c>
      <c r="H4" s="2">
        <v>7.84</v>
      </c>
      <c r="I4" s="2">
        <v>7.89</v>
      </c>
      <c r="J4" s="2">
        <v>8.34</v>
      </c>
      <c r="K4" s="2">
        <v>8.8800000000000008</v>
      </c>
      <c r="L4" s="2">
        <v>10.35</v>
      </c>
      <c r="M4" s="2">
        <v>10.45</v>
      </c>
      <c r="N4" s="4">
        <f t="shared" si="0"/>
        <v>0.1655405405405404</v>
      </c>
      <c r="P4" s="15">
        <v>45112</v>
      </c>
      <c r="Q4" s="16">
        <f>COUNTIFS(B$2:M$7,"&gt;5",B$2:M$7,"&lt;8")</f>
        <v>20</v>
      </c>
      <c r="R4" s="17">
        <f t="shared" ref="R4:R8" si="2">Q4+R3</f>
        <v>40</v>
      </c>
      <c r="S4" s="18">
        <f t="shared" si="1"/>
        <v>0.27777777777777779</v>
      </c>
      <c r="T4" s="18">
        <f t="shared" ref="T4:T8" si="3">T3+S4</f>
        <v>0.55555555555555558</v>
      </c>
      <c r="W4" s="7"/>
    </row>
    <row r="5" spans="1:23" ht="12.75" customHeight="1" x14ac:dyDescent="0.25">
      <c r="A5" s="1" t="s">
        <v>269</v>
      </c>
      <c r="B5" s="2">
        <v>3.72</v>
      </c>
      <c r="C5" s="2">
        <v>2.38</v>
      </c>
      <c r="D5" s="2">
        <v>2.39</v>
      </c>
      <c r="E5" s="2">
        <v>2.29</v>
      </c>
      <c r="F5" s="2">
        <v>2.71</v>
      </c>
      <c r="G5" s="2">
        <v>2.98</v>
      </c>
      <c r="H5" s="2">
        <v>3.26</v>
      </c>
      <c r="I5" s="2">
        <v>3.86</v>
      </c>
      <c r="J5" s="2">
        <v>3.83</v>
      </c>
      <c r="K5" s="2">
        <v>4.7300000000000004</v>
      </c>
      <c r="L5" s="2">
        <v>18.850000000000001</v>
      </c>
      <c r="M5" s="2">
        <v>16.09</v>
      </c>
      <c r="N5" s="4">
        <f t="shared" si="0"/>
        <v>2.985200845665962</v>
      </c>
      <c r="P5" s="15">
        <v>45207</v>
      </c>
      <c r="Q5" s="16">
        <f>COUNTIFS(B$2:M$7,"&gt;8",B$2:M$7,"&lt;11")</f>
        <v>24</v>
      </c>
      <c r="R5" s="17">
        <f t="shared" si="2"/>
        <v>64</v>
      </c>
      <c r="S5" s="18">
        <f t="shared" si="1"/>
        <v>0.33333333333333331</v>
      </c>
      <c r="T5" s="18">
        <f t="shared" si="3"/>
        <v>0.88888888888888884</v>
      </c>
    </row>
    <row r="6" spans="1:23" ht="12.75" customHeight="1" x14ac:dyDescent="0.25">
      <c r="A6" s="1" t="s">
        <v>325</v>
      </c>
      <c r="B6" s="2">
        <v>10.98</v>
      </c>
      <c r="C6" s="2">
        <v>10.11</v>
      </c>
      <c r="D6" s="2">
        <v>9.74</v>
      </c>
      <c r="E6" s="2">
        <v>9.0500000000000007</v>
      </c>
      <c r="F6" s="2">
        <v>8.57</v>
      </c>
      <c r="G6" s="2">
        <v>8.3000000000000007</v>
      </c>
      <c r="H6" s="2">
        <v>8.69</v>
      </c>
      <c r="I6" s="2">
        <v>8.8699999999999992</v>
      </c>
      <c r="J6" s="2">
        <v>9.11</v>
      </c>
      <c r="K6" s="2">
        <v>9.9600000000000009</v>
      </c>
      <c r="L6" s="2">
        <v>15.04</v>
      </c>
      <c r="M6" s="2">
        <v>14.34</v>
      </c>
      <c r="N6" s="4">
        <f t="shared" si="0"/>
        <v>0.51004016064257007</v>
      </c>
      <c r="P6" s="16" t="s">
        <v>481</v>
      </c>
      <c r="Q6" s="16">
        <f>COUNTIFS(B$2:M$7,"&gt;11",B$2:M$7,"&lt;14")</f>
        <v>2</v>
      </c>
      <c r="R6" s="17">
        <f t="shared" si="2"/>
        <v>66</v>
      </c>
      <c r="S6" s="18">
        <f t="shared" si="1"/>
        <v>2.7777777777777776E-2</v>
      </c>
      <c r="T6" s="18">
        <f t="shared" si="3"/>
        <v>0.91666666666666663</v>
      </c>
    </row>
    <row r="7" spans="1:23" ht="12.75" customHeight="1" x14ac:dyDescent="0.25">
      <c r="A7" s="1" t="s">
        <v>443</v>
      </c>
      <c r="B7" s="2">
        <v>7.17</v>
      </c>
      <c r="C7" s="2">
        <v>10.14</v>
      </c>
      <c r="D7" s="2">
        <v>9.7799999999999994</v>
      </c>
      <c r="E7" s="2">
        <v>8.77</v>
      </c>
      <c r="F7" s="2">
        <v>9.06</v>
      </c>
      <c r="G7" s="2">
        <v>9</v>
      </c>
      <c r="H7" s="2">
        <v>8.6</v>
      </c>
      <c r="I7" s="2">
        <v>8.14</v>
      </c>
      <c r="J7" s="2">
        <v>9.6300000000000008</v>
      </c>
      <c r="K7" s="2">
        <v>11.49</v>
      </c>
      <c r="L7" s="2">
        <v>17.41</v>
      </c>
      <c r="M7" s="2">
        <v>17.95</v>
      </c>
      <c r="N7" s="4">
        <f t="shared" si="0"/>
        <v>0.51523063533507396</v>
      </c>
      <c r="P7" s="16" t="s">
        <v>482</v>
      </c>
      <c r="Q7" s="16">
        <f>COUNTIFS(B$2:M$7,"&gt;14",B$2:M$7,"&lt;17")</f>
        <v>3</v>
      </c>
      <c r="R7" s="17">
        <f t="shared" si="2"/>
        <v>69</v>
      </c>
      <c r="S7" s="18">
        <f t="shared" si="1"/>
        <v>4.1666666666666664E-2</v>
      </c>
      <c r="T7" s="18">
        <f t="shared" si="3"/>
        <v>0.95833333333333326</v>
      </c>
    </row>
    <row r="8" spans="1:23" ht="13.2" x14ac:dyDescent="0.25">
      <c r="F8" s="24" t="s">
        <v>530</v>
      </c>
      <c r="G8" s="14"/>
      <c r="H8" s="14"/>
      <c r="I8" s="14"/>
      <c r="J8" s="14"/>
      <c r="K8" s="14"/>
      <c r="L8" s="14"/>
      <c r="M8" s="14"/>
      <c r="P8" s="16" t="s">
        <v>483</v>
      </c>
      <c r="Q8" s="16">
        <f>COUNTIFS(B$2:M$7,"&gt;17",B$2:M$7,"&lt;19")</f>
        <v>3</v>
      </c>
      <c r="R8" s="17">
        <f t="shared" si="2"/>
        <v>72</v>
      </c>
      <c r="S8" s="18">
        <f t="shared" si="1"/>
        <v>4.1666666666666664E-2</v>
      </c>
      <c r="T8" s="18">
        <f t="shared" si="3"/>
        <v>0.99999999999999989</v>
      </c>
    </row>
    <row r="9" spans="1:23" ht="13.2" x14ac:dyDescent="0.25">
      <c r="F9" s="14"/>
      <c r="G9" s="14"/>
      <c r="H9" s="14"/>
      <c r="I9" s="14"/>
      <c r="J9" s="14"/>
      <c r="K9" s="14"/>
      <c r="L9" s="14"/>
      <c r="M9" s="14"/>
      <c r="P9" s="5"/>
      <c r="Q9" s="8"/>
      <c r="R9" s="6"/>
      <c r="S9" s="7"/>
      <c r="T9" s="7"/>
    </row>
    <row r="10" spans="1:23" ht="13.2" x14ac:dyDescent="0.25">
      <c r="F10" s="14"/>
      <c r="G10" s="14"/>
      <c r="H10" s="14"/>
      <c r="I10" s="14"/>
      <c r="J10" s="14"/>
      <c r="K10" s="14"/>
      <c r="L10" s="14"/>
      <c r="M10" s="14"/>
      <c r="P10" s="5"/>
      <c r="Q10" s="8"/>
      <c r="R10" s="6"/>
      <c r="S10" s="7"/>
      <c r="T10" s="7"/>
    </row>
    <row r="11" spans="1:23" ht="13.2" x14ac:dyDescent="0.25">
      <c r="F11" s="14"/>
      <c r="G11" s="14"/>
      <c r="H11" s="14"/>
      <c r="I11" s="14"/>
      <c r="J11" s="14"/>
      <c r="K11" s="14"/>
      <c r="L11" s="14"/>
      <c r="M11" s="14"/>
      <c r="P11" s="8"/>
      <c r="Q11" s="8"/>
    </row>
    <row r="12" spans="1:23" ht="15" customHeight="1" x14ac:dyDescent="0.25">
      <c r="F12" s="14"/>
      <c r="G12" s="14"/>
      <c r="H12" s="14"/>
      <c r="I12" s="14"/>
      <c r="J12" s="14"/>
      <c r="K12" s="14"/>
      <c r="L12" s="14"/>
      <c r="M12" s="14"/>
    </row>
    <row r="13" spans="1:23" ht="15" customHeight="1" x14ac:dyDescent="0.25">
      <c r="F13" s="14"/>
      <c r="G13" s="14"/>
      <c r="H13" s="14"/>
      <c r="I13" s="14"/>
      <c r="J13" s="14"/>
      <c r="K13" s="14"/>
      <c r="L13" s="14"/>
      <c r="M13" s="14"/>
    </row>
    <row r="14" spans="1:23" ht="15" customHeight="1" x14ac:dyDescent="0.25">
      <c r="F14" s="14"/>
      <c r="G14" s="14"/>
      <c r="H14" s="14"/>
      <c r="I14" s="14"/>
      <c r="J14" s="14"/>
      <c r="K14" s="14"/>
      <c r="L14" s="14"/>
      <c r="M14" s="14"/>
    </row>
    <row r="15" spans="1:23" ht="15" customHeight="1" x14ac:dyDescent="0.25">
      <c r="F15" s="14"/>
      <c r="G15" s="14"/>
      <c r="H15" s="14"/>
      <c r="I15" s="14"/>
      <c r="J15" s="14"/>
      <c r="K15" s="14"/>
      <c r="L15" s="14"/>
      <c r="M15" s="14"/>
    </row>
    <row r="16" spans="1:23" ht="15" customHeight="1" x14ac:dyDescent="0.25">
      <c r="F16" s="14"/>
      <c r="G16" s="14"/>
      <c r="H16" s="14"/>
      <c r="I16" s="14"/>
      <c r="J16" s="14"/>
      <c r="K16" s="14"/>
      <c r="L16" s="14"/>
      <c r="M16" s="14"/>
    </row>
    <row r="17" spans="6:13" ht="15" customHeight="1" x14ac:dyDescent="0.25">
      <c r="F17" s="14"/>
      <c r="G17" s="14"/>
      <c r="H17" s="14"/>
      <c r="I17" s="14"/>
      <c r="J17" s="14"/>
      <c r="K17" s="14"/>
      <c r="L17" s="14"/>
      <c r="M17" s="14"/>
    </row>
  </sheetData>
  <mergeCells count="2">
    <mergeCell ref="P1:U1"/>
    <mergeCell ref="F8:M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zoomScale="56" workbookViewId="0">
      <selection activeCell="D3" sqref="D3:L18"/>
    </sheetView>
  </sheetViews>
  <sheetFormatPr defaultColWidth="12.6640625" defaultRowHeight="15" customHeight="1" x14ac:dyDescent="0.25"/>
  <sheetData>
    <row r="1" spans="1:12" x14ac:dyDescent="0.25">
      <c r="A1" s="1">
        <v>2010</v>
      </c>
      <c r="B1" s="2">
        <v>3.72</v>
      </c>
      <c r="D1" s="1" t="s">
        <v>484</v>
      </c>
    </row>
    <row r="2" spans="1:12" x14ac:dyDescent="0.25">
      <c r="A2" s="1">
        <v>2011</v>
      </c>
      <c r="B2" s="2">
        <v>2.38</v>
      </c>
      <c r="D2" s="9"/>
      <c r="E2" s="10"/>
      <c r="F2" s="10"/>
    </row>
    <row r="3" spans="1:12" x14ac:dyDescent="0.25">
      <c r="A3" s="1">
        <v>2012</v>
      </c>
      <c r="B3" s="2">
        <v>2.39</v>
      </c>
      <c r="D3" s="11" t="s">
        <v>485</v>
      </c>
      <c r="E3" s="11"/>
    </row>
    <row r="4" spans="1:12" x14ac:dyDescent="0.25">
      <c r="A4" s="1">
        <v>2013</v>
      </c>
      <c r="B4" s="2">
        <v>2.29</v>
      </c>
      <c r="D4" s="12" t="s">
        <v>486</v>
      </c>
      <c r="E4" s="12">
        <v>0.69917637408107014</v>
      </c>
      <c r="F4" s="12"/>
    </row>
    <row r="5" spans="1:12" x14ac:dyDescent="0.25">
      <c r="A5" s="1">
        <v>2014</v>
      </c>
      <c r="B5" s="2">
        <v>2.71</v>
      </c>
      <c r="D5" s="1" t="s">
        <v>487</v>
      </c>
      <c r="E5" s="1">
        <v>0.48884760207315259</v>
      </c>
    </row>
    <row r="6" spans="1:12" x14ac:dyDescent="0.25">
      <c r="A6" s="1">
        <v>2015</v>
      </c>
      <c r="B6" s="2">
        <v>2.98</v>
      </c>
      <c r="D6" s="1" t="s">
        <v>488</v>
      </c>
      <c r="E6" s="1">
        <v>0.43773236228046775</v>
      </c>
    </row>
    <row r="7" spans="1:12" x14ac:dyDescent="0.25">
      <c r="A7" s="1">
        <v>2016</v>
      </c>
      <c r="B7" s="2">
        <v>3.26</v>
      </c>
      <c r="D7" s="1" t="s">
        <v>489</v>
      </c>
      <c r="E7" s="1">
        <v>4.2198608073134833</v>
      </c>
    </row>
    <row r="8" spans="1:12" x14ac:dyDescent="0.25">
      <c r="A8" s="1">
        <v>2017</v>
      </c>
      <c r="B8" s="2">
        <v>3.86</v>
      </c>
      <c r="D8" s="12" t="s">
        <v>490</v>
      </c>
      <c r="E8" s="12">
        <v>12</v>
      </c>
    </row>
    <row r="9" spans="1:12" x14ac:dyDescent="0.25">
      <c r="A9" s="1">
        <v>2018</v>
      </c>
      <c r="B9" s="2">
        <v>3.83</v>
      </c>
    </row>
    <row r="10" spans="1:12" x14ac:dyDescent="0.25">
      <c r="A10" s="1">
        <v>2019</v>
      </c>
      <c r="B10" s="2">
        <v>4.7300000000000004</v>
      </c>
      <c r="D10" s="1" t="s">
        <v>491</v>
      </c>
    </row>
    <row r="11" spans="1:12" x14ac:dyDescent="0.25">
      <c r="A11" s="1">
        <v>2020</v>
      </c>
      <c r="B11" s="2">
        <v>18.850000000000001</v>
      </c>
      <c r="D11" s="11"/>
      <c r="E11" s="11" t="s">
        <v>492</v>
      </c>
      <c r="F11" s="11" t="s">
        <v>493</v>
      </c>
      <c r="G11" s="11" t="s">
        <v>494</v>
      </c>
      <c r="H11" s="11" t="s">
        <v>495</v>
      </c>
      <c r="I11" s="11" t="s">
        <v>496</v>
      </c>
    </row>
    <row r="12" spans="1:12" x14ac:dyDescent="0.25">
      <c r="A12" s="1">
        <v>2021</v>
      </c>
      <c r="B12" s="2">
        <v>16.09</v>
      </c>
      <c r="D12" s="1" t="s">
        <v>497</v>
      </c>
      <c r="E12" s="1">
        <v>1</v>
      </c>
      <c r="F12" s="1">
        <v>170.30183933566269</v>
      </c>
      <c r="G12" s="1">
        <v>170.30183933566269</v>
      </c>
      <c r="H12" s="1">
        <v>9.5636370690197392</v>
      </c>
      <c r="I12" s="1">
        <v>1.1395070708053345E-2</v>
      </c>
    </row>
    <row r="13" spans="1:12" x14ac:dyDescent="0.25">
      <c r="D13" s="1" t="s">
        <v>498</v>
      </c>
      <c r="E13" s="1">
        <v>10</v>
      </c>
      <c r="F13" s="1">
        <v>178.07225233100405</v>
      </c>
      <c r="G13" s="1">
        <v>17.807225233100404</v>
      </c>
    </row>
    <row r="14" spans="1:12" x14ac:dyDescent="0.25">
      <c r="D14" s="12" t="s">
        <v>499</v>
      </c>
      <c r="E14" s="12">
        <v>11</v>
      </c>
      <c r="F14" s="12">
        <v>348.37409166666674</v>
      </c>
      <c r="G14" s="12"/>
      <c r="H14" s="12"/>
      <c r="I14" s="12"/>
    </row>
    <row r="16" spans="1:12" x14ac:dyDescent="0.25">
      <c r="D16" s="11"/>
      <c r="E16" s="11" t="s">
        <v>500</v>
      </c>
      <c r="F16" s="11" t="s">
        <v>489</v>
      </c>
      <c r="G16" s="11" t="s">
        <v>501</v>
      </c>
      <c r="H16" s="11" t="s">
        <v>502</v>
      </c>
      <c r="I16" s="11" t="s">
        <v>503</v>
      </c>
      <c r="J16" s="11" t="s">
        <v>504</v>
      </c>
      <c r="K16" s="11" t="s">
        <v>503</v>
      </c>
      <c r="L16" s="11" t="s">
        <v>504</v>
      </c>
    </row>
    <row r="17" spans="4:12" x14ac:dyDescent="0.25">
      <c r="D17" s="1" t="s">
        <v>505</v>
      </c>
      <c r="E17" s="1">
        <v>-2193.911631701747</v>
      </c>
      <c r="F17" s="1">
        <v>711.23569847105159</v>
      </c>
      <c r="G17" s="1">
        <v>-3.084647798778962</v>
      </c>
      <c r="H17" s="1">
        <v>1.1548820487404344E-2</v>
      </c>
      <c r="I17" s="1">
        <v>-3778.6435176154209</v>
      </c>
      <c r="J17" s="1">
        <v>-609.17974578807298</v>
      </c>
      <c r="K17" s="1">
        <v>-3778.6435176154209</v>
      </c>
      <c r="L17" s="1">
        <v>-609.17974578807298</v>
      </c>
    </row>
    <row r="18" spans="4:12" x14ac:dyDescent="0.25">
      <c r="D18" s="12" t="s">
        <v>506</v>
      </c>
      <c r="E18" s="12">
        <v>1.0912937062936408</v>
      </c>
      <c r="F18" s="12">
        <v>0.35288248834579722</v>
      </c>
      <c r="G18" s="12">
        <v>3.0925130669115504</v>
      </c>
      <c r="H18" s="12">
        <v>1.1395070735082271E-2</v>
      </c>
      <c r="I18" s="12">
        <v>0.30502252718337752</v>
      </c>
      <c r="J18" s="12">
        <v>1.877564885403904</v>
      </c>
      <c r="K18" s="12">
        <v>0.30502252718337752</v>
      </c>
      <c r="L18" s="12">
        <v>1.877564885403904</v>
      </c>
    </row>
    <row r="22" spans="4:12" x14ac:dyDescent="0.25">
      <c r="D22" s="1" t="s">
        <v>507</v>
      </c>
      <c r="H22" s="1" t="s">
        <v>508</v>
      </c>
    </row>
    <row r="24" spans="4:12" x14ac:dyDescent="0.25">
      <c r="D24" s="11" t="s">
        <v>509</v>
      </c>
      <c r="E24" s="11" t="s">
        <v>510</v>
      </c>
      <c r="F24" s="11" t="s">
        <v>511</v>
      </c>
      <c r="H24" s="11" t="s">
        <v>512</v>
      </c>
      <c r="I24" s="11" t="s">
        <v>513</v>
      </c>
    </row>
    <row r="25" spans="4:12" x14ac:dyDescent="0.25">
      <c r="D25" s="1">
        <v>1</v>
      </c>
      <c r="E25" s="1">
        <v>-0.41128205152926967</v>
      </c>
      <c r="F25" s="1">
        <v>4.1312820515292703</v>
      </c>
      <c r="H25" s="1">
        <v>4.166666666666667</v>
      </c>
      <c r="I25" s="1">
        <v>2.29</v>
      </c>
    </row>
    <row r="26" spans="4:12" x14ac:dyDescent="0.25">
      <c r="D26" s="1">
        <v>2</v>
      </c>
      <c r="E26" s="1">
        <v>0.68001165476471215</v>
      </c>
      <c r="F26" s="1">
        <v>1.6999883452352877</v>
      </c>
      <c r="H26" s="1">
        <v>12.5</v>
      </c>
      <c r="I26" s="1">
        <v>2.38</v>
      </c>
    </row>
    <row r="27" spans="4:12" x14ac:dyDescent="0.25">
      <c r="D27" s="1">
        <v>3</v>
      </c>
      <c r="E27" s="1">
        <v>1.7713053610582392</v>
      </c>
      <c r="F27" s="1">
        <v>0.61869463894176091</v>
      </c>
      <c r="H27" s="1">
        <v>20.833333333333336</v>
      </c>
      <c r="I27" s="1">
        <v>2.39</v>
      </c>
    </row>
    <row r="28" spans="4:12" x14ac:dyDescent="0.25">
      <c r="D28" s="1">
        <v>4</v>
      </c>
      <c r="E28" s="1">
        <v>2.8625990673517663</v>
      </c>
      <c r="F28" s="1">
        <v>-0.57259906735176624</v>
      </c>
      <c r="H28" s="1">
        <v>29.166666666666668</v>
      </c>
      <c r="I28" s="1">
        <v>2.71</v>
      </c>
    </row>
    <row r="29" spans="4:12" x14ac:dyDescent="0.25">
      <c r="D29" s="1">
        <v>5</v>
      </c>
      <c r="E29" s="1">
        <v>3.9538927736457481</v>
      </c>
      <c r="F29" s="1">
        <v>-1.2438927736457481</v>
      </c>
      <c r="H29" s="1">
        <v>37.5</v>
      </c>
      <c r="I29" s="1">
        <v>2.98</v>
      </c>
    </row>
    <row r="30" spans="4:12" x14ac:dyDescent="0.25">
      <c r="D30" s="1">
        <v>6</v>
      </c>
      <c r="E30" s="1">
        <v>5.0451864799392752</v>
      </c>
      <c r="F30" s="1">
        <v>-2.0651864799392752</v>
      </c>
      <c r="H30" s="1">
        <v>45.833333333333336</v>
      </c>
      <c r="I30" s="1">
        <v>3.26</v>
      </c>
    </row>
    <row r="31" spans="4:12" x14ac:dyDescent="0.25">
      <c r="D31" s="1">
        <v>7</v>
      </c>
      <c r="E31" s="1">
        <v>6.1364801862328022</v>
      </c>
      <c r="F31" s="1">
        <v>-2.8764801862328024</v>
      </c>
      <c r="H31" s="1">
        <v>54.166666666666664</v>
      </c>
      <c r="I31" s="1">
        <v>3.72</v>
      </c>
    </row>
    <row r="32" spans="4:12" x14ac:dyDescent="0.25">
      <c r="D32" s="1">
        <v>8</v>
      </c>
      <c r="E32" s="1">
        <v>7.2277738925263293</v>
      </c>
      <c r="F32" s="1">
        <v>-3.3677738925263294</v>
      </c>
      <c r="H32" s="1">
        <v>62.5</v>
      </c>
      <c r="I32" s="1">
        <v>3.83</v>
      </c>
    </row>
    <row r="33" spans="4:9" x14ac:dyDescent="0.25">
      <c r="D33" s="1">
        <v>9</v>
      </c>
      <c r="E33" s="1">
        <v>8.3190675988198564</v>
      </c>
      <c r="F33" s="1">
        <v>-4.4890675988198563</v>
      </c>
      <c r="H33" s="1">
        <v>70.833333333333343</v>
      </c>
      <c r="I33" s="1">
        <v>3.86</v>
      </c>
    </row>
    <row r="34" spans="4:9" x14ac:dyDescent="0.25">
      <c r="D34" s="1">
        <v>10</v>
      </c>
      <c r="E34" s="1">
        <v>9.4103613051138382</v>
      </c>
      <c r="F34" s="1">
        <v>-4.6803613051138377</v>
      </c>
      <c r="H34" s="1">
        <v>79.166666666666671</v>
      </c>
      <c r="I34" s="1">
        <v>4.7300000000000004</v>
      </c>
    </row>
    <row r="35" spans="4:9" x14ac:dyDescent="0.25">
      <c r="D35" s="1">
        <v>11</v>
      </c>
      <c r="E35" s="1">
        <v>10.501655011407365</v>
      </c>
      <c r="F35" s="1">
        <v>8.3483449885926362</v>
      </c>
      <c r="H35" s="1">
        <v>87.500000000000014</v>
      </c>
      <c r="I35" s="1">
        <v>16.09</v>
      </c>
    </row>
    <row r="36" spans="4:9" x14ac:dyDescent="0.25">
      <c r="D36" s="12">
        <v>12</v>
      </c>
      <c r="E36" s="12">
        <v>11.592948717700892</v>
      </c>
      <c r="F36" s="12">
        <v>4.4970512822991076</v>
      </c>
      <c r="H36" s="12">
        <v>95.833333333333343</v>
      </c>
      <c r="I36" s="12">
        <v>18.850000000000001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2"/>
  <sheetViews>
    <sheetView tabSelected="1" workbookViewId="0">
      <selection activeCell="M2" sqref="M2"/>
    </sheetView>
  </sheetViews>
  <sheetFormatPr defaultColWidth="12.6640625" defaultRowHeight="15" customHeight="1" x14ac:dyDescent="0.25"/>
  <cols>
    <col min="3" max="3" width="6.77734375" customWidth="1"/>
  </cols>
  <sheetData>
    <row r="1" spans="1:6" x14ac:dyDescent="0.25">
      <c r="A1" s="1">
        <v>2010</v>
      </c>
      <c r="B1" s="2">
        <v>3.72</v>
      </c>
      <c r="D1" s="9"/>
      <c r="E1" s="10" t="s">
        <v>514</v>
      </c>
      <c r="F1" s="10" t="s">
        <v>515</v>
      </c>
    </row>
    <row r="2" spans="1:6" x14ac:dyDescent="0.25">
      <c r="A2" s="1">
        <v>2011</v>
      </c>
      <c r="B2" s="2">
        <v>2.38</v>
      </c>
      <c r="D2" s="1" t="s">
        <v>514</v>
      </c>
      <c r="E2" s="1">
        <v>1</v>
      </c>
    </row>
    <row r="3" spans="1:6" x14ac:dyDescent="0.25">
      <c r="A3" s="1">
        <v>2012</v>
      </c>
      <c r="B3" s="2">
        <v>2.39</v>
      </c>
      <c r="D3" s="12" t="s">
        <v>515</v>
      </c>
      <c r="E3" s="12">
        <v>0.69917637408107369</v>
      </c>
      <c r="F3" s="12">
        <v>1</v>
      </c>
    </row>
    <row r="4" spans="1:6" x14ac:dyDescent="0.25">
      <c r="A4" s="1">
        <v>2013</v>
      </c>
      <c r="B4" s="2">
        <v>2.29</v>
      </c>
    </row>
    <row r="5" spans="1:6" x14ac:dyDescent="0.25">
      <c r="A5" s="1">
        <v>2014</v>
      </c>
      <c r="B5" s="2">
        <v>2.71</v>
      </c>
    </row>
    <row r="6" spans="1:6" x14ac:dyDescent="0.25">
      <c r="A6" s="1">
        <v>2015</v>
      </c>
      <c r="B6" s="2">
        <v>2.98</v>
      </c>
    </row>
    <row r="7" spans="1:6" x14ac:dyDescent="0.25">
      <c r="A7" s="1">
        <v>2016</v>
      </c>
      <c r="B7" s="2">
        <v>3.26</v>
      </c>
    </row>
    <row r="8" spans="1:6" x14ac:dyDescent="0.25">
      <c r="A8" s="1">
        <v>2017</v>
      </c>
      <c r="B8" s="2">
        <v>3.86</v>
      </c>
    </row>
    <row r="9" spans="1:6" x14ac:dyDescent="0.25">
      <c r="A9" s="1">
        <v>2018</v>
      </c>
      <c r="B9" s="2">
        <v>3.83</v>
      </c>
    </row>
    <row r="10" spans="1:6" x14ac:dyDescent="0.25">
      <c r="A10" s="1">
        <v>2019</v>
      </c>
      <c r="B10" s="2">
        <v>4.7300000000000004</v>
      </c>
    </row>
    <row r="11" spans="1:6" x14ac:dyDescent="0.25">
      <c r="A11" s="1">
        <v>2020</v>
      </c>
      <c r="B11" s="2">
        <v>18.850000000000001</v>
      </c>
    </row>
    <row r="12" spans="1:6" x14ac:dyDescent="0.25">
      <c r="A12" s="1">
        <v>2021</v>
      </c>
      <c r="B12" s="2">
        <v>16.09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de datos</vt:lpstr>
      <vt:lpstr>Histogramas</vt:lpstr>
      <vt:lpstr>Regresión</vt:lpstr>
      <vt:lpstr>Correlación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Nallely Sanchez</cp:lastModifiedBy>
  <dcterms:modified xsi:type="dcterms:W3CDTF">2023-07-26T06:22:21Z</dcterms:modified>
</cp:coreProperties>
</file>